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Z:\2025\1. ATVIRI  TARPTAUTINIAI konkursai\LOR priemonės 2852-2\CVPIS\"/>
    </mc:Choice>
  </mc:AlternateContent>
  <xr:revisionPtr revIDLastSave="0" documentId="13_ncr:1_{2B82FE1C-2EB1-4CD0-A189-33E03B456F03}"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109" i="1" l="1"/>
  <c r="F102" i="1"/>
  <c r="F97" i="1"/>
  <c r="F92" i="1"/>
  <c r="G108" i="1" s="1"/>
  <c r="G82" i="1"/>
  <c r="F73" i="1"/>
  <c r="F64" i="1"/>
  <c r="F57" i="1"/>
  <c r="F47" i="1"/>
  <c r="F81" i="1" s="1"/>
  <c r="F82" i="1" s="1"/>
  <c r="F83" i="1" s="1"/>
  <c r="F37" i="1"/>
  <c r="G81" i="1" s="1"/>
  <c r="G21" i="1"/>
  <c r="F108" i="1" l="1"/>
  <c r="F109" i="1" s="1"/>
  <c r="F110" i="1" s="1"/>
</calcChain>
</file>

<file path=xl/sharedStrings.xml><?xml version="1.0" encoding="utf-8"?>
<sst xmlns="http://schemas.openxmlformats.org/spreadsheetml/2006/main" count="215" uniqueCount="171">
  <si>
    <t>PIRKIMO SĄLYGŲ PRIEDAS "PASIŪLYMO FORMA"</t>
  </si>
  <si>
    <t>LOR PRIEMONĖS - ELEKTRODAI (OPERACIJOMS ATLIKTI), NOSIES TAMPONAI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</si>
  <si>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</si>
  <si>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</si>
  <si>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</si>
  <si>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</si>
  <si>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</si>
  <si>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</si>
  <si>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</si>
  <si>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</si>
  <si>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</si>
  <si>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</si>
  <si>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</si>
  <si>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</si>
  <si>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</si>
  <si>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</si>
  <si>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</si>
  <si>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</si>
  <si>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</si>
  <si>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</si>
  <si>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</si>
  <si>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</si>
  <si>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</si>
  <si>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</si>
  <si>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</si>
  <si>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</si>
  <si>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</si>
  <si>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 xml:space="preserve">VIENKARTINIAI ELEKTRODAI </t>
  </si>
  <si>
    <t>Tiekėjo pasiūlymas:</t>
  </si>
  <si>
    <t>Nr.</t>
  </si>
  <si>
    <t>Pavadinimas</t>
  </si>
  <si>
    <t>Kiekis</t>
  </si>
  <si>
    <t>Mato vienetas</t>
  </si>
  <si>
    <t>Kaina be PVM, Eur</t>
  </si>
  <si>
    <t>Suma be PVM, Eur</t>
  </si>
  <si>
    <t>Prekės pavadinimas, Gamintojas, Prekės kodas</t>
  </si>
  <si>
    <t>Siūlomo produkto parametrai</t>
  </si>
  <si>
    <t>Siūlomo parametro atitikimas, konkreti parametro reikšmė ir atitikimo patvirtinimas (psl. pasiūlyme, puslapyje pabraukiant kiekvienos pozicijos kiekvieną atitikimą, nurodant pozicijos numerį pagal prašomas specifikacijas)Nurodyti katalogo Nr. ir psl.</t>
  </si>
  <si>
    <t>1.</t>
  </si>
  <si>
    <t xml:space="preserve">Vienkartiniai elektrodai </t>
  </si>
  <si>
    <t>1.1.</t>
  </si>
  <si>
    <t>Vienkartinis elektrodas gerklų ir trachejos procedūroms atlikti</t>
  </si>
  <si>
    <t>vnt</t>
  </si>
  <si>
    <t>1.1.1.</t>
  </si>
  <si>
    <t>Ilgas, lankstus bei žemo profilio elektrodas su integruota siurbimo, kobliacijos ir koaguliacijos sistema viename.</t>
  </si>
  <si>
    <t>1.1.2.</t>
  </si>
  <si>
    <t>Darbinė dalis su plokščiu aktyviu elektrodu, siurbimo anga bei trimis fiziologinio tirpalo angomis.</t>
  </si>
  <si>
    <t>1.1.3.</t>
  </si>
  <si>
    <t xml:space="preserve">Darbinio stiebo ilgis (lanksčios dalies) L165 ±0,3mm, plotis - Ø 4,1 ±0,3mm; siurbimo anga Ø 1,7±0,3mm, </t>
  </si>
  <si>
    <t>1.1.4.</t>
  </si>
  <si>
    <t>distalinio galiuko (plotis) x= 2,9 ±0,3mm; (gylis)y= 3.4 ±0,3mm.</t>
  </si>
  <si>
    <t>1.1.5.</t>
  </si>
  <si>
    <t>Efektyvi bipoliarinė koaguliacija.</t>
  </si>
  <si>
    <t>1.1.6.</t>
  </si>
  <si>
    <t xml:space="preserve">Grįžtamasis elektrodo polius  integruotas ant elektrodo ašies, jo nereikia orientuoti, kad jis liestųsi su audiniais. </t>
  </si>
  <si>
    <t>1.1.7.</t>
  </si>
  <si>
    <t>Nereikia pacientą įžeminančio elektrodo.</t>
  </si>
  <si>
    <t>1.1.8.</t>
  </si>
  <si>
    <t>Elektrodas turi vidinį klasifikacijos kodą, kuris leidžia generatoriui automatiškai parinkti optimalius režimo galios nustatymus.</t>
  </si>
  <si>
    <t>1.1.9.</t>
  </si>
  <si>
    <t>Tinkamas naudoti su  COBLATOR II sistema.</t>
  </si>
  <si>
    <t>1.2.</t>
  </si>
  <si>
    <t>1.2.1.</t>
  </si>
  <si>
    <t>Labai Ilgas, smulkus bei žemo profilio elektrodas su integruota siurbimo, kobliacijos ir koaguliacijos sistema viename.</t>
  </si>
  <si>
    <t>1.2.2.</t>
  </si>
  <si>
    <t>Darbinė dalis su vienu aktyviu elektrodu, siurbimo bei  fiziologinio tirpalo anga. Tiksli, abliacija „į tašką“.</t>
  </si>
  <si>
    <t>1.2.3.</t>
  </si>
  <si>
    <t xml:space="preserve">Darbinio stiebo ilgis (lanksčios dalies) L190±0,3mm, plotis - Ø 3,25±0,3mm; siurbimo anga Ø 1,9 ±0,3mm, </t>
  </si>
  <si>
    <t>1.2.4.</t>
  </si>
  <si>
    <t>distalinio galiuko (plotis)x= 2,4±0,3mm.</t>
  </si>
  <si>
    <t>1.2.5.</t>
  </si>
  <si>
    <t>1.2.6.</t>
  </si>
  <si>
    <t>1.2.7.</t>
  </si>
  <si>
    <t>1.2.8.</t>
  </si>
  <si>
    <t>1.2.9.</t>
  </si>
  <si>
    <t>1.3.</t>
  </si>
  <si>
    <t>Vienkartinis ylinis elektrodas nosies kriauklių procedūroms atlikti</t>
  </si>
  <si>
    <t>1.3.1.</t>
  </si>
  <si>
    <t>Ilgas, lankstus kobliacijos ir koaguliacijos elektrodas su integruotu kabeliu.</t>
  </si>
  <si>
    <t>1.3.2.</t>
  </si>
  <si>
    <t>Darbinė dalis ylinės formos, lenkta 45° kampu, su trimis lazerinėmis gylio atžymomis.</t>
  </si>
  <si>
    <t>1.3.3.</t>
  </si>
  <si>
    <t xml:space="preserve">Grįžtamasis elektrodo polius  integruotas ant elektrodo ašies, jo nereikia orientuoti kad jis liestųsi su audiniais. </t>
  </si>
  <si>
    <t>1.3.4.</t>
  </si>
  <si>
    <t>1.3.5.</t>
  </si>
  <si>
    <t>1.3.6.</t>
  </si>
  <si>
    <t>Tinkamas naudoti su COBLATOR II sistema.</t>
  </si>
  <si>
    <t>1.4.</t>
  </si>
  <si>
    <t>Vienkartinis elektrodas tonzilektomijos ir adenoidektomijos procedūroms atlikti</t>
  </si>
  <si>
    <t>1.4.1.</t>
  </si>
  <si>
    <t>Ilgas, lankstus kobliacijos ir koaguliacijos elektrodas su integruotais dviem kanalais fiziologinio tirpalo padavimui ir siurbimui, integruotu kabeliu.</t>
  </si>
  <si>
    <t>1.4.2.</t>
  </si>
  <si>
    <t xml:space="preserve">Darbinė dalis su trimis lygiagrečiai išdėstytais aktyviais elektrodais, sukuria stabilų plazmos lauką ir pašalina audinį tonzilektomijos arba adenoidektomijos metu. </t>
  </si>
  <si>
    <t>1.4.3.</t>
  </si>
  <si>
    <t xml:space="preserve">Darbinio stiebo ilgis (lanksčios dalies) L137 mm, plotis - Ø 5,8 mm; siurbimo anga Ø 1,6 mm, </t>
  </si>
  <si>
    <t>1.4.4.</t>
  </si>
  <si>
    <t xml:space="preserve"> distalinio galiuko x= 3.4 mm; y= 3.8 mm.</t>
  </si>
  <si>
    <t>1.4.5.</t>
  </si>
  <si>
    <t>1.4.6.</t>
  </si>
  <si>
    <t>1.4.7.</t>
  </si>
  <si>
    <t>1.4.8.</t>
  </si>
  <si>
    <t>1.5.</t>
  </si>
  <si>
    <t>Vienkartinis elektrodas minkštojo gomurio mažinimui arba uvuloplastikos procedūroms atlikti</t>
  </si>
  <si>
    <t>1.5.1.</t>
  </si>
  <si>
    <t>Vienlaidis aktyvus, kobliacijos ir koaguliacijos elektrodas su integruotu kabeliu.</t>
  </si>
  <si>
    <t>1.5.2.</t>
  </si>
  <si>
    <t xml:space="preserve">Elektrodo stiebas prailgintas, su labai plona darbine dalimi, todėl sudaromas didesnis vizualinis laukas.                      </t>
  </si>
  <si>
    <t>1.5.3.</t>
  </si>
  <si>
    <t>Elektrode Integruota druskos tirpalo padavimo ir siurbimo sistema.</t>
  </si>
  <si>
    <t>1.5.4.</t>
  </si>
  <si>
    <t>1.5.5.</t>
  </si>
  <si>
    <t>1.5.6.</t>
  </si>
  <si>
    <t>1.5.7.</t>
  </si>
  <si>
    <t>Tinkamas naudoti su ligoninėje turima COBLATOR II sistema.</t>
  </si>
  <si>
    <t>Suma be PVM</t>
  </si>
  <si>
    <t>Taikomas PVM dydis (%)</t>
  </si>
  <si>
    <t>PVM suma</t>
  </si>
  <si>
    <t>Suma su PVM</t>
  </si>
  <si>
    <t>2. DALIS</t>
  </si>
  <si>
    <t>TAMPONAI</t>
  </si>
  <si>
    <t>2.</t>
  </si>
  <si>
    <t>Tamponai</t>
  </si>
  <si>
    <t>2.1.</t>
  </si>
  <si>
    <t>7,5 cm nelimpantis nosies balionas kraujavimui iš nosies stabdyti, viengubas</t>
  </si>
  <si>
    <t>vnt.</t>
  </si>
  <si>
    <t>2.1.1.</t>
  </si>
  <si>
    <t xml:space="preserve">7,5 cm ilgio lateksinis nosies balionas, padengtas nailonu su karboksimetilceliulioze, kuri reaguodama su steriliu vandeniu sudaro didelio elastingumo gelį </t>
  </si>
  <si>
    <t>2.1.2.</t>
  </si>
  <si>
    <t>Su lateksine pūslele pripūsto oro slėgio kontrolei ir pripūtimo vožtuvu</t>
  </si>
  <si>
    <t>2.1.3.</t>
  </si>
  <si>
    <t>Įdėtas į nosį pripučiamas, prisitaiko prie nosies anatomijos</t>
  </si>
  <si>
    <t>2.1.4.</t>
  </si>
  <si>
    <t>Lengvai įdedamas į nosį ir išimamas, su "drugelio" tipo apsauga, kad neįtraukti į nosies vidų.</t>
  </si>
  <si>
    <t>2.2.</t>
  </si>
  <si>
    <t>5,5 cm nelimpantis nosies balionas kraujavimui iš nosies stabdyti </t>
  </si>
  <si>
    <t>2.2.1.</t>
  </si>
  <si>
    <t>5,5 cm lateksinis nosies balionas, padengtas nailonu su karboksimetilceliulioze, kuri reaguodama su steriliu vandeniu sudaro didelio elestaingumo gelį</t>
  </si>
  <si>
    <t>2.2.2.</t>
  </si>
  <si>
    <t>2.2.3.</t>
  </si>
  <si>
    <t>2.2.4.</t>
  </si>
  <si>
    <t>2.3.</t>
  </si>
  <si>
    <t>9,0 cm nelimpantis nosies balionas kraujavimui iš nosies stabdyti </t>
  </si>
  <si>
    <t>2.3.1.</t>
  </si>
  <si>
    <t>9,0 cm ilgio lateksinis nosies balionas, padengtas nailonu su karboksimetilceliulioze, kuri reaguodama su steriliu vandeniu sudaro didelio elastingumo gelį</t>
  </si>
  <si>
    <t>2.3.2.</t>
  </si>
  <si>
    <t>Nosies balionas sudarytas iš dviejų dalių: galinio nosies baliono, kuris pripūstas sustabdo kraujavimą iš užpakalinės nosies dalies ir priekinio nosies baliono, kuris pripūstas sustabdo kraujavimą iš priekinės nosies dalies</t>
  </si>
  <si>
    <t>2.3.3.</t>
  </si>
  <si>
    <t>2.3.4.</t>
  </si>
  <si>
    <t>2.3.5.</t>
  </si>
  <si>
    <t>Lengvai įdedamas į nosį ir išimamas, su "drugelio" tipo apsauga, kad neįtraukti į nosies vidų bei turintis galinio baliono indikacinę žalią liniją</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</si>
  <si>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</si>
  <si>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</si>
  <si>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</si>
  <si>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</si>
  <si>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</si>
  <si>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</si>
  <si>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</si>
  <si>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</si>
  <si>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</si>
  <si>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</si>
  <si>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</si>
  <si>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</si>
  <si>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</si>
  <si>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</si>
  <si>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</si>
  <si>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</si>
  <si>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</si>
  <si>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</si>
  <si>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</si>
  <si>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</si>
  <si>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2852-2 2025-05-13 08:41:14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</si>
</sst>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0" xfId="0" applyFont="1" applyFill="1" applyAlignment="1">
      <alignment horizontal="left" vertical="top" wrapText="1"/>
    </xf>
    <xf numFmtId="0" fontId="2" fillId="4" borderId="23" xfId="0" applyFont="1" applyFill="1" applyBorder="1" applyAlignment="1">
      <alignment wrapText="1"/>
    </xf>
    <xf numFmtId="0" fontId="2" fillId="4" borderId="23" xfId="0" applyFont="1" applyFill="1" applyBorder="1" applyAlignment="1">
      <alignment vertical="top"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4" borderId="23" xfId="0" applyFont="1" applyFill="1" applyBorder="1" applyAlignment="1">
      <alignment horizontal="center"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110"/>
  <sheetViews>
    <sheetView tabSelected="1" workbookViewId="0"/>
  </sheetViews>
  <sheetFormatPr defaultColWidth="10.875" defaultRowHeight="15" x14ac:dyDescent="0.25"/>
  <cols>
    <col min="1" max="1" width="9.125" style="1" customWidth="1"/>
    <col min="2" max="2" width="54" style="1" customWidth="1"/>
    <col min="3" max="3" width="17.5" style="1" customWidth="1"/>
    <col min="4" max="4" width="16" style="1" customWidth="1"/>
    <col min="5" max="5" width="18.25" style="1" customWidth="1"/>
    <col min="6" max="6" width="19.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6" t="s">
        <v>7</v>
      </c>
      <c r="B12" s="27"/>
      <c r="C12" s="23"/>
      <c r="D12" s="24"/>
      <c r="E12" s="24"/>
      <c r="F12" s="25"/>
    </row>
    <row r="13" spans="1:6" ht="15.95" customHeight="1" x14ac:dyDescent="0.25">
      <c r="A13" s="35" t="s">
        <v>8</v>
      </c>
      <c r="B13" s="30"/>
      <c r="C13" s="23"/>
      <c r="D13" s="24"/>
      <c r="E13" s="24"/>
      <c r="F13" s="25"/>
    </row>
    <row r="14" spans="1:6" ht="15.95" customHeight="1" x14ac:dyDescent="0.25">
      <c r="A14" s="35" t="s">
        <v>9</v>
      </c>
      <c r="B14" s="30"/>
      <c r="C14" s="23"/>
      <c r="D14" s="24"/>
      <c r="E14" s="24"/>
      <c r="F14" s="25"/>
    </row>
    <row r="15" spans="1:6" ht="15.95" customHeight="1" x14ac:dyDescent="0.25">
      <c r="A15" s="26" t="s">
        <v>10</v>
      </c>
      <c r="B15" s="27"/>
      <c r="C15" s="23"/>
      <c r="D15" s="24"/>
      <c r="E15" s="24"/>
      <c r="F15" s="25"/>
    </row>
    <row r="16" spans="1:6" ht="63" customHeight="1" x14ac:dyDescent="0.25">
      <c r="A16" s="29" t="s">
        <v>11</v>
      </c>
      <c r="B16" s="30"/>
      <c r="C16" s="23"/>
      <c r="D16" s="24"/>
      <c r="E16" s="24"/>
      <c r="F16" s="25"/>
    </row>
    <row r="17" spans="1:7" ht="15.95" customHeight="1" x14ac:dyDescent="0.25">
      <c r="A17" s="26" t="s">
        <v>12</v>
      </c>
      <c r="B17" s="27"/>
      <c r="C17" s="23"/>
      <c r="D17" s="24"/>
      <c r="E17" s="24"/>
      <c r="F17" s="25"/>
    </row>
    <row r="18" spans="1:7" ht="15.95" customHeight="1" x14ac:dyDescent="0.25">
      <c r="A18" s="26" t="s">
        <v>13</v>
      </c>
      <c r="B18" s="27"/>
      <c r="C18" s="23"/>
      <c r="D18" s="24"/>
      <c r="E18" s="24"/>
      <c r="F18" s="25"/>
    </row>
    <row r="19" spans="1:7" ht="48" customHeight="1" x14ac:dyDescent="0.25">
      <c r="A19" s="26" t="s">
        <v>14</v>
      </c>
      <c r="B19" s="27"/>
      <c r="C19" s="23"/>
      <c r="D19" s="24"/>
      <c r="E19" s="24"/>
      <c r="F19" s="25"/>
    </row>
    <row r="20" spans="1:7" ht="54.95" customHeight="1" x14ac:dyDescent="0.25">
      <c r="A20" s="26" t="s">
        <v>15</v>
      </c>
      <c r="B20" s="27"/>
      <c r="C20" s="23"/>
      <c r="D20" s="24"/>
      <c r="E20" s="24"/>
      <c r="F20" s="25"/>
    </row>
    <row r="21" spans="1:7" ht="71.099999999999994" customHeight="1" x14ac:dyDescent="0.25">
      <c r="A21" s="32" t="s">
        <v>16</v>
      </c>
      <c r="B21" s="33"/>
      <c r="C21" s="36"/>
      <c r="D21" s="37"/>
      <c r="E21" s="37"/>
      <c r="F21" s="37"/>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1" t="s">
        <v>17</v>
      </c>
      <c r="B23" s="28"/>
      <c r="C23" s="28"/>
      <c r="D23" s="28"/>
      <c r="E23" s="28"/>
      <c r="F23" s="28"/>
    </row>
    <row r="24" spans="1:7" x14ac:dyDescent="0.25">
      <c r="A24" s="28" t="s">
        <v>18</v>
      </c>
      <c r="B24" s="28"/>
      <c r="C24" s="28"/>
      <c r="D24" s="28"/>
      <c r="E24" s="28"/>
      <c r="F24" s="28"/>
    </row>
    <row r="25" spans="1:7" x14ac:dyDescent="0.25">
      <c r="A25" s="28" t="s">
        <v>19</v>
      </c>
      <c r="B25" s="28"/>
      <c r="C25" s="28"/>
      <c r="D25" s="28"/>
      <c r="E25" s="28"/>
      <c r="F25" s="28"/>
    </row>
    <row r="26" spans="1:7" x14ac:dyDescent="0.25">
      <c r="A26" s="28" t="s">
        <v>20</v>
      </c>
      <c r="B26" s="28"/>
      <c r="C26" s="28"/>
      <c r="D26" s="28"/>
      <c r="E26" s="28"/>
      <c r="F26" s="28"/>
    </row>
    <row r="27" spans="1:7" x14ac:dyDescent="0.25">
      <c r="A27" s="28" t="s">
        <v>21</v>
      </c>
      <c r="B27" s="28"/>
      <c r="C27" s="28"/>
      <c r="D27" s="28"/>
      <c r="E27" s="28"/>
      <c r="F27" s="28"/>
    </row>
    <row r="28" spans="1:7" ht="32.1" customHeight="1" x14ac:dyDescent="0.25">
      <c r="A28" s="34" t="s">
        <v>22</v>
      </c>
      <c r="B28" s="28"/>
      <c r="C28" s="28"/>
      <c r="D28" s="28"/>
      <c r="E28" s="28"/>
      <c r="F28" s="28"/>
    </row>
    <row r="29" spans="1:7" x14ac:dyDescent="0.25">
      <c r="A29" s="28" t="s">
        <v>23</v>
      </c>
      <c r="B29" s="28"/>
      <c r="C29" s="28"/>
      <c r="D29" s="28"/>
      <c r="E29" s="28"/>
      <c r="F29" s="28"/>
    </row>
    <row r="30" spans="1:7" ht="32.25" customHeight="1" x14ac:dyDescent="0.25">
      <c r="A30" s="68" t="s">
        <v>24</v>
      </c>
      <c r="B30" s="68"/>
      <c r="C30" s="68"/>
      <c r="D30" s="15"/>
    </row>
    <row r="31" spans="1:7" x14ac:dyDescent="0.25">
      <c r="A31" s="14" t="s">
        <v>25</v>
      </c>
    </row>
    <row r="32" spans="1:7" x14ac:dyDescent="0.25">
      <c r="A32" s="12" t="s">
        <v>26</v>
      </c>
      <c r="B32" s="12" t="s">
        <v>27</v>
      </c>
    </row>
    <row r="34" spans="1:9" x14ac:dyDescent="0.25">
      <c r="A34" s="12" t="s">
        <v>28</v>
      </c>
    </row>
    <row r="35" spans="1:9" ht="150" x14ac:dyDescent="0.25">
      <c r="A35" s="74" t="s">
        <v>29</v>
      </c>
      <c r="B35" s="74" t="s">
        <v>30</v>
      </c>
      <c r="C35" s="74" t="s">
        <v>31</v>
      </c>
      <c r="D35" s="74" t="s">
        <v>32</v>
      </c>
      <c r="E35" s="74" t="s">
        <v>33</v>
      </c>
      <c r="F35" s="74" t="s">
        <v>34</v>
      </c>
      <c r="G35" s="74" t="s">
        <v>35</v>
      </c>
      <c r="H35" s="74" t="s">
        <v>36</v>
      </c>
      <c r="I35" s="74" t="s">
        <v>37</v>
      </c>
    </row>
    <row r="36" spans="1:9" x14ac:dyDescent="0.25">
      <c r="A36" s="70" t="s">
        <v>38</v>
      </c>
      <c r="B36" s="70" t="s">
        <v>39</v>
      </c>
      <c r="C36" s="71"/>
      <c r="D36" s="71"/>
      <c r="E36" s="71"/>
      <c r="F36" s="71"/>
      <c r="G36" s="71"/>
      <c r="H36" s="71"/>
      <c r="I36" s="71"/>
    </row>
    <row r="37" spans="1:9" x14ac:dyDescent="0.25">
      <c r="A37" s="71" t="s">
        <v>40</v>
      </c>
      <c r="B37" s="71" t="s">
        <v>41</v>
      </c>
      <c r="C37" s="75">
        <v>30</v>
      </c>
      <c r="D37" s="75" t="s">
        <v>42</v>
      </c>
      <c r="E37" s="72"/>
      <c r="F37" s="71" t="str">
        <f>IF(ISBLANK(E37),"", PRODUCT(C37,E37))</f>
        <v/>
      </c>
      <c r="G37" s="73"/>
      <c r="H37" s="71"/>
      <c r="I37" s="71"/>
    </row>
    <row r="38" spans="1:9" ht="30" x14ac:dyDescent="0.25">
      <c r="A38" s="71" t="s">
        <v>43</v>
      </c>
      <c r="B38" s="71" t="s">
        <v>44</v>
      </c>
      <c r="C38" s="71"/>
      <c r="D38" s="71"/>
      <c r="E38" s="71"/>
      <c r="F38" s="71"/>
      <c r="G38" s="71"/>
      <c r="H38" s="73"/>
      <c r="I38" s="73"/>
    </row>
    <row r="39" spans="1:9" ht="30" x14ac:dyDescent="0.25">
      <c r="A39" s="71" t="s">
        <v>45</v>
      </c>
      <c r="B39" s="71" t="s">
        <v>46</v>
      </c>
      <c r="C39" s="71"/>
      <c r="D39" s="71"/>
      <c r="E39" s="71"/>
      <c r="F39" s="71"/>
      <c r="G39" s="71"/>
      <c r="H39" s="73"/>
      <c r="I39" s="73"/>
    </row>
    <row r="40" spans="1:9" ht="30" x14ac:dyDescent="0.25">
      <c r="A40" s="71" t="s">
        <v>47</v>
      </c>
      <c r="B40" s="71" t="s">
        <v>48</v>
      </c>
      <c r="C40" s="71"/>
      <c r="D40" s="71"/>
      <c r="E40" s="71"/>
      <c r="F40" s="71"/>
      <c r="G40" s="71"/>
      <c r="H40" s="73"/>
      <c r="I40" s="73"/>
    </row>
    <row r="41" spans="1:9" x14ac:dyDescent="0.25">
      <c r="A41" s="71" t="s">
        <v>49</v>
      </c>
      <c r="B41" s="71" t="s">
        <v>50</v>
      </c>
      <c r="C41" s="71"/>
      <c r="D41" s="71"/>
      <c r="E41" s="71"/>
      <c r="F41" s="71"/>
      <c r="G41" s="71"/>
      <c r="H41" s="73"/>
      <c r="I41" s="73"/>
    </row>
    <row r="42" spans="1:9" x14ac:dyDescent="0.25">
      <c r="A42" s="71" t="s">
        <v>51</v>
      </c>
      <c r="B42" s="71" t="s">
        <v>52</v>
      </c>
      <c r="C42" s="71"/>
      <c r="D42" s="71"/>
      <c r="E42" s="71"/>
      <c r="F42" s="71"/>
      <c r="G42" s="71"/>
      <c r="H42" s="73"/>
      <c r="I42" s="73"/>
    </row>
    <row r="43" spans="1:9" ht="30" x14ac:dyDescent="0.25">
      <c r="A43" s="71" t="s">
        <v>53</v>
      </c>
      <c r="B43" s="71" t="s">
        <v>54</v>
      </c>
      <c r="C43" s="71"/>
      <c r="D43" s="71"/>
      <c r="E43" s="71"/>
      <c r="F43" s="71"/>
      <c r="G43" s="71"/>
      <c r="H43" s="73"/>
      <c r="I43" s="73"/>
    </row>
    <row r="44" spans="1:9" x14ac:dyDescent="0.25">
      <c r="A44" s="71" t="s">
        <v>55</v>
      </c>
      <c r="B44" s="71" t="s">
        <v>56</v>
      </c>
      <c r="C44" s="71"/>
      <c r="D44" s="71"/>
      <c r="E44" s="71"/>
      <c r="F44" s="71"/>
      <c r="G44" s="71"/>
      <c r="H44" s="73"/>
      <c r="I44" s="73"/>
    </row>
    <row r="45" spans="1:9" ht="30" x14ac:dyDescent="0.25">
      <c r="A45" s="71" t="s">
        <v>57</v>
      </c>
      <c r="B45" s="71" t="s">
        <v>58</v>
      </c>
      <c r="C45" s="71"/>
      <c r="D45" s="71"/>
      <c r="E45" s="71"/>
      <c r="F45" s="71"/>
      <c r="G45" s="71"/>
      <c r="H45" s="73"/>
      <c r="I45" s="73"/>
    </row>
    <row r="46" spans="1:9" x14ac:dyDescent="0.25">
      <c r="A46" s="71" t="s">
        <v>59</v>
      </c>
      <c r="B46" s="71" t="s">
        <v>60</v>
      </c>
      <c r="C46" s="71"/>
      <c r="D46" s="71"/>
      <c r="E46" s="71"/>
      <c r="F46" s="71"/>
      <c r="G46" s="71"/>
      <c r="H46" s="73"/>
      <c r="I46" s="73"/>
    </row>
    <row r="47" spans="1:9" x14ac:dyDescent="0.25">
      <c r="A47" s="71" t="s">
        <v>61</v>
      </c>
      <c r="B47" s="71" t="s">
        <v>41</v>
      </c>
      <c r="C47" s="75">
        <v>30</v>
      </c>
      <c r="D47" s="75" t="s">
        <v>42</v>
      </c>
      <c r="E47" s="72"/>
      <c r="F47" s="71" t="str">
        <f>IF(ISBLANK(E47),"", PRODUCT(C47,E47))</f>
        <v/>
      </c>
      <c r="G47" s="73"/>
      <c r="H47" s="71"/>
      <c r="I47" s="71"/>
    </row>
    <row r="48" spans="1:9" ht="30" x14ac:dyDescent="0.25">
      <c r="A48" s="71" t="s">
        <v>62</v>
      </c>
      <c r="B48" s="71" t="s">
        <v>63</v>
      </c>
      <c r="C48" s="75"/>
      <c r="D48" s="75"/>
      <c r="E48" s="71"/>
      <c r="F48" s="71"/>
      <c r="G48" s="71"/>
      <c r="H48" s="73"/>
      <c r="I48" s="73"/>
    </row>
    <row r="49" spans="1:9" ht="30" x14ac:dyDescent="0.25">
      <c r="A49" s="71" t="s">
        <v>64</v>
      </c>
      <c r="B49" s="71" t="s">
        <v>65</v>
      </c>
      <c r="C49" s="75"/>
      <c r="D49" s="75"/>
      <c r="E49" s="71"/>
      <c r="F49" s="71"/>
      <c r="G49" s="71"/>
      <c r="H49" s="73"/>
      <c r="I49" s="73"/>
    </row>
    <row r="50" spans="1:9" ht="30" x14ac:dyDescent="0.25">
      <c r="A50" s="71" t="s">
        <v>66</v>
      </c>
      <c r="B50" s="71" t="s">
        <v>67</v>
      </c>
      <c r="C50" s="75"/>
      <c r="D50" s="75"/>
      <c r="E50" s="71"/>
      <c r="F50" s="71"/>
      <c r="G50" s="71"/>
      <c r="H50" s="73"/>
      <c r="I50" s="73"/>
    </row>
    <row r="51" spans="1:9" x14ac:dyDescent="0.25">
      <c r="A51" s="71" t="s">
        <v>68</v>
      </c>
      <c r="B51" s="71" t="s">
        <v>69</v>
      </c>
      <c r="C51" s="75"/>
      <c r="D51" s="75"/>
      <c r="E51" s="71"/>
      <c r="F51" s="71"/>
      <c r="G51" s="71"/>
      <c r="H51" s="73"/>
      <c r="I51" s="73"/>
    </row>
    <row r="52" spans="1:9" x14ac:dyDescent="0.25">
      <c r="A52" s="71" t="s">
        <v>70</v>
      </c>
      <c r="B52" s="71" t="s">
        <v>52</v>
      </c>
      <c r="C52" s="75"/>
      <c r="D52" s="75"/>
      <c r="E52" s="71"/>
      <c r="F52" s="71"/>
      <c r="G52" s="71"/>
      <c r="H52" s="73"/>
      <c r="I52" s="73"/>
    </row>
    <row r="53" spans="1:9" ht="30" x14ac:dyDescent="0.25">
      <c r="A53" s="71" t="s">
        <v>71</v>
      </c>
      <c r="B53" s="71" t="s">
        <v>54</v>
      </c>
      <c r="C53" s="75"/>
      <c r="D53" s="75"/>
      <c r="E53" s="71"/>
      <c r="F53" s="71"/>
      <c r="G53" s="71"/>
      <c r="H53" s="73"/>
      <c r="I53" s="73"/>
    </row>
    <row r="54" spans="1:9" x14ac:dyDescent="0.25">
      <c r="A54" s="71" t="s">
        <v>72</v>
      </c>
      <c r="B54" s="71" t="s">
        <v>56</v>
      </c>
      <c r="C54" s="75"/>
      <c r="D54" s="75"/>
      <c r="E54" s="71"/>
      <c r="F54" s="71"/>
      <c r="G54" s="71"/>
      <c r="H54" s="73"/>
      <c r="I54" s="73"/>
    </row>
    <row r="55" spans="1:9" ht="30" x14ac:dyDescent="0.25">
      <c r="A55" s="71" t="s">
        <v>73</v>
      </c>
      <c r="B55" s="71" t="s">
        <v>58</v>
      </c>
      <c r="C55" s="75"/>
      <c r="D55" s="75"/>
      <c r="E55" s="71"/>
      <c r="F55" s="71"/>
      <c r="G55" s="71"/>
      <c r="H55" s="73"/>
      <c r="I55" s="73"/>
    </row>
    <row r="56" spans="1:9" x14ac:dyDescent="0.25">
      <c r="A56" s="71" t="s">
        <v>74</v>
      </c>
      <c r="B56" s="71" t="s">
        <v>60</v>
      </c>
      <c r="C56" s="75"/>
      <c r="D56" s="75"/>
      <c r="E56" s="71"/>
      <c r="F56" s="71"/>
      <c r="G56" s="71"/>
      <c r="H56" s="73"/>
      <c r="I56" s="73"/>
    </row>
    <row r="57" spans="1:9" x14ac:dyDescent="0.25">
      <c r="A57" s="71" t="s">
        <v>75</v>
      </c>
      <c r="B57" s="71" t="s">
        <v>76</v>
      </c>
      <c r="C57" s="75">
        <v>750</v>
      </c>
      <c r="D57" s="75" t="s">
        <v>42</v>
      </c>
      <c r="E57" s="72"/>
      <c r="F57" s="71" t="str">
        <f>IF(ISBLANK(E57),"", PRODUCT(C57,E57))</f>
        <v/>
      </c>
      <c r="G57" s="73"/>
      <c r="H57" s="71"/>
      <c r="I57" s="71"/>
    </row>
    <row r="58" spans="1:9" ht="30" x14ac:dyDescent="0.25">
      <c r="A58" s="71" t="s">
        <v>77</v>
      </c>
      <c r="B58" s="71" t="s">
        <v>78</v>
      </c>
      <c r="C58" s="75"/>
      <c r="D58" s="75"/>
      <c r="E58" s="71"/>
      <c r="F58" s="71"/>
      <c r="G58" s="71"/>
      <c r="H58" s="73"/>
      <c r="I58" s="73"/>
    </row>
    <row r="59" spans="1:9" ht="30" x14ac:dyDescent="0.25">
      <c r="A59" s="71" t="s">
        <v>79</v>
      </c>
      <c r="B59" s="71" t="s">
        <v>80</v>
      </c>
      <c r="C59" s="75"/>
      <c r="D59" s="75"/>
      <c r="E59" s="71"/>
      <c r="F59" s="71"/>
      <c r="G59" s="71"/>
      <c r="H59" s="73"/>
      <c r="I59" s="73"/>
    </row>
    <row r="60" spans="1:9" ht="30" x14ac:dyDescent="0.25">
      <c r="A60" s="71" t="s">
        <v>81</v>
      </c>
      <c r="B60" s="71" t="s">
        <v>82</v>
      </c>
      <c r="C60" s="75"/>
      <c r="D60" s="75"/>
      <c r="E60" s="71"/>
      <c r="F60" s="71"/>
      <c r="G60" s="71"/>
      <c r="H60" s="73"/>
      <c r="I60" s="73"/>
    </row>
    <row r="61" spans="1:9" x14ac:dyDescent="0.25">
      <c r="A61" s="71" t="s">
        <v>83</v>
      </c>
      <c r="B61" s="71" t="s">
        <v>56</v>
      </c>
      <c r="C61" s="75"/>
      <c r="D61" s="75"/>
      <c r="E61" s="71"/>
      <c r="F61" s="71"/>
      <c r="G61" s="71"/>
      <c r="H61" s="73"/>
      <c r="I61" s="73"/>
    </row>
    <row r="62" spans="1:9" ht="30" x14ac:dyDescent="0.25">
      <c r="A62" s="71" t="s">
        <v>84</v>
      </c>
      <c r="B62" s="71" t="s">
        <v>58</v>
      </c>
      <c r="C62" s="75"/>
      <c r="D62" s="75"/>
      <c r="E62" s="71"/>
      <c r="F62" s="71"/>
      <c r="G62" s="71"/>
      <c r="H62" s="73"/>
      <c r="I62" s="73"/>
    </row>
    <row r="63" spans="1:9" x14ac:dyDescent="0.25">
      <c r="A63" s="71" t="s">
        <v>85</v>
      </c>
      <c r="B63" s="71" t="s">
        <v>86</v>
      </c>
      <c r="C63" s="75"/>
      <c r="D63" s="75"/>
      <c r="E63" s="71"/>
      <c r="F63" s="71"/>
      <c r="G63" s="71"/>
      <c r="H63" s="73"/>
      <c r="I63" s="73"/>
    </row>
    <row r="64" spans="1:9" ht="30" x14ac:dyDescent="0.25">
      <c r="A64" s="71" t="s">
        <v>87</v>
      </c>
      <c r="B64" s="71" t="s">
        <v>88</v>
      </c>
      <c r="C64" s="75">
        <v>1500</v>
      </c>
      <c r="D64" s="75" t="s">
        <v>42</v>
      </c>
      <c r="E64" s="72"/>
      <c r="F64" s="71" t="str">
        <f>IF(ISBLANK(E64),"", PRODUCT(C64,E64))</f>
        <v/>
      </c>
      <c r="G64" s="73"/>
      <c r="H64" s="71"/>
      <c r="I64" s="71"/>
    </row>
    <row r="65" spans="1:9" ht="45" x14ac:dyDescent="0.25">
      <c r="A65" s="71" t="s">
        <v>89</v>
      </c>
      <c r="B65" s="71" t="s">
        <v>90</v>
      </c>
      <c r="C65" s="75"/>
      <c r="D65" s="75"/>
      <c r="E65" s="71"/>
      <c r="F65" s="71"/>
      <c r="G65" s="71"/>
      <c r="H65" s="73"/>
      <c r="I65" s="73"/>
    </row>
    <row r="66" spans="1:9" ht="45" x14ac:dyDescent="0.25">
      <c r="A66" s="71" t="s">
        <v>91</v>
      </c>
      <c r="B66" s="71" t="s">
        <v>92</v>
      </c>
      <c r="C66" s="75"/>
      <c r="D66" s="75"/>
      <c r="E66" s="71"/>
      <c r="F66" s="71"/>
      <c r="G66" s="71"/>
      <c r="H66" s="73"/>
      <c r="I66" s="73"/>
    </row>
    <row r="67" spans="1:9" ht="30" x14ac:dyDescent="0.25">
      <c r="A67" s="71" t="s">
        <v>93</v>
      </c>
      <c r="B67" s="71" t="s">
        <v>94</v>
      </c>
      <c r="C67" s="75"/>
      <c r="D67" s="75"/>
      <c r="E67" s="71"/>
      <c r="F67" s="71"/>
      <c r="G67" s="71"/>
      <c r="H67" s="73"/>
      <c r="I67" s="73"/>
    </row>
    <row r="68" spans="1:9" x14ac:dyDescent="0.25">
      <c r="A68" s="71" t="s">
        <v>95</v>
      </c>
      <c r="B68" s="71" t="s">
        <v>96</v>
      </c>
      <c r="C68" s="75"/>
      <c r="D68" s="75"/>
      <c r="E68" s="71"/>
      <c r="F68" s="71"/>
      <c r="G68" s="71"/>
      <c r="H68" s="73"/>
      <c r="I68" s="73"/>
    </row>
    <row r="69" spans="1:9" ht="30" x14ac:dyDescent="0.25">
      <c r="A69" s="71" t="s">
        <v>97</v>
      </c>
      <c r="B69" s="71" t="s">
        <v>82</v>
      </c>
      <c r="C69" s="75"/>
      <c r="D69" s="75"/>
      <c r="E69" s="71"/>
      <c r="F69" s="71"/>
      <c r="G69" s="71"/>
      <c r="H69" s="73"/>
      <c r="I69" s="73"/>
    </row>
    <row r="70" spans="1:9" x14ac:dyDescent="0.25">
      <c r="A70" s="71" t="s">
        <v>98</v>
      </c>
      <c r="B70" s="71" t="s">
        <v>56</v>
      </c>
      <c r="C70" s="75"/>
      <c r="D70" s="75"/>
      <c r="E70" s="71"/>
      <c r="F70" s="71"/>
      <c r="G70" s="71"/>
      <c r="H70" s="73"/>
      <c r="I70" s="73"/>
    </row>
    <row r="71" spans="1:9" ht="30" x14ac:dyDescent="0.25">
      <c r="A71" s="71" t="s">
        <v>99</v>
      </c>
      <c r="B71" s="71" t="s">
        <v>58</v>
      </c>
      <c r="C71" s="75"/>
      <c r="D71" s="75"/>
      <c r="E71" s="71"/>
      <c r="F71" s="71"/>
      <c r="G71" s="71"/>
      <c r="H71" s="73"/>
      <c r="I71" s="73"/>
    </row>
    <row r="72" spans="1:9" x14ac:dyDescent="0.25">
      <c r="A72" s="71" t="s">
        <v>100</v>
      </c>
      <c r="B72" s="71" t="s">
        <v>86</v>
      </c>
      <c r="C72" s="75"/>
      <c r="D72" s="75"/>
      <c r="E72" s="71"/>
      <c r="F72" s="71"/>
      <c r="G72" s="71"/>
      <c r="H72" s="73"/>
      <c r="I72" s="73"/>
    </row>
    <row r="73" spans="1:9" ht="30" x14ac:dyDescent="0.25">
      <c r="A73" s="71" t="s">
        <v>101</v>
      </c>
      <c r="B73" s="71" t="s">
        <v>102</v>
      </c>
      <c r="C73" s="75">
        <v>300</v>
      </c>
      <c r="D73" s="75" t="s">
        <v>42</v>
      </c>
      <c r="E73" s="72"/>
      <c r="F73" s="71" t="str">
        <f>IF(ISBLANK(E73),"", PRODUCT(C73,E73))</f>
        <v/>
      </c>
      <c r="G73" s="73"/>
      <c r="H73" s="71"/>
      <c r="I73" s="71"/>
    </row>
    <row r="74" spans="1:9" ht="30" x14ac:dyDescent="0.25">
      <c r="A74" s="71" t="s">
        <v>103</v>
      </c>
      <c r="B74" s="71" t="s">
        <v>104</v>
      </c>
      <c r="C74" s="71"/>
      <c r="D74" s="71"/>
      <c r="E74" s="71"/>
      <c r="F74" s="71"/>
      <c r="G74" s="71"/>
      <c r="H74" s="73"/>
      <c r="I74" s="73"/>
    </row>
    <row r="75" spans="1:9" ht="30" x14ac:dyDescent="0.25">
      <c r="A75" s="71" t="s">
        <v>105</v>
      </c>
      <c r="B75" s="71" t="s">
        <v>106</v>
      </c>
      <c r="C75" s="71"/>
      <c r="D75" s="71"/>
      <c r="E75" s="71"/>
      <c r="F75" s="71"/>
      <c r="G75" s="71"/>
      <c r="H75" s="73"/>
      <c r="I75" s="73"/>
    </row>
    <row r="76" spans="1:9" x14ac:dyDescent="0.25">
      <c r="A76" s="71" t="s">
        <v>107</v>
      </c>
      <c r="B76" s="71" t="s">
        <v>108</v>
      </c>
      <c r="C76" s="71"/>
      <c r="D76" s="71"/>
      <c r="E76" s="71"/>
      <c r="F76" s="71"/>
      <c r="G76" s="71"/>
      <c r="H76" s="73"/>
      <c r="I76" s="73"/>
    </row>
    <row r="77" spans="1:9" ht="30" x14ac:dyDescent="0.25">
      <c r="A77" s="71" t="s">
        <v>109</v>
      </c>
      <c r="B77" s="71" t="s">
        <v>82</v>
      </c>
      <c r="C77" s="71"/>
      <c r="D77" s="71"/>
      <c r="E77" s="71"/>
      <c r="F77" s="71"/>
      <c r="G77" s="71"/>
      <c r="H77" s="73"/>
      <c r="I77" s="73"/>
    </row>
    <row r="78" spans="1:9" x14ac:dyDescent="0.25">
      <c r="A78" s="71" t="s">
        <v>110</v>
      </c>
      <c r="B78" s="71" t="s">
        <v>56</v>
      </c>
      <c r="C78" s="71"/>
      <c r="D78" s="71"/>
      <c r="E78" s="71"/>
      <c r="F78" s="71"/>
      <c r="G78" s="71"/>
      <c r="H78" s="73"/>
      <c r="I78" s="73"/>
    </row>
    <row r="79" spans="1:9" ht="30" x14ac:dyDescent="0.25">
      <c r="A79" s="71" t="s">
        <v>111</v>
      </c>
      <c r="B79" s="71" t="s">
        <v>58</v>
      </c>
      <c r="C79" s="71"/>
      <c r="D79" s="71"/>
      <c r="E79" s="71"/>
      <c r="F79" s="71"/>
      <c r="G79" s="71"/>
      <c r="H79" s="73"/>
      <c r="I79" s="73"/>
    </row>
    <row r="80" spans="1:9" x14ac:dyDescent="0.25">
      <c r="A80" s="71" t="s">
        <v>112</v>
      </c>
      <c r="B80" s="71" t="s">
        <v>113</v>
      </c>
      <c r="C80" s="71"/>
      <c r="D80" s="71"/>
      <c r="E80" s="71"/>
      <c r="F80" s="71"/>
      <c r="G80" s="71"/>
      <c r="H80" s="73"/>
      <c r="I80" s="73"/>
    </row>
    <row r="81" spans="1:9" x14ac:dyDescent="0.25">
      <c r="E81" s="16" t="s">
        <v>114</v>
      </c>
      <c r="F81" s="16" t="str">
        <f>IF((COUNT(C37:C80)&lt;&gt;COUNT(F37:F80)),"", ROUND(SUM(F37:F80),2))</f>
        <v/>
      </c>
      <c r="G81" s="14" t="str">
        <f>IF((COUNT(C37:C80)&lt;&gt;COUNT(F37:F80)),"Neužpildytos visų objektų kainos", "")</f>
        <v>Neužpildytos visų objektų kainos</v>
      </c>
    </row>
    <row r="82" spans="1:9" ht="30" x14ac:dyDescent="0.25">
      <c r="C82" s="69" t="s">
        <v>115</v>
      </c>
      <c r="D82" s="17"/>
      <c r="E82" s="16" t="s">
        <v>116</v>
      </c>
      <c r="F82" s="16" t="str">
        <f>IF(OR(F81="",D82=""),"", ROUND(PRODUCT(D82,F81)/100,2))</f>
        <v/>
      </c>
      <c r="G82" s="14" t="str">
        <f>IF(D82="", "Nurodykite taikomą PVM dydį", "")</f>
        <v>Nurodykite taikomą PVM dydį</v>
      </c>
    </row>
    <row r="83" spans="1:9" x14ac:dyDescent="0.25">
      <c r="E83" s="16" t="s">
        <v>117</v>
      </c>
      <c r="F83" s="16">
        <f>IF(ISBLANK(F82), "", ROUND(SUM(F81:F82),2))</f>
        <v>0</v>
      </c>
    </row>
    <row r="87" spans="1:9" x14ac:dyDescent="0.25">
      <c r="A87" s="12" t="s">
        <v>118</v>
      </c>
      <c r="B87" s="12" t="s">
        <v>119</v>
      </c>
    </row>
    <row r="89" spans="1:9" x14ac:dyDescent="0.25">
      <c r="A89" s="12" t="s">
        <v>28</v>
      </c>
    </row>
    <row r="90" spans="1:9" ht="150" x14ac:dyDescent="0.25">
      <c r="A90" s="74" t="s">
        <v>29</v>
      </c>
      <c r="B90" s="74" t="s">
        <v>30</v>
      </c>
      <c r="C90" s="74" t="s">
        <v>31</v>
      </c>
      <c r="D90" s="74" t="s">
        <v>32</v>
      </c>
      <c r="E90" s="74" t="s">
        <v>33</v>
      </c>
      <c r="F90" s="74" t="s">
        <v>34</v>
      </c>
      <c r="G90" s="74" t="s">
        <v>35</v>
      </c>
      <c r="H90" s="74" t="s">
        <v>36</v>
      </c>
      <c r="I90" s="74" t="s">
        <v>37</v>
      </c>
    </row>
    <row r="91" spans="1:9" x14ac:dyDescent="0.25">
      <c r="A91" s="70" t="s">
        <v>120</v>
      </c>
      <c r="B91" s="70" t="s">
        <v>121</v>
      </c>
      <c r="C91" s="71"/>
      <c r="D91" s="71"/>
      <c r="E91" s="71"/>
      <c r="F91" s="71"/>
      <c r="G91" s="71"/>
      <c r="H91" s="71"/>
      <c r="I91" s="71"/>
    </row>
    <row r="92" spans="1:9" ht="30" x14ac:dyDescent="0.25">
      <c r="A92" s="71" t="s">
        <v>122</v>
      </c>
      <c r="B92" s="71" t="s">
        <v>123</v>
      </c>
      <c r="C92" s="75">
        <v>4000</v>
      </c>
      <c r="D92" s="75" t="s">
        <v>124</v>
      </c>
      <c r="E92" s="72"/>
      <c r="F92" s="71" t="str">
        <f>IF(ISBLANK(E92),"", PRODUCT(C92,E92))</f>
        <v/>
      </c>
      <c r="G92" s="73"/>
      <c r="H92" s="71"/>
      <c r="I92" s="71"/>
    </row>
    <row r="93" spans="1:9" ht="45" x14ac:dyDescent="0.25">
      <c r="A93" s="71" t="s">
        <v>125</v>
      </c>
      <c r="B93" s="71" t="s">
        <v>126</v>
      </c>
      <c r="C93" s="75"/>
      <c r="D93" s="75"/>
      <c r="E93" s="71"/>
      <c r="F93" s="71"/>
      <c r="G93" s="71"/>
      <c r="H93" s="73"/>
      <c r="I93" s="73"/>
    </row>
    <row r="94" spans="1:9" ht="30" x14ac:dyDescent="0.25">
      <c r="A94" s="71" t="s">
        <v>127</v>
      </c>
      <c r="B94" s="71" t="s">
        <v>128</v>
      </c>
      <c r="C94" s="75"/>
      <c r="D94" s="75"/>
      <c r="E94" s="71"/>
      <c r="F94" s="71"/>
      <c r="G94" s="71"/>
      <c r="H94" s="73"/>
      <c r="I94" s="73"/>
    </row>
    <row r="95" spans="1:9" x14ac:dyDescent="0.25">
      <c r="A95" s="71" t="s">
        <v>129</v>
      </c>
      <c r="B95" s="71" t="s">
        <v>130</v>
      </c>
      <c r="C95" s="75"/>
      <c r="D95" s="75"/>
      <c r="E95" s="71"/>
      <c r="F95" s="71"/>
      <c r="G95" s="71"/>
      <c r="H95" s="73"/>
      <c r="I95" s="73"/>
    </row>
    <row r="96" spans="1:9" ht="30" x14ac:dyDescent="0.25">
      <c r="A96" s="71" t="s">
        <v>131</v>
      </c>
      <c r="B96" s="71" t="s">
        <v>132</v>
      </c>
      <c r="C96" s="75"/>
      <c r="D96" s="75"/>
      <c r="E96" s="71"/>
      <c r="F96" s="71"/>
      <c r="G96" s="71"/>
      <c r="H96" s="73"/>
      <c r="I96" s="73"/>
    </row>
    <row r="97" spans="1:9" x14ac:dyDescent="0.25">
      <c r="A97" s="71" t="s">
        <v>133</v>
      </c>
      <c r="B97" s="71" t="s">
        <v>134</v>
      </c>
      <c r="C97" s="75">
        <v>300</v>
      </c>
      <c r="D97" s="75" t="s">
        <v>124</v>
      </c>
      <c r="E97" s="72"/>
      <c r="F97" s="71" t="str">
        <f>IF(ISBLANK(E97),"", PRODUCT(C97,E97))</f>
        <v/>
      </c>
      <c r="G97" s="73"/>
      <c r="H97" s="71"/>
      <c r="I97" s="71"/>
    </row>
    <row r="98" spans="1:9" ht="45" x14ac:dyDescent="0.25">
      <c r="A98" s="71" t="s">
        <v>135</v>
      </c>
      <c r="B98" s="71" t="s">
        <v>136</v>
      </c>
      <c r="C98" s="75"/>
      <c r="D98" s="75"/>
      <c r="E98" s="71"/>
      <c r="F98" s="71"/>
      <c r="G98" s="71"/>
      <c r="H98" s="73"/>
      <c r="I98" s="73"/>
    </row>
    <row r="99" spans="1:9" ht="30" x14ac:dyDescent="0.25">
      <c r="A99" s="71" t="s">
        <v>137</v>
      </c>
      <c r="B99" s="71" t="s">
        <v>128</v>
      </c>
      <c r="C99" s="75"/>
      <c r="D99" s="75"/>
      <c r="E99" s="71"/>
      <c r="F99" s="71"/>
      <c r="G99" s="71"/>
      <c r="H99" s="73"/>
      <c r="I99" s="73"/>
    </row>
    <row r="100" spans="1:9" x14ac:dyDescent="0.25">
      <c r="A100" s="71" t="s">
        <v>138</v>
      </c>
      <c r="B100" s="71" t="s">
        <v>130</v>
      </c>
      <c r="C100" s="75"/>
      <c r="D100" s="75"/>
      <c r="E100" s="71"/>
      <c r="F100" s="71"/>
      <c r="G100" s="71"/>
      <c r="H100" s="73"/>
      <c r="I100" s="73"/>
    </row>
    <row r="101" spans="1:9" ht="30" x14ac:dyDescent="0.25">
      <c r="A101" s="71" t="s">
        <v>139</v>
      </c>
      <c r="B101" s="71" t="s">
        <v>132</v>
      </c>
      <c r="C101" s="75"/>
      <c r="D101" s="75"/>
      <c r="E101" s="71"/>
      <c r="F101" s="71"/>
      <c r="G101" s="71"/>
      <c r="H101" s="73"/>
      <c r="I101" s="73"/>
    </row>
    <row r="102" spans="1:9" x14ac:dyDescent="0.25">
      <c r="A102" s="71" t="s">
        <v>140</v>
      </c>
      <c r="B102" s="71" t="s">
        <v>141</v>
      </c>
      <c r="C102" s="75">
        <v>250</v>
      </c>
      <c r="D102" s="75" t="s">
        <v>42</v>
      </c>
      <c r="E102" s="72"/>
      <c r="F102" s="71" t="str">
        <f>IF(ISBLANK(E102),"", PRODUCT(C102,E102))</f>
        <v/>
      </c>
      <c r="G102" s="73"/>
      <c r="H102" s="71"/>
      <c r="I102" s="71"/>
    </row>
    <row r="103" spans="1:9" ht="45" x14ac:dyDescent="0.25">
      <c r="A103" s="71" t="s">
        <v>142</v>
      </c>
      <c r="B103" s="71" t="s">
        <v>143</v>
      </c>
      <c r="C103" s="71"/>
      <c r="D103" s="71"/>
      <c r="E103" s="71"/>
      <c r="F103" s="71"/>
      <c r="G103" s="71"/>
      <c r="H103" s="73"/>
      <c r="I103" s="73"/>
    </row>
    <row r="104" spans="1:9" ht="60" x14ac:dyDescent="0.25">
      <c r="A104" s="71" t="s">
        <v>144</v>
      </c>
      <c r="B104" s="71" t="s">
        <v>145</v>
      </c>
      <c r="C104" s="71"/>
      <c r="D104" s="71"/>
      <c r="E104" s="71"/>
      <c r="F104" s="71"/>
      <c r="G104" s="71"/>
      <c r="H104" s="73"/>
      <c r="I104" s="73"/>
    </row>
    <row r="105" spans="1:9" ht="30" x14ac:dyDescent="0.25">
      <c r="A105" s="71" t="s">
        <v>146</v>
      </c>
      <c r="B105" s="71" t="s">
        <v>128</v>
      </c>
      <c r="C105" s="71"/>
      <c r="D105" s="71"/>
      <c r="E105" s="71"/>
      <c r="F105" s="71"/>
      <c r="G105" s="71"/>
      <c r="H105" s="73"/>
      <c r="I105" s="73"/>
    </row>
    <row r="106" spans="1:9" x14ac:dyDescent="0.25">
      <c r="A106" s="71" t="s">
        <v>147</v>
      </c>
      <c r="B106" s="71" t="s">
        <v>130</v>
      </c>
      <c r="C106" s="71"/>
      <c r="D106" s="71"/>
      <c r="E106" s="71"/>
      <c r="F106" s="71"/>
      <c r="G106" s="71"/>
      <c r="H106" s="73"/>
      <c r="I106" s="73"/>
    </row>
    <row r="107" spans="1:9" ht="45" x14ac:dyDescent="0.25">
      <c r="A107" s="71" t="s">
        <v>148</v>
      </c>
      <c r="B107" s="71" t="s">
        <v>149</v>
      </c>
      <c r="C107" s="71"/>
      <c r="D107" s="71"/>
      <c r="E107" s="71"/>
      <c r="F107" s="71"/>
      <c r="G107" s="71"/>
      <c r="H107" s="73"/>
      <c r="I107" s="73"/>
    </row>
    <row r="108" spans="1:9" x14ac:dyDescent="0.25">
      <c r="E108" s="16" t="s">
        <v>114</v>
      </c>
      <c r="F108" s="16" t="str">
        <f>IF((COUNT(C92:C107)&lt;&gt;COUNT(F92:F107)),"", ROUND(SUM(F92:F107),2))</f>
        <v/>
      </c>
      <c r="G108" s="14" t="str">
        <f>IF((COUNT(C92:C107)&lt;&gt;COUNT(F92:F107)),"Neužpildytos visų objektų kainos", "")</f>
        <v>Neužpildytos visų objektų kainos</v>
      </c>
    </row>
    <row r="109" spans="1:9" ht="30" x14ac:dyDescent="0.25">
      <c r="C109" s="69" t="s">
        <v>115</v>
      </c>
      <c r="D109" s="17"/>
      <c r="E109" s="16" t="s">
        <v>116</v>
      </c>
      <c r="F109" s="16" t="str">
        <f>IF(OR(F108="",D109=""),"", ROUND(PRODUCT(D109,F108)/100,2))</f>
        <v/>
      </c>
      <c r="G109" s="14" t="str">
        <f>IF(D109="", "Nurodykite taikomą PVM dydį", "")</f>
        <v>Nurodykite taikomą PVM dydį</v>
      </c>
    </row>
    <row r="110" spans="1:9" x14ac:dyDescent="0.25">
      <c r="E110" s="16" t="s">
        <v>117</v>
      </c>
      <c r="F110" s="16">
        <f>IF(ISBLANK(F109), "", ROUND(SUM(F108:F109),2))</f>
        <v>0</v>
      </c>
    </row>
  </sheetData>
  <sheetProtection algorithmName="SHA-512" hashValue="6tOAhM/vjSR/RgOJWUM0OPtAGK8YrIf/tL8CBU/oKQCgxt8QEqbBLWfIF2DQwOfR+mvOoEbBLpJc4Urob/W6PA==" saltValue="UuC5Jjj1yCunD9MWBf6yeQ==" spinCount="100000" sheet="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6" t="s">
        <v>150</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53" t="s">
        <v>151</v>
      </c>
      <c r="B5" s="42"/>
      <c r="C5" s="40" t="s">
        <v>152</v>
      </c>
      <c r="D5" s="41"/>
      <c r="E5" s="42"/>
      <c r="F5" s="40" t="s">
        <v>153</v>
      </c>
      <c r="G5" s="41"/>
      <c r="H5" s="42"/>
      <c r="I5" s="40" t="s">
        <v>154</v>
      </c>
      <c r="J5" s="42"/>
      <c r="K5" s="9" t="s">
        <v>155</v>
      </c>
    </row>
    <row r="6" spans="1:11" ht="48.95" customHeight="1" x14ac:dyDescent="0.25">
      <c r="A6" s="47"/>
      <c r="B6" s="27"/>
      <c r="C6" s="43"/>
      <c r="D6" s="44"/>
      <c r="E6" s="27"/>
      <c r="F6" s="43"/>
      <c r="G6" s="44"/>
      <c r="H6" s="27"/>
      <c r="I6" s="43"/>
      <c r="J6" s="27"/>
      <c r="K6" s="18"/>
    </row>
    <row r="7" spans="1:11" ht="48.95" customHeight="1" x14ac:dyDescent="0.25">
      <c r="A7" s="47"/>
      <c r="B7" s="27"/>
      <c r="C7" s="43"/>
      <c r="D7" s="44"/>
      <c r="E7" s="27"/>
      <c r="F7" s="43"/>
      <c r="G7" s="44"/>
      <c r="H7" s="27"/>
      <c r="I7" s="43"/>
      <c r="J7" s="27"/>
      <c r="K7" s="18"/>
    </row>
    <row r="8" spans="1:11" ht="48.95" customHeight="1" x14ac:dyDescent="0.25">
      <c r="A8" s="47"/>
      <c r="B8" s="27"/>
      <c r="C8" s="43"/>
      <c r="D8" s="44"/>
      <c r="E8" s="27"/>
      <c r="F8" s="43"/>
      <c r="G8" s="44"/>
      <c r="H8" s="27"/>
      <c r="I8" s="43"/>
      <c r="J8" s="27"/>
      <c r="K8" s="18"/>
    </row>
    <row r="9" spans="1:11" ht="48.95" customHeight="1" x14ac:dyDescent="0.25">
      <c r="A9" s="47"/>
      <c r="B9" s="27"/>
      <c r="C9" s="43"/>
      <c r="D9" s="44"/>
      <c r="E9" s="27"/>
      <c r="F9" s="43"/>
      <c r="G9" s="44"/>
      <c r="H9" s="27"/>
      <c r="I9" s="43"/>
      <c r="J9" s="27"/>
      <c r="K9" s="18"/>
    </row>
    <row r="10" spans="1:11" ht="48.95" customHeight="1" x14ac:dyDescent="0.25">
      <c r="A10" s="47"/>
      <c r="B10" s="27"/>
      <c r="C10" s="43"/>
      <c r="D10" s="44"/>
      <c r="E10" s="27"/>
      <c r="F10" s="43"/>
      <c r="G10" s="44"/>
      <c r="H10" s="27"/>
      <c r="I10" s="43"/>
      <c r="J10" s="27"/>
      <c r="K10" s="18"/>
    </row>
    <row r="11" spans="1:11" ht="48.95" customHeight="1" x14ac:dyDescent="0.25">
      <c r="A11" s="47"/>
      <c r="B11" s="27"/>
      <c r="C11" s="43"/>
      <c r="D11" s="44"/>
      <c r="E11" s="27"/>
      <c r="F11" s="43"/>
      <c r="G11" s="44"/>
      <c r="H11" s="27"/>
      <c r="I11" s="43"/>
      <c r="J11" s="27"/>
      <c r="K11" s="18"/>
    </row>
    <row r="12" spans="1:11" ht="48.95" customHeight="1" x14ac:dyDescent="0.25">
      <c r="A12" s="47"/>
      <c r="B12" s="27"/>
      <c r="C12" s="43"/>
      <c r="D12" s="44"/>
      <c r="E12" s="27"/>
      <c r="F12" s="43"/>
      <c r="G12" s="44"/>
      <c r="H12" s="27"/>
      <c r="I12" s="43"/>
      <c r="J12" s="27"/>
      <c r="K12" s="18"/>
    </row>
    <row r="13" spans="1:11" ht="48.95" customHeight="1" x14ac:dyDescent="0.25">
      <c r="A13" s="47"/>
      <c r="B13" s="27"/>
      <c r="C13" s="43"/>
      <c r="D13" s="44"/>
      <c r="E13" s="27"/>
      <c r="F13" s="43"/>
      <c r="G13" s="44"/>
      <c r="H13" s="27"/>
      <c r="I13" s="43"/>
      <c r="J13" s="27"/>
      <c r="K13" s="18"/>
    </row>
    <row r="14" spans="1:11" ht="48.95" customHeight="1" x14ac:dyDescent="0.25">
      <c r="A14" s="47"/>
      <c r="B14" s="27"/>
      <c r="C14" s="43"/>
      <c r="D14" s="44"/>
      <c r="E14" s="27"/>
      <c r="F14" s="43"/>
      <c r="G14" s="44"/>
      <c r="H14" s="27"/>
      <c r="I14" s="43"/>
      <c r="J14" s="27"/>
      <c r="K14" s="18"/>
    </row>
    <row r="15" spans="1:11" ht="48" customHeight="1" thickBot="1" x14ac:dyDescent="0.3">
      <c r="A15" s="38"/>
      <c r="B15" s="39"/>
      <c r="C15" s="55"/>
      <c r="D15" s="60"/>
      <c r="E15" s="39"/>
      <c r="F15" s="55"/>
      <c r="G15" s="60"/>
      <c r="H15" s="39"/>
      <c r="I15" s="55"/>
      <c r="J15" s="39"/>
      <c r="K15" s="19"/>
    </row>
    <row r="16" spans="1:11" ht="18.95" customHeight="1" x14ac:dyDescent="0.25">
      <c r="A16" s="10"/>
      <c r="B16" s="10"/>
      <c r="C16" s="10"/>
      <c r="D16" s="10"/>
      <c r="E16" s="10"/>
      <c r="F16" s="10"/>
      <c r="G16" s="10"/>
      <c r="H16" s="10"/>
      <c r="I16" s="10"/>
      <c r="J16" s="10"/>
      <c r="K16" s="11"/>
    </row>
    <row r="17" spans="1:11" ht="48.95" customHeight="1" x14ac:dyDescent="0.25">
      <c r="A17" s="51" t="s">
        <v>156</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53" t="s">
        <v>30</v>
      </c>
      <c r="B19" s="42"/>
      <c r="C19" s="40" t="s">
        <v>152</v>
      </c>
      <c r="D19" s="41"/>
      <c r="E19" s="42"/>
      <c r="F19" s="40" t="s">
        <v>157</v>
      </c>
      <c r="G19" s="41"/>
      <c r="H19" s="42"/>
      <c r="I19" s="61" t="s">
        <v>154</v>
      </c>
      <c r="J19" s="59"/>
      <c r="K19" s="11"/>
    </row>
    <row r="20" spans="1:11" ht="48.95" customHeight="1" x14ac:dyDescent="0.25">
      <c r="A20" s="47"/>
      <c r="B20" s="27"/>
      <c r="C20" s="43"/>
      <c r="D20" s="44"/>
      <c r="E20" s="27"/>
      <c r="F20" s="43"/>
      <c r="G20" s="44"/>
      <c r="H20" s="27"/>
      <c r="I20" s="45"/>
      <c r="J20" s="46"/>
      <c r="K20" s="11"/>
    </row>
    <row r="21" spans="1:11" ht="48.95" customHeight="1" x14ac:dyDescent="0.25">
      <c r="A21" s="47"/>
      <c r="B21" s="27"/>
      <c r="C21" s="43"/>
      <c r="D21" s="44"/>
      <c r="E21" s="27"/>
      <c r="F21" s="43"/>
      <c r="G21" s="44"/>
      <c r="H21" s="27"/>
      <c r="I21" s="45"/>
      <c r="J21" s="46"/>
      <c r="K21" s="11"/>
    </row>
    <row r="22" spans="1:11" ht="48.95" customHeight="1" x14ac:dyDescent="0.25">
      <c r="A22" s="47"/>
      <c r="B22" s="27"/>
      <c r="C22" s="43"/>
      <c r="D22" s="44"/>
      <c r="E22" s="27"/>
      <c r="F22" s="43"/>
      <c r="G22" s="44"/>
      <c r="H22" s="27"/>
      <c r="I22" s="45"/>
      <c r="J22" s="46"/>
      <c r="K22" s="11"/>
    </row>
    <row r="23" spans="1:11" ht="48.95" customHeight="1" x14ac:dyDescent="0.25">
      <c r="A23" s="47"/>
      <c r="B23" s="27"/>
      <c r="C23" s="43"/>
      <c r="D23" s="44"/>
      <c r="E23" s="27"/>
      <c r="F23" s="43"/>
      <c r="G23" s="44"/>
      <c r="H23" s="27"/>
      <c r="I23" s="45"/>
      <c r="J23" s="46"/>
      <c r="K23" s="11"/>
    </row>
    <row r="24" spans="1:11" ht="48.95" customHeight="1" x14ac:dyDescent="0.25">
      <c r="A24" s="47"/>
      <c r="B24" s="27"/>
      <c r="C24" s="43"/>
      <c r="D24" s="44"/>
      <c r="E24" s="27"/>
      <c r="F24" s="43"/>
      <c r="G24" s="44"/>
      <c r="H24" s="27"/>
      <c r="I24" s="45"/>
      <c r="J24" s="46"/>
      <c r="K24" s="11"/>
    </row>
    <row r="25" spans="1:11" ht="48.95" customHeight="1" x14ac:dyDescent="0.25">
      <c r="A25" s="47"/>
      <c r="B25" s="27"/>
      <c r="C25" s="43"/>
      <c r="D25" s="44"/>
      <c r="E25" s="27"/>
      <c r="F25" s="43"/>
      <c r="G25" s="44"/>
      <c r="H25" s="27"/>
      <c r="I25" s="45"/>
      <c r="J25" s="46"/>
      <c r="K25" s="11"/>
    </row>
    <row r="26" spans="1:11" ht="48.95" customHeight="1" x14ac:dyDescent="0.25">
      <c r="A26" s="47"/>
      <c r="B26" s="27"/>
      <c r="C26" s="43"/>
      <c r="D26" s="44"/>
      <c r="E26" s="27"/>
      <c r="F26" s="43"/>
      <c r="G26" s="44"/>
      <c r="H26" s="27"/>
      <c r="I26" s="45"/>
      <c r="J26" s="46"/>
      <c r="K26" s="11"/>
    </row>
    <row r="27" spans="1:11" ht="48.95" customHeight="1" x14ac:dyDescent="0.25">
      <c r="A27" s="47"/>
      <c r="B27" s="27"/>
      <c r="C27" s="43"/>
      <c r="D27" s="44"/>
      <c r="E27" s="27"/>
      <c r="F27" s="43"/>
      <c r="G27" s="44"/>
      <c r="H27" s="27"/>
      <c r="I27" s="45"/>
      <c r="J27" s="46"/>
      <c r="K27" s="11"/>
    </row>
    <row r="28" spans="1:11" ht="48.95" customHeight="1" x14ac:dyDescent="0.25">
      <c r="A28" s="47"/>
      <c r="B28" s="27"/>
      <c r="C28" s="43"/>
      <c r="D28" s="44"/>
      <c r="E28" s="27"/>
      <c r="F28" s="43"/>
      <c r="G28" s="44"/>
      <c r="H28" s="27"/>
      <c r="I28" s="45"/>
      <c r="J28" s="46"/>
      <c r="K28" s="11"/>
    </row>
    <row r="29" spans="1:11" ht="48.95" customHeight="1" x14ac:dyDescent="0.25">
      <c r="A29" s="47"/>
      <c r="B29" s="27"/>
      <c r="C29" s="43"/>
      <c r="D29" s="44"/>
      <c r="E29" s="27"/>
      <c r="F29" s="43"/>
      <c r="G29" s="44"/>
      <c r="H29" s="27"/>
      <c r="I29" s="45"/>
      <c r="J29" s="46"/>
      <c r="K29" s="11"/>
    </row>
    <row r="31" spans="1:11" ht="33" customHeight="1" x14ac:dyDescent="0.25">
      <c r="A31" s="56"/>
      <c r="B31" s="28"/>
      <c r="C31" s="28"/>
      <c r="D31" s="28"/>
      <c r="E31" s="28"/>
      <c r="F31" s="28"/>
      <c r="G31" s="28"/>
      <c r="H31" s="28"/>
      <c r="I31" s="28"/>
      <c r="J31" s="28"/>
    </row>
    <row r="33" spans="1:10" ht="15.95" customHeight="1" x14ac:dyDescent="0.25">
      <c r="A33" s="65" t="s">
        <v>158</v>
      </c>
      <c r="B33" s="28"/>
      <c r="C33" s="28"/>
      <c r="D33" s="28"/>
      <c r="E33" s="28"/>
      <c r="F33" s="28"/>
      <c r="G33" s="28"/>
      <c r="H33" s="28"/>
      <c r="I33" s="28"/>
      <c r="J33" s="28"/>
    </row>
    <row r="34" spans="1:10" ht="15.95" customHeight="1" thickBot="1" x14ac:dyDescent="0.3"/>
    <row r="35" spans="1:10" ht="15.95" customHeight="1" x14ac:dyDescent="0.25">
      <c r="A35" s="8" t="s">
        <v>29</v>
      </c>
      <c r="B35" s="57" t="s">
        <v>159</v>
      </c>
      <c r="C35" s="41"/>
      <c r="D35" s="41"/>
      <c r="E35" s="41"/>
      <c r="F35" s="41"/>
      <c r="G35" s="42"/>
      <c r="H35" s="58" t="s">
        <v>160</v>
      </c>
      <c r="I35" s="41"/>
      <c r="J35" s="59"/>
    </row>
    <row r="36" spans="1:10" ht="48" customHeight="1" x14ac:dyDescent="0.25">
      <c r="A36" s="20" t="s">
        <v>161</v>
      </c>
      <c r="B36" s="49" t="s">
        <v>162</v>
      </c>
      <c r="C36" s="44"/>
      <c r="D36" s="44"/>
      <c r="E36" s="44"/>
      <c r="F36" s="44"/>
      <c r="G36" s="27"/>
      <c r="H36" s="52"/>
      <c r="I36" s="44"/>
      <c r="J36" s="46"/>
    </row>
    <row r="37" spans="1:10" ht="48" customHeight="1" x14ac:dyDescent="0.25">
      <c r="A37" s="20" t="s">
        <v>163</v>
      </c>
      <c r="B37" s="49" t="s">
        <v>164</v>
      </c>
      <c r="C37" s="44"/>
      <c r="D37" s="44"/>
      <c r="E37" s="44"/>
      <c r="F37" s="44"/>
      <c r="G37" s="27"/>
      <c r="H37" s="52"/>
      <c r="I37" s="44"/>
      <c r="J37" s="46"/>
    </row>
    <row r="38" spans="1:10" ht="48" customHeight="1" x14ac:dyDescent="0.25">
      <c r="A38" s="20" t="s">
        <v>165</v>
      </c>
      <c r="B38" s="49" t="s">
        <v>166</v>
      </c>
      <c r="C38" s="44"/>
      <c r="D38" s="44"/>
      <c r="E38" s="44"/>
      <c r="F38" s="44"/>
      <c r="G38" s="27"/>
      <c r="H38" s="52"/>
      <c r="I38" s="44"/>
      <c r="J38" s="46"/>
    </row>
    <row r="39" spans="1:10" ht="48" customHeight="1" x14ac:dyDescent="0.25">
      <c r="A39" s="21"/>
      <c r="B39" s="50"/>
      <c r="C39" s="44"/>
      <c r="D39" s="44"/>
      <c r="E39" s="44"/>
      <c r="F39" s="44"/>
      <c r="G39" s="27"/>
      <c r="H39" s="52"/>
      <c r="I39" s="44"/>
      <c r="J39" s="46"/>
    </row>
    <row r="40" spans="1:10" ht="48" customHeight="1" x14ac:dyDescent="0.25">
      <c r="A40" s="21"/>
      <c r="B40" s="50"/>
      <c r="C40" s="44"/>
      <c r="D40" s="44"/>
      <c r="E40" s="44"/>
      <c r="F40" s="44"/>
      <c r="G40" s="27"/>
      <c r="H40" s="52"/>
      <c r="I40" s="44"/>
      <c r="J40" s="46"/>
    </row>
    <row r="41" spans="1:10" ht="48" customHeight="1" x14ac:dyDescent="0.25">
      <c r="A41" s="21"/>
      <c r="B41" s="50"/>
      <c r="C41" s="44"/>
      <c r="D41" s="44"/>
      <c r="E41" s="44"/>
      <c r="F41" s="44"/>
      <c r="G41" s="27"/>
      <c r="H41" s="52"/>
      <c r="I41" s="44"/>
      <c r="J41" s="46"/>
    </row>
    <row r="42" spans="1:10" ht="48" customHeight="1" x14ac:dyDescent="0.25">
      <c r="A42" s="21"/>
      <c r="B42" s="50"/>
      <c r="C42" s="44"/>
      <c r="D42" s="44"/>
      <c r="E42" s="44"/>
      <c r="F42" s="44"/>
      <c r="G42" s="27"/>
      <c r="H42" s="52"/>
      <c r="I42" s="44"/>
      <c r="J42" s="46"/>
    </row>
    <row r="43" spans="1:10" ht="48" customHeight="1" x14ac:dyDescent="0.25">
      <c r="A43" s="21"/>
      <c r="B43" s="50"/>
      <c r="C43" s="44"/>
      <c r="D43" s="44"/>
      <c r="E43" s="44"/>
      <c r="F43" s="44"/>
      <c r="G43" s="27"/>
      <c r="H43" s="52"/>
      <c r="I43" s="44"/>
      <c r="J43" s="46"/>
    </row>
    <row r="44" spans="1:10" ht="48" customHeight="1" x14ac:dyDescent="0.25">
      <c r="A44" s="21"/>
      <c r="B44" s="50"/>
      <c r="C44" s="44"/>
      <c r="D44" s="44"/>
      <c r="E44" s="44"/>
      <c r="F44" s="44"/>
      <c r="G44" s="27"/>
      <c r="H44" s="52"/>
      <c r="I44" s="44"/>
      <c r="J44" s="46"/>
    </row>
    <row r="45" spans="1:10" ht="48" customHeight="1" x14ac:dyDescent="0.25">
      <c r="A45" s="21"/>
      <c r="B45" s="50"/>
      <c r="C45" s="44"/>
      <c r="D45" s="44"/>
      <c r="E45" s="44"/>
      <c r="F45" s="44"/>
      <c r="G45" s="27"/>
      <c r="H45" s="52"/>
      <c r="I45" s="44"/>
      <c r="J45" s="46"/>
    </row>
    <row r="46" spans="1:10" ht="48.95" customHeight="1" thickBot="1" x14ac:dyDescent="0.3">
      <c r="A46" s="22"/>
      <c r="B46" s="67"/>
      <c r="C46" s="60"/>
      <c r="D46" s="60"/>
      <c r="E46" s="60"/>
      <c r="F46" s="60"/>
      <c r="G46" s="39"/>
      <c r="H46" s="62"/>
      <c r="I46" s="63"/>
      <c r="J46" s="64"/>
    </row>
    <row r="48" spans="1:10" ht="102" customHeight="1" x14ac:dyDescent="0.25">
      <c r="A48" s="56" t="s">
        <v>167</v>
      </c>
      <c r="B48" s="28"/>
      <c r="C48" s="28"/>
      <c r="D48" s="28"/>
      <c r="E48" s="28"/>
      <c r="F48" s="28"/>
      <c r="G48" s="28"/>
      <c r="H48" s="28"/>
      <c r="I48" s="28"/>
      <c r="J48" s="28"/>
    </row>
    <row r="51" spans="1:10" x14ac:dyDescent="0.25">
      <c r="A51" s="48" t="s">
        <v>168</v>
      </c>
      <c r="B51" s="28"/>
      <c r="C51" s="28"/>
      <c r="D51" s="28"/>
      <c r="E51" s="54"/>
      <c r="F51" s="28"/>
      <c r="G51" s="28"/>
      <c r="H51" s="28"/>
      <c r="I51" s="28"/>
      <c r="J51" s="28"/>
    </row>
    <row r="53" spans="1:10" x14ac:dyDescent="0.25">
      <c r="A53" s="48" t="s">
        <v>169</v>
      </c>
      <c r="B53" s="28"/>
      <c r="C53" s="28"/>
      <c r="D53" s="28"/>
      <c r="E53" s="54"/>
      <c r="F53" s="28"/>
      <c r="G53" s="28"/>
      <c r="H53" s="28"/>
      <c r="I53" s="28"/>
      <c r="J53" s="28"/>
    </row>
    <row r="100" spans="1:1" ht="15.75" x14ac:dyDescent="0.25">
      <c r="A100" t="s">
        <v>170</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2025-05-13T05:50:59Z</dcterms:modified>
</cp:coreProperties>
</file>