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2. SUPAPRASTINTI konkursai\Fizioterapijos įranga 2417\CVPIS\"/>
    </mc:Choice>
  </mc:AlternateContent>
  <xr:revisionPtr revIDLastSave="0" documentId="13_ncr:1_{EEB56E5E-414C-438D-A518-C8CD815F6CA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8" i="1" l="1"/>
  <c r="F94" i="1"/>
  <c r="G107" i="1" s="1"/>
  <c r="G84" i="1"/>
  <c r="F63" i="1"/>
  <c r="G83" i="1" s="1"/>
  <c r="G53" i="1"/>
  <c r="F37" i="1"/>
  <c r="G52" i="1" s="1"/>
  <c r="G21" i="1"/>
  <c r="F83" i="1" l="1"/>
  <c r="F84" i="1" s="1"/>
  <c r="F85" i="1" s="1"/>
  <c r="F107" i="1"/>
  <c r="F108" i="1" s="1"/>
  <c r="F109" i="1" s="1"/>
  <c r="F52" i="1"/>
  <c r="F53" i="1" s="1"/>
  <c r="F54" i="1" s="1"/>
</calcChain>
</file>

<file path=xl/sharedStrings.xml><?xml version="1.0" encoding="utf-8"?>
<sst xmlns="http://schemas.openxmlformats.org/spreadsheetml/2006/main" count="206" uniqueCount="164">
  <si>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</si>
  <si>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</si>
  <si>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</si>
  <si>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</si>
  <si>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</si>
  <si>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</si>
  <si>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</si>
  <si>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</si>
  <si>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</si>
  <si>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</si>
  <si>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</si>
  <si>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</si>
  <si>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</si>
  <si>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</si>
  <si>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</si>
  <si>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</si>
  <si>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</si>
  <si>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</si>
  <si>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</si>
  <si>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</si>
  <si>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</si>
  <si>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</si>
  <si>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</si>
  <si>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</si>
  <si>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</si>
  <si>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</si>
  <si>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FIZIOTERAPIJOS ĮRANGA</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</si>
  <si>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</si>
  <si>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</si>
  <si>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</si>
  <si>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</si>
  <si>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</si>
  <si>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</si>
  <si>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</si>
  <si>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</si>
  <si>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</si>
  <si>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</si>
  <si>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</si>
  <si>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Fizioterapijos įranga</t>
  </si>
  <si>
    <t>1.1.</t>
  </si>
  <si>
    <t>Krioterapijos aparatas</t>
  </si>
  <si>
    <t>vnt</t>
  </si>
  <si>
    <t>1.1.1.</t>
  </si>
  <si>
    <t xml:space="preserve">Skirtas atlikti šalčio terapijos procedūrą, pagerinant kraujo ir limfos pratekėjimą, sumažinant odos audinio tempimą potrauminėms ir uždegiminėms vietoms </t>
  </si>
  <si>
    <t>1.1.2.</t>
  </si>
  <si>
    <t>Procedūra atliekama automatiškai- kai šalčio paskirstymas terapiniame plote atliekamas be operatoriaus su tam skirtais priedais</t>
  </si>
  <si>
    <t>1.1.3.</t>
  </si>
  <si>
    <t>Maksimali temperatūra -30°C ± 5°C</t>
  </si>
  <si>
    <t>1.1.4.</t>
  </si>
  <si>
    <t>Oro srautas 1000 l/min ±10  l/min</t>
  </si>
  <si>
    <t>1.1.5.</t>
  </si>
  <si>
    <t>Valdymas jutikliniu ne mažiau kaip 7 “ ekranu</t>
  </si>
  <si>
    <t>1.1.6.</t>
  </si>
  <si>
    <t>Procedūros parametrai: Trukmė reguliuojama intervale 1-99 min.  Intensyvumo reguliavimas ne mažiau 5 žingsniais. Veikimo režimas ne mažiau dviejų tipų (pastovaus veikimo ir impulsinis). Iš anksto sukonfiguruoti ne mažiau 5 protokolai</t>
  </si>
  <si>
    <t>1.1.7.</t>
  </si>
  <si>
    <t>Būtina komplektacijoje pateikti ne mažiau kaip 4 skirtingų formų aplikatorius, kūginis aplikatorius L ir M dydžių automatinės šalčio terapijos atlikimui</t>
  </si>
  <si>
    <t>1.1.8.</t>
  </si>
  <si>
    <t xml:space="preserve">Pagrindinis prietaisas su ratukais </t>
  </si>
  <si>
    <t>1.1.9.</t>
  </si>
  <si>
    <t>Pateikti gamintojo įgaliojimą įrangos tiekimui ir servisui Lietuvoje arba susitarimo su tokius įgaliojimus turinčia įmone kopiją</t>
  </si>
  <si>
    <t>1.1.10.</t>
  </si>
  <si>
    <t>Užpildytas prietaiso techninis pasas. Prietaiso pasas turi atitikti SAM nustatytus reikalavimus.</t>
  </si>
  <si>
    <t>1.1.11.</t>
  </si>
  <si>
    <t xml:space="preserve"> Vartotojo instrukcija lietuvių ir anglų kalba</t>
  </si>
  <si>
    <t>1.1.12.</t>
  </si>
  <si>
    <t>Tiekėjas patvirtinta, kad įrangos pristatymas į gydymo įstaigą, iškrovimas, pervežimas į montavimo vietą, montavimas, po montavimo likusių įpakavimo medžiagų išvežimas (utilizavimas), išbandymas, medicininio personalo ir/ar gydymo įstaigos inžinierių apmokymas įskaičiuotas į galutinę pasiūlymo kainą</t>
  </si>
  <si>
    <t>1.1.13.</t>
  </si>
  <si>
    <t>CE sertifikatas būtinas</t>
  </si>
  <si>
    <t>1.1.14.</t>
  </si>
  <si>
    <t>Garantija ne mažiau kaip 24 mėn.</t>
  </si>
  <si>
    <t>Suma be PVM</t>
  </si>
  <si>
    <t>Taikomas PVM dydis (%)</t>
  </si>
  <si>
    <t>PVM suma</t>
  </si>
  <si>
    <t>Suma su PVM</t>
  </si>
  <si>
    <t>2. DALIS</t>
  </si>
  <si>
    <t>MAGNETOTERAPIJOS APARATAS</t>
  </si>
  <si>
    <t>2.</t>
  </si>
  <si>
    <t>Magnetoterapijos aparatas</t>
  </si>
  <si>
    <t>2.1.</t>
  </si>
  <si>
    <t>vnt.</t>
  </si>
  <si>
    <t>2.1.1.</t>
  </si>
  <si>
    <t>Prietaisas skirtas gydymui  žemo dažnio magnetiniu lauku</t>
  </si>
  <si>
    <t>2.1.2.</t>
  </si>
  <si>
    <t>Kanalų skaičius ne mažiau kaip 2</t>
  </si>
  <si>
    <t>2.1.3.</t>
  </si>
  <si>
    <t xml:space="preserve">Skystųjų kristalų arba lygiavertis, lietimui jautrus ekranas. </t>
  </si>
  <si>
    <t>2.1.4.</t>
  </si>
  <si>
    <t>Fokusuoto magnetinio lauko technologija, nesukelianti pašalinio poveikio personalui</t>
  </si>
  <si>
    <t>2.1.5.</t>
  </si>
  <si>
    <t>Magnetinio lauko režimai, ne mažiau, kaip išvardinti: nuolatins, pulsinis, pulsų serijos.</t>
  </si>
  <si>
    <t>2.1.6.</t>
  </si>
  <si>
    <t>2.1.7.</t>
  </si>
  <si>
    <t>Maksimali indukcija ne mažiau 125 mT</t>
  </si>
  <si>
    <t>2.1.8.</t>
  </si>
  <si>
    <t>Dažnio ribos ne blogiau 0-160 Hz</t>
  </si>
  <si>
    <t>2.1.9.</t>
  </si>
  <si>
    <t>Būtinas automatinis patikros testas įjungus aparatą ir klaidų pranešimai</t>
  </si>
  <si>
    <t>2.1.10.</t>
  </si>
  <si>
    <t>Būtinas automatinis prijungtų priedų atpažinimas</t>
  </si>
  <si>
    <t>2.1.11.</t>
  </si>
  <si>
    <t>Apsaugos laipsnis, ne blogiau IP20</t>
  </si>
  <si>
    <t>2.1.12.</t>
  </si>
  <si>
    <t>Komplektacijoje dviejų ir keturių diskų magneto aplikatoriai.</t>
  </si>
  <si>
    <t>2.1.13.</t>
  </si>
  <si>
    <t>Komplektacijoje ne mažiau kaip 30 cm. Solenoidas, 1 vnt.;</t>
  </si>
  <si>
    <t>2.1.14.</t>
  </si>
  <si>
    <t>Komplektacijoje kušetė su ne mažiau kaip 70 cm. Solenoidu.</t>
  </si>
  <si>
    <t>2.1.15.</t>
  </si>
  <si>
    <t>2.1.16.</t>
  </si>
  <si>
    <t>2.1.17.</t>
  </si>
  <si>
    <t>Vartotojo instrukcija lietuvių ir anglų kalba</t>
  </si>
  <si>
    <t>2.1.18.</t>
  </si>
  <si>
    <t>Garantinis laikotarpis ne mažiau kaip 24 mėn.</t>
  </si>
  <si>
    <t>2.1.19.</t>
  </si>
  <si>
    <t>3. DALIS</t>
  </si>
  <si>
    <t>LIMFODRENAŽO (KOMPRESINĖS TERAPIJOS) APARATAS</t>
  </si>
  <si>
    <t>3.</t>
  </si>
  <si>
    <t>Limfodrenažo (kompresinės terapijos) aparatas</t>
  </si>
  <si>
    <t>3.1.</t>
  </si>
  <si>
    <t>3.1.1.</t>
  </si>
  <si>
    <t>Ne mažiau kaip 12 kamerų kompresinė sistema</t>
  </si>
  <si>
    <t>3.1.2.</t>
  </si>
  <si>
    <t>Galimybė nustatyti: priputimo greitį (ne mažiau kaip 2 lygius), kamerų slėgį, pauzę tarp kompresijos ciklų, procedūros trukmę.</t>
  </si>
  <si>
    <t>3.1.3.</t>
  </si>
  <si>
    <t>Būtina skaitmeninė slėgio, pauzių tarp kompresijos ciklų trukmės, terapijos laiko indikacija</t>
  </si>
  <si>
    <t>3.1.4.</t>
  </si>
  <si>
    <t>Vienu metu galima prijungti ne mažiau kaip 3 kompresinius priedus</t>
  </si>
  <si>
    <t>3.1.5.</t>
  </si>
  <si>
    <t>slėgio reguliavimo ribos ne blogiau kaip 20 - 120 mm Hg</t>
  </si>
  <si>
    <t>3.1.6.</t>
  </si>
  <si>
    <t>Slėgio gradientas, ne blogiau kaip: 100% slėgis pirmoje kameroje - 60% slėgis paskutinėje kameroje</t>
  </si>
  <si>
    <t>3.1.7.</t>
  </si>
  <si>
    <t>Distansinis pultas pacientui</t>
  </si>
  <si>
    <t>3.1.8.</t>
  </si>
  <si>
    <t>3.1.9.</t>
  </si>
  <si>
    <t>3.1.10.</t>
  </si>
  <si>
    <t>3.1.11.</t>
  </si>
  <si>
    <t>3.1.12.</t>
  </si>
  <si>
    <t xml:space="preserve">Garantija ne mažiau kaip 24 mėn.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</si>
  <si>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</si>
  <si>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</si>
  <si>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</si>
  <si>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</si>
  <si>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</si>
  <si>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</si>
  <si>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</si>
  <si>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</si>
  <si>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</si>
  <si>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</si>
  <si>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</si>
  <si>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</si>
  <si>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</si>
  <si>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</si>
  <si>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</si>
  <si>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</si>
  <si>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</si>
  <si>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</si>
  <si>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</si>
  <si>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</si>
  <si>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</si>
  <si>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</si>
  <si>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2417 2025-05-13 12:38:13</t>
  </si>
  <si>
    <t>FIZIOTERAPIJOS ĮRANGA (KRIOTERAPIJOS PRIETAISAS, MAGNETOTERAPIJOS PRIETAISAS, MECHANINIS LIMFODRENAŽO APARATAS)</t>
  </si>
  <si>
    <t>Magnetinių impulsų formos, ne mažiau: stačiakampė, stačiakampė ištęsta, eksponentinė, trikampė, sinusoidė.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</si>
</sst>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6" borderId="23" xfId="0" applyFont="1" applyFill="1" applyBorder="1" applyAlignment="1" applyProtection="1">
      <alignment horizontal="left" vertical="top" wrapText="1"/>
      <protection locked="0"/>
    </xf>
    <xf numFmtId="0" fontId="1" fillId="5" borderId="23" xfId="0" applyFont="1" applyFill="1" applyBorder="1" applyAlignment="1" applyProtection="1">
      <alignment horizontal="left" vertical="top" wrapText="1"/>
      <protection locked="0"/>
    </xf>
    <xf numFmtId="0" fontId="2" fillId="4" borderId="23" xfId="0" applyFont="1" applyFill="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9"/>
  <sheetViews>
    <sheetView tabSelected="1" workbookViewId="0">
      <selection activeCell="B80" sqref="B80"/>
    </sheetView>
  </sheetViews>
  <sheetFormatPr defaultColWidth="10.875" defaultRowHeight="15" x14ac:dyDescent="0.25"/>
  <cols>
    <col min="1" max="1" width="9.125" style="1" customWidth="1"/>
    <col min="2" max="2" width="54.125" style="1" customWidth="1"/>
    <col min="3" max="3" width="19.25" style="1" customWidth="1"/>
    <col min="4" max="4" width="20" style="1" customWidth="1"/>
    <col min="5" max="5" width="19.375" style="1" customWidth="1"/>
    <col min="6" max="6" width="21.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162</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3" customHeight="1" x14ac:dyDescent="0.25">
      <c r="A30" s="74" t="s">
        <v>23</v>
      </c>
      <c r="B30" s="74"/>
      <c r="C30" s="74"/>
      <c r="D30" s="15"/>
    </row>
    <row r="31" spans="1:7" x14ac:dyDescent="0.25">
      <c r="A31" s="14" t="s">
        <v>24</v>
      </c>
    </row>
    <row r="32" spans="1:7" x14ac:dyDescent="0.25">
      <c r="A32" s="12" t="s">
        <v>25</v>
      </c>
      <c r="B32" s="12" t="s">
        <v>26</v>
      </c>
    </row>
    <row r="34" spans="1:9" x14ac:dyDescent="0.25">
      <c r="A34" s="12" t="s">
        <v>27</v>
      </c>
    </row>
    <row r="35" spans="1:9" ht="150" x14ac:dyDescent="0.25">
      <c r="A35" s="72" t="s">
        <v>28</v>
      </c>
      <c r="B35" s="72" t="s">
        <v>29</v>
      </c>
      <c r="C35" s="72" t="s">
        <v>30</v>
      </c>
      <c r="D35" s="72" t="s">
        <v>31</v>
      </c>
      <c r="E35" s="72" t="s">
        <v>32</v>
      </c>
      <c r="F35" s="72" t="s">
        <v>33</v>
      </c>
      <c r="G35" s="72" t="s">
        <v>34</v>
      </c>
      <c r="H35" s="72" t="s">
        <v>35</v>
      </c>
      <c r="I35" s="72" t="s">
        <v>36</v>
      </c>
    </row>
    <row r="36" spans="1:9" x14ac:dyDescent="0.25">
      <c r="A36" s="68" t="s">
        <v>37</v>
      </c>
      <c r="B36" s="68" t="s">
        <v>38</v>
      </c>
      <c r="C36" s="69"/>
      <c r="D36" s="69"/>
      <c r="E36" s="69"/>
      <c r="F36" s="69"/>
      <c r="G36" s="69"/>
      <c r="H36" s="69"/>
      <c r="I36" s="69"/>
    </row>
    <row r="37" spans="1:9" x14ac:dyDescent="0.25">
      <c r="A37" s="69" t="s">
        <v>39</v>
      </c>
      <c r="B37" s="69" t="s">
        <v>40</v>
      </c>
      <c r="C37" s="73">
        <v>1</v>
      </c>
      <c r="D37" s="73" t="s">
        <v>41</v>
      </c>
      <c r="E37" s="70"/>
      <c r="F37" s="69" t="str">
        <f>IF(ISBLANK(E37),"", PRODUCT(C37,E37))</f>
        <v/>
      </c>
      <c r="G37" s="71"/>
      <c r="H37" s="69"/>
      <c r="I37" s="69"/>
    </row>
    <row r="38" spans="1:9" ht="45" x14ac:dyDescent="0.25">
      <c r="A38" s="69" t="s">
        <v>42</v>
      </c>
      <c r="B38" s="69" t="s">
        <v>43</v>
      </c>
      <c r="C38" s="69"/>
      <c r="D38" s="69"/>
      <c r="E38" s="69"/>
      <c r="F38" s="69"/>
      <c r="G38" s="69"/>
      <c r="H38" s="71"/>
      <c r="I38" s="71"/>
    </row>
    <row r="39" spans="1:9" ht="45" x14ac:dyDescent="0.25">
      <c r="A39" s="69" t="s">
        <v>44</v>
      </c>
      <c r="B39" s="69" t="s">
        <v>45</v>
      </c>
      <c r="C39" s="69"/>
      <c r="D39" s="69"/>
      <c r="E39" s="69"/>
      <c r="F39" s="69"/>
      <c r="G39" s="69"/>
      <c r="H39" s="71"/>
      <c r="I39" s="71"/>
    </row>
    <row r="40" spans="1:9" x14ac:dyDescent="0.25">
      <c r="A40" s="69" t="s">
        <v>46</v>
      </c>
      <c r="B40" s="69" t="s">
        <v>47</v>
      </c>
      <c r="C40" s="69"/>
      <c r="D40" s="69"/>
      <c r="E40" s="69"/>
      <c r="F40" s="69"/>
      <c r="G40" s="69"/>
      <c r="H40" s="71"/>
      <c r="I40" s="71"/>
    </row>
    <row r="41" spans="1:9" x14ac:dyDescent="0.25">
      <c r="A41" s="69" t="s">
        <v>48</v>
      </c>
      <c r="B41" s="69" t="s">
        <v>49</v>
      </c>
      <c r="C41" s="69"/>
      <c r="D41" s="69"/>
      <c r="E41" s="69"/>
      <c r="F41" s="69"/>
      <c r="G41" s="69"/>
      <c r="H41" s="71"/>
      <c r="I41" s="71"/>
    </row>
    <row r="42" spans="1:9" x14ac:dyDescent="0.25">
      <c r="A42" s="69" t="s">
        <v>50</v>
      </c>
      <c r="B42" s="69" t="s">
        <v>51</v>
      </c>
      <c r="C42" s="69"/>
      <c r="D42" s="69"/>
      <c r="E42" s="69"/>
      <c r="F42" s="69"/>
      <c r="G42" s="69"/>
      <c r="H42" s="71"/>
      <c r="I42" s="71"/>
    </row>
    <row r="43" spans="1:9" ht="60" x14ac:dyDescent="0.25">
      <c r="A43" s="69" t="s">
        <v>52</v>
      </c>
      <c r="B43" s="69" t="s">
        <v>53</v>
      </c>
      <c r="C43" s="69"/>
      <c r="D43" s="69"/>
      <c r="E43" s="69"/>
      <c r="F43" s="69"/>
      <c r="G43" s="69"/>
      <c r="H43" s="71"/>
      <c r="I43" s="71"/>
    </row>
    <row r="44" spans="1:9" ht="45" x14ac:dyDescent="0.25">
      <c r="A44" s="69" t="s">
        <v>54</v>
      </c>
      <c r="B44" s="69" t="s">
        <v>55</v>
      </c>
      <c r="C44" s="69"/>
      <c r="D44" s="69"/>
      <c r="E44" s="69"/>
      <c r="F44" s="69"/>
      <c r="G44" s="69"/>
      <c r="H44" s="71"/>
      <c r="I44" s="71"/>
    </row>
    <row r="45" spans="1:9" x14ac:dyDescent="0.25">
      <c r="A45" s="69" t="s">
        <v>56</v>
      </c>
      <c r="B45" s="69" t="s">
        <v>57</v>
      </c>
      <c r="C45" s="69"/>
      <c r="D45" s="69"/>
      <c r="E45" s="69"/>
      <c r="F45" s="69"/>
      <c r="G45" s="69"/>
      <c r="H45" s="71"/>
      <c r="I45" s="71"/>
    </row>
    <row r="46" spans="1:9" ht="30" x14ac:dyDescent="0.25">
      <c r="A46" s="69" t="s">
        <v>58</v>
      </c>
      <c r="B46" s="69" t="s">
        <v>59</v>
      </c>
      <c r="C46" s="69"/>
      <c r="D46" s="69"/>
      <c r="E46" s="69"/>
      <c r="F46" s="69"/>
      <c r="G46" s="69"/>
      <c r="H46" s="71"/>
      <c r="I46" s="71"/>
    </row>
    <row r="47" spans="1:9" ht="30" x14ac:dyDescent="0.25">
      <c r="A47" s="69" t="s">
        <v>60</v>
      </c>
      <c r="B47" s="69" t="s">
        <v>61</v>
      </c>
      <c r="C47" s="69"/>
      <c r="D47" s="69"/>
      <c r="E47" s="69"/>
      <c r="F47" s="69"/>
      <c r="G47" s="69"/>
      <c r="H47" s="71"/>
      <c r="I47" s="71"/>
    </row>
    <row r="48" spans="1:9" x14ac:dyDescent="0.25">
      <c r="A48" s="69" t="s">
        <v>62</v>
      </c>
      <c r="B48" s="69" t="s">
        <v>63</v>
      </c>
      <c r="C48" s="69"/>
      <c r="D48" s="69"/>
      <c r="E48" s="69"/>
      <c r="F48" s="69"/>
      <c r="G48" s="69"/>
      <c r="H48" s="71"/>
      <c r="I48" s="71"/>
    </row>
    <row r="49" spans="1:9" ht="75" x14ac:dyDescent="0.25">
      <c r="A49" s="69" t="s">
        <v>64</v>
      </c>
      <c r="B49" s="69" t="s">
        <v>65</v>
      </c>
      <c r="C49" s="69"/>
      <c r="D49" s="69"/>
      <c r="E49" s="69"/>
      <c r="F49" s="69"/>
      <c r="G49" s="69"/>
      <c r="H49" s="71"/>
      <c r="I49" s="71"/>
    </row>
    <row r="50" spans="1:9" x14ac:dyDescent="0.25">
      <c r="A50" s="69" t="s">
        <v>66</v>
      </c>
      <c r="B50" s="69" t="s">
        <v>67</v>
      </c>
      <c r="C50" s="69"/>
      <c r="D50" s="69"/>
      <c r="E50" s="69"/>
      <c r="F50" s="69"/>
      <c r="G50" s="69"/>
      <c r="H50" s="71"/>
      <c r="I50" s="71"/>
    </row>
    <row r="51" spans="1:9" x14ac:dyDescent="0.25">
      <c r="A51" s="69" t="s">
        <v>68</v>
      </c>
      <c r="B51" s="69" t="s">
        <v>69</v>
      </c>
      <c r="C51" s="69"/>
      <c r="D51" s="69"/>
      <c r="E51" s="69"/>
      <c r="F51" s="69"/>
      <c r="G51" s="69"/>
      <c r="H51" s="71"/>
      <c r="I51" s="71"/>
    </row>
    <row r="52" spans="1:9" x14ac:dyDescent="0.25">
      <c r="E52" s="16" t="s">
        <v>70</v>
      </c>
      <c r="F52" s="16" t="str">
        <f>IF((COUNT(C37:C51)&lt;&gt;COUNT(F37:F51)),"", ROUND(SUM(F37:F51),2))</f>
        <v/>
      </c>
      <c r="G52" s="14" t="str">
        <f>IF((COUNT(C37:C51)&lt;&gt;COUNT(F37:F51)),"Neužpildytos visų objektų kainos", "")</f>
        <v>Neužpildytos visų objektų kainos</v>
      </c>
    </row>
    <row r="53" spans="1:9" ht="30" x14ac:dyDescent="0.25">
      <c r="C53" s="79" t="s">
        <v>71</v>
      </c>
      <c r="D53" s="17"/>
      <c r="E53" s="16" t="s">
        <v>72</v>
      </c>
      <c r="F53" s="16" t="str">
        <f>IF(OR(F52="",D53=""),"", ROUND(PRODUCT(D53,F52)/100,2))</f>
        <v/>
      </c>
      <c r="G53" s="14" t="str">
        <f>IF(D53="", "Nurodykite taikomą PVM dydį", "")</f>
        <v>Nurodykite taikomą PVM dydį</v>
      </c>
    </row>
    <row r="54" spans="1:9" x14ac:dyDescent="0.25">
      <c r="E54" s="16" t="s">
        <v>73</v>
      </c>
      <c r="F54" s="16">
        <f>IF(ISBLANK(F53), "", ROUND(SUM(F52:F53),2))</f>
        <v>0</v>
      </c>
    </row>
    <row r="58" spans="1:9" x14ac:dyDescent="0.25">
      <c r="A58" s="12" t="s">
        <v>74</v>
      </c>
      <c r="B58" s="12" t="s">
        <v>75</v>
      </c>
    </row>
    <row r="60" spans="1:9" x14ac:dyDescent="0.25">
      <c r="A60" s="12" t="s">
        <v>27</v>
      </c>
    </row>
    <row r="61" spans="1:9" ht="150" x14ac:dyDescent="0.25">
      <c r="A61" s="72" t="s">
        <v>28</v>
      </c>
      <c r="B61" s="72" t="s">
        <v>29</v>
      </c>
      <c r="C61" s="72" t="s">
        <v>30</v>
      </c>
      <c r="D61" s="72" t="s">
        <v>31</v>
      </c>
      <c r="E61" s="72" t="s">
        <v>32</v>
      </c>
      <c r="F61" s="72" t="s">
        <v>33</v>
      </c>
      <c r="G61" s="72" t="s">
        <v>34</v>
      </c>
      <c r="H61" s="72" t="s">
        <v>35</v>
      </c>
      <c r="I61" s="72" t="s">
        <v>36</v>
      </c>
    </row>
    <row r="62" spans="1:9" x14ac:dyDescent="0.25">
      <c r="A62" s="75" t="s">
        <v>76</v>
      </c>
      <c r="B62" s="75" t="s">
        <v>77</v>
      </c>
      <c r="C62" s="76"/>
      <c r="D62" s="76"/>
      <c r="E62" s="76"/>
      <c r="F62" s="76"/>
      <c r="G62" s="76"/>
      <c r="H62" s="76"/>
      <c r="I62" s="76"/>
    </row>
    <row r="63" spans="1:9" x14ac:dyDescent="0.25">
      <c r="A63" s="76" t="s">
        <v>78</v>
      </c>
      <c r="B63" s="76" t="s">
        <v>77</v>
      </c>
      <c r="C63" s="73">
        <v>1</v>
      </c>
      <c r="D63" s="73" t="s">
        <v>79</v>
      </c>
      <c r="E63" s="77"/>
      <c r="F63" s="76" t="str">
        <f>IF(ISBLANK(E63),"", PRODUCT(C63,E63))</f>
        <v/>
      </c>
      <c r="G63" s="78"/>
      <c r="H63" s="76"/>
      <c r="I63" s="76"/>
    </row>
    <row r="64" spans="1:9" x14ac:dyDescent="0.25">
      <c r="A64" s="76" t="s">
        <v>80</v>
      </c>
      <c r="B64" s="76" t="s">
        <v>81</v>
      </c>
      <c r="C64" s="76"/>
      <c r="D64" s="76"/>
      <c r="E64" s="76"/>
      <c r="F64" s="76"/>
      <c r="G64" s="76"/>
      <c r="H64" s="78"/>
      <c r="I64" s="78"/>
    </row>
    <row r="65" spans="1:9" x14ac:dyDescent="0.25">
      <c r="A65" s="76" t="s">
        <v>82</v>
      </c>
      <c r="B65" s="76" t="s">
        <v>83</v>
      </c>
      <c r="C65" s="76"/>
      <c r="D65" s="76"/>
      <c r="E65" s="76"/>
      <c r="F65" s="76"/>
      <c r="G65" s="76"/>
      <c r="H65" s="78"/>
      <c r="I65" s="78"/>
    </row>
    <row r="66" spans="1:9" x14ac:dyDescent="0.25">
      <c r="A66" s="76" t="s">
        <v>84</v>
      </c>
      <c r="B66" s="76" t="s">
        <v>85</v>
      </c>
      <c r="C66" s="76"/>
      <c r="D66" s="76"/>
      <c r="E66" s="76"/>
      <c r="F66" s="76"/>
      <c r="G66" s="76"/>
      <c r="H66" s="78"/>
      <c r="I66" s="78"/>
    </row>
    <row r="67" spans="1:9" ht="30" x14ac:dyDescent="0.25">
      <c r="A67" s="76" t="s">
        <v>86</v>
      </c>
      <c r="B67" s="76" t="s">
        <v>87</v>
      </c>
      <c r="C67" s="76"/>
      <c r="D67" s="76"/>
      <c r="E67" s="76"/>
      <c r="F67" s="76"/>
      <c r="G67" s="76"/>
      <c r="H67" s="78"/>
      <c r="I67" s="78"/>
    </row>
    <row r="68" spans="1:9" ht="30" x14ac:dyDescent="0.25">
      <c r="A68" s="76" t="s">
        <v>88</v>
      </c>
      <c r="B68" s="76" t="s">
        <v>89</v>
      </c>
      <c r="C68" s="76"/>
      <c r="D68" s="76"/>
      <c r="E68" s="76"/>
      <c r="F68" s="76"/>
      <c r="G68" s="76"/>
      <c r="H68" s="78"/>
      <c r="I68" s="78"/>
    </row>
    <row r="69" spans="1:9" ht="30" x14ac:dyDescent="0.25">
      <c r="A69" s="76" t="s">
        <v>90</v>
      </c>
      <c r="B69" s="76" t="s">
        <v>163</v>
      </c>
      <c r="C69" s="76"/>
      <c r="D69" s="76"/>
      <c r="E69" s="76"/>
      <c r="F69" s="76"/>
      <c r="G69" s="76"/>
      <c r="H69" s="78"/>
      <c r="I69" s="78"/>
    </row>
    <row r="70" spans="1:9" x14ac:dyDescent="0.25">
      <c r="A70" s="76" t="s">
        <v>91</v>
      </c>
      <c r="B70" s="76" t="s">
        <v>92</v>
      </c>
      <c r="C70" s="76"/>
      <c r="D70" s="76"/>
      <c r="E70" s="76"/>
      <c r="F70" s="76"/>
      <c r="G70" s="76"/>
      <c r="H70" s="78"/>
      <c r="I70" s="78"/>
    </row>
    <row r="71" spans="1:9" x14ac:dyDescent="0.25">
      <c r="A71" s="76" t="s">
        <v>93</v>
      </c>
      <c r="B71" s="76" t="s">
        <v>94</v>
      </c>
      <c r="C71" s="76"/>
      <c r="D71" s="76"/>
      <c r="E71" s="76"/>
      <c r="F71" s="76"/>
      <c r="G71" s="76"/>
      <c r="H71" s="78"/>
      <c r="I71" s="78"/>
    </row>
    <row r="72" spans="1:9" ht="30" x14ac:dyDescent="0.25">
      <c r="A72" s="76" t="s">
        <v>95</v>
      </c>
      <c r="B72" s="76" t="s">
        <v>96</v>
      </c>
      <c r="C72" s="76"/>
      <c r="D72" s="76"/>
      <c r="E72" s="76"/>
      <c r="F72" s="76"/>
      <c r="G72" s="76"/>
      <c r="H72" s="78"/>
      <c r="I72" s="78"/>
    </row>
    <row r="73" spans="1:9" x14ac:dyDescent="0.25">
      <c r="A73" s="76" t="s">
        <v>97</v>
      </c>
      <c r="B73" s="76" t="s">
        <v>98</v>
      </c>
      <c r="C73" s="76"/>
      <c r="D73" s="76"/>
      <c r="E73" s="76"/>
      <c r="F73" s="76"/>
      <c r="G73" s="76"/>
      <c r="H73" s="78"/>
      <c r="I73" s="78"/>
    </row>
    <row r="74" spans="1:9" x14ac:dyDescent="0.25">
      <c r="A74" s="76" t="s">
        <v>99</v>
      </c>
      <c r="B74" s="76" t="s">
        <v>100</v>
      </c>
      <c r="C74" s="76"/>
      <c r="D74" s="76"/>
      <c r="E74" s="76"/>
      <c r="F74" s="76"/>
      <c r="G74" s="76"/>
      <c r="H74" s="78"/>
      <c r="I74" s="78"/>
    </row>
    <row r="75" spans="1:9" x14ac:dyDescent="0.25">
      <c r="A75" s="76" t="s">
        <v>101</v>
      </c>
      <c r="B75" s="76" t="s">
        <v>102</v>
      </c>
      <c r="C75" s="76"/>
      <c r="D75" s="76"/>
      <c r="E75" s="76"/>
      <c r="F75" s="76"/>
      <c r="G75" s="76"/>
      <c r="H75" s="78"/>
      <c r="I75" s="78"/>
    </row>
    <row r="76" spans="1:9" x14ac:dyDescent="0.25">
      <c r="A76" s="76" t="s">
        <v>103</v>
      </c>
      <c r="B76" s="76" t="s">
        <v>104</v>
      </c>
      <c r="C76" s="76"/>
      <c r="D76" s="76"/>
      <c r="E76" s="76"/>
      <c r="F76" s="76"/>
      <c r="G76" s="76"/>
      <c r="H76" s="78"/>
      <c r="I76" s="78"/>
    </row>
    <row r="77" spans="1:9" x14ac:dyDescent="0.25">
      <c r="A77" s="76" t="s">
        <v>105</v>
      </c>
      <c r="B77" s="76" t="s">
        <v>106</v>
      </c>
      <c r="C77" s="76"/>
      <c r="D77" s="76"/>
      <c r="E77" s="76"/>
      <c r="F77" s="76"/>
      <c r="G77" s="76"/>
      <c r="H77" s="78"/>
      <c r="I77" s="78"/>
    </row>
    <row r="78" spans="1:9" ht="30" x14ac:dyDescent="0.25">
      <c r="A78" s="76" t="s">
        <v>107</v>
      </c>
      <c r="B78" s="76" t="s">
        <v>61</v>
      </c>
      <c r="C78" s="76"/>
      <c r="D78" s="76"/>
      <c r="E78" s="76"/>
      <c r="F78" s="76"/>
      <c r="G78" s="76"/>
      <c r="H78" s="78"/>
      <c r="I78" s="78"/>
    </row>
    <row r="79" spans="1:9" ht="30" x14ac:dyDescent="0.25">
      <c r="A79" s="76" t="s">
        <v>108</v>
      </c>
      <c r="B79" s="76" t="s">
        <v>59</v>
      </c>
      <c r="C79" s="76"/>
      <c r="D79" s="76"/>
      <c r="E79" s="76"/>
      <c r="F79" s="76"/>
      <c r="G79" s="76"/>
      <c r="H79" s="78"/>
      <c r="I79" s="78"/>
    </row>
    <row r="80" spans="1:9" x14ac:dyDescent="0.25">
      <c r="A80" s="76" t="s">
        <v>109</v>
      </c>
      <c r="B80" s="76" t="s">
        <v>110</v>
      </c>
      <c r="C80" s="76"/>
      <c r="D80" s="76"/>
      <c r="E80" s="76"/>
      <c r="F80" s="76"/>
      <c r="G80" s="76"/>
      <c r="H80" s="78"/>
      <c r="I80" s="78"/>
    </row>
    <row r="81" spans="1:9" x14ac:dyDescent="0.25">
      <c r="A81" s="76" t="s">
        <v>111</v>
      </c>
      <c r="B81" s="76" t="s">
        <v>112</v>
      </c>
      <c r="C81" s="76"/>
      <c r="D81" s="76"/>
      <c r="E81" s="76"/>
      <c r="F81" s="76"/>
      <c r="G81" s="76"/>
      <c r="H81" s="78"/>
      <c r="I81" s="78"/>
    </row>
    <row r="82" spans="1:9" x14ac:dyDescent="0.25">
      <c r="A82" s="76" t="s">
        <v>113</v>
      </c>
      <c r="B82" s="76" t="s">
        <v>67</v>
      </c>
      <c r="C82" s="76"/>
      <c r="D82" s="76"/>
      <c r="E82" s="76"/>
      <c r="F82" s="76"/>
      <c r="G82" s="76"/>
      <c r="H82" s="78"/>
      <c r="I82" s="78"/>
    </row>
    <row r="83" spans="1:9" x14ac:dyDescent="0.25">
      <c r="E83" s="16" t="s">
        <v>70</v>
      </c>
      <c r="F83" s="16" t="str">
        <f>IF((COUNT(C63:C82)&lt;&gt;COUNT(F63:F82)),"", ROUND(SUM(F63:F82),2))</f>
        <v/>
      </c>
      <c r="G83" s="14" t="str">
        <f>IF((COUNT(C63:C82)&lt;&gt;COUNT(F63:F82)),"Neužpildytos visų objektų kainos", "")</f>
        <v>Neužpildytos visų objektų kainos</v>
      </c>
    </row>
    <row r="84" spans="1:9" x14ac:dyDescent="0.25">
      <c r="C84" s="16" t="s">
        <v>71</v>
      </c>
      <c r="D84" s="17"/>
      <c r="E84" s="16" t="s">
        <v>72</v>
      </c>
      <c r="F84" s="16" t="str">
        <f>IF(OR(F83="",D84=""),"", ROUND(PRODUCT(D84,F83)/100,2))</f>
        <v/>
      </c>
      <c r="G84" s="14" t="str">
        <f>IF(D84="", "Nurodykite taikomą PVM dydį", "")</f>
        <v>Nurodykite taikomą PVM dydį</v>
      </c>
    </row>
    <row r="85" spans="1:9" x14ac:dyDescent="0.25">
      <c r="E85" s="16" t="s">
        <v>73</v>
      </c>
      <c r="F85" s="16">
        <f>IF(ISBLANK(F84), "", ROUND(SUM(F83:F84),2))</f>
        <v>0</v>
      </c>
    </row>
    <row r="89" spans="1:9" x14ac:dyDescent="0.25">
      <c r="A89" s="12" t="s">
        <v>114</v>
      </c>
      <c r="B89" s="12" t="s">
        <v>115</v>
      </c>
    </row>
    <row r="91" spans="1:9" x14ac:dyDescent="0.25">
      <c r="A91" s="12" t="s">
        <v>27</v>
      </c>
    </row>
    <row r="92" spans="1:9" ht="150" x14ac:dyDescent="0.25">
      <c r="A92" s="72" t="s">
        <v>28</v>
      </c>
      <c r="B92" s="72" t="s">
        <v>29</v>
      </c>
      <c r="C92" s="72" t="s">
        <v>30</v>
      </c>
      <c r="D92" s="72" t="s">
        <v>31</v>
      </c>
      <c r="E92" s="72" t="s">
        <v>32</v>
      </c>
      <c r="F92" s="72" t="s">
        <v>33</v>
      </c>
      <c r="G92" s="72" t="s">
        <v>34</v>
      </c>
      <c r="H92" s="72" t="s">
        <v>35</v>
      </c>
      <c r="I92" s="72" t="s">
        <v>36</v>
      </c>
    </row>
    <row r="93" spans="1:9" x14ac:dyDescent="0.25">
      <c r="A93" s="68" t="s">
        <v>116</v>
      </c>
      <c r="B93" s="68" t="s">
        <v>117</v>
      </c>
      <c r="C93" s="69"/>
      <c r="D93" s="69"/>
      <c r="E93" s="69"/>
      <c r="F93" s="69"/>
      <c r="G93" s="69"/>
      <c r="H93" s="69"/>
      <c r="I93" s="69"/>
    </row>
    <row r="94" spans="1:9" x14ac:dyDescent="0.25">
      <c r="A94" s="69" t="s">
        <v>118</v>
      </c>
      <c r="B94" s="69" t="s">
        <v>117</v>
      </c>
      <c r="C94" s="73">
        <v>1</v>
      </c>
      <c r="D94" s="73" t="s">
        <v>79</v>
      </c>
      <c r="E94" s="70"/>
      <c r="F94" s="69" t="str">
        <f>IF(ISBLANK(E94),"", PRODUCT(C94,E94))</f>
        <v/>
      </c>
      <c r="G94" s="71"/>
      <c r="H94" s="69"/>
      <c r="I94" s="69"/>
    </row>
    <row r="95" spans="1:9" x14ac:dyDescent="0.25">
      <c r="A95" s="69" t="s">
        <v>119</v>
      </c>
      <c r="B95" s="69" t="s">
        <v>120</v>
      </c>
      <c r="C95" s="69"/>
      <c r="D95" s="69"/>
      <c r="E95" s="69"/>
      <c r="F95" s="69"/>
      <c r="G95" s="69"/>
      <c r="H95" s="71"/>
      <c r="I95" s="71"/>
    </row>
    <row r="96" spans="1:9" ht="30" x14ac:dyDescent="0.25">
      <c r="A96" s="69" t="s">
        <v>121</v>
      </c>
      <c r="B96" s="69" t="s">
        <v>122</v>
      </c>
      <c r="C96" s="69"/>
      <c r="D96" s="69"/>
      <c r="E96" s="69"/>
      <c r="F96" s="69"/>
      <c r="G96" s="69"/>
      <c r="H96" s="71"/>
      <c r="I96" s="71"/>
    </row>
    <row r="97" spans="1:9" ht="30" x14ac:dyDescent="0.25">
      <c r="A97" s="69" t="s">
        <v>123</v>
      </c>
      <c r="B97" s="69" t="s">
        <v>124</v>
      </c>
      <c r="C97" s="69"/>
      <c r="D97" s="69"/>
      <c r="E97" s="69"/>
      <c r="F97" s="69"/>
      <c r="G97" s="69"/>
      <c r="H97" s="71"/>
      <c r="I97" s="71"/>
    </row>
    <row r="98" spans="1:9" x14ac:dyDescent="0.25">
      <c r="A98" s="69" t="s">
        <v>125</v>
      </c>
      <c r="B98" s="69" t="s">
        <v>126</v>
      </c>
      <c r="C98" s="69"/>
      <c r="D98" s="69"/>
      <c r="E98" s="69"/>
      <c r="F98" s="69"/>
      <c r="G98" s="69"/>
      <c r="H98" s="71"/>
      <c r="I98" s="71"/>
    </row>
    <row r="99" spans="1:9" x14ac:dyDescent="0.25">
      <c r="A99" s="69" t="s">
        <v>127</v>
      </c>
      <c r="B99" s="69" t="s">
        <v>128</v>
      </c>
      <c r="C99" s="69"/>
      <c r="D99" s="69"/>
      <c r="E99" s="69"/>
      <c r="F99" s="69"/>
      <c r="G99" s="69"/>
      <c r="H99" s="71"/>
      <c r="I99" s="71"/>
    </row>
    <row r="100" spans="1:9" ht="30" x14ac:dyDescent="0.25">
      <c r="A100" s="69" t="s">
        <v>129</v>
      </c>
      <c r="B100" s="69" t="s">
        <v>130</v>
      </c>
      <c r="C100" s="69"/>
      <c r="D100" s="69"/>
      <c r="E100" s="69"/>
      <c r="F100" s="69"/>
      <c r="G100" s="69"/>
      <c r="H100" s="71"/>
      <c r="I100" s="71"/>
    </row>
    <row r="101" spans="1:9" x14ac:dyDescent="0.25">
      <c r="A101" s="69" t="s">
        <v>131</v>
      </c>
      <c r="B101" s="69" t="s">
        <v>132</v>
      </c>
      <c r="C101" s="69"/>
      <c r="D101" s="69"/>
      <c r="E101" s="69"/>
      <c r="F101" s="69"/>
      <c r="G101" s="69"/>
      <c r="H101" s="71"/>
      <c r="I101" s="71"/>
    </row>
    <row r="102" spans="1:9" x14ac:dyDescent="0.25">
      <c r="A102" s="69" t="s">
        <v>133</v>
      </c>
      <c r="B102" s="69" t="s">
        <v>110</v>
      </c>
      <c r="C102" s="69"/>
      <c r="D102" s="69"/>
      <c r="E102" s="69"/>
      <c r="F102" s="69"/>
      <c r="G102" s="69"/>
      <c r="H102" s="71"/>
      <c r="I102" s="71"/>
    </row>
    <row r="103" spans="1:9" ht="30" x14ac:dyDescent="0.25">
      <c r="A103" s="69" t="s">
        <v>134</v>
      </c>
      <c r="B103" s="69" t="s">
        <v>59</v>
      </c>
      <c r="C103" s="69"/>
      <c r="D103" s="69"/>
      <c r="E103" s="69"/>
      <c r="F103" s="69"/>
      <c r="G103" s="69"/>
      <c r="H103" s="71"/>
      <c r="I103" s="71"/>
    </row>
    <row r="104" spans="1:9" ht="30" x14ac:dyDescent="0.25">
      <c r="A104" s="69" t="s">
        <v>135</v>
      </c>
      <c r="B104" s="69" t="s">
        <v>61</v>
      </c>
      <c r="C104" s="69"/>
      <c r="D104" s="69"/>
      <c r="E104" s="69"/>
      <c r="F104" s="69"/>
      <c r="G104" s="69"/>
      <c r="H104" s="71"/>
      <c r="I104" s="71"/>
    </row>
    <row r="105" spans="1:9" x14ac:dyDescent="0.25">
      <c r="A105" s="69" t="s">
        <v>136</v>
      </c>
      <c r="B105" s="69" t="s">
        <v>67</v>
      </c>
      <c r="C105" s="69"/>
      <c r="D105" s="69"/>
      <c r="E105" s="69"/>
      <c r="F105" s="69"/>
      <c r="G105" s="69"/>
      <c r="H105" s="71"/>
      <c r="I105" s="71"/>
    </row>
    <row r="106" spans="1:9" x14ac:dyDescent="0.25">
      <c r="A106" s="69" t="s">
        <v>137</v>
      </c>
      <c r="B106" s="69" t="s">
        <v>138</v>
      </c>
      <c r="C106" s="69"/>
      <c r="D106" s="69"/>
      <c r="E106" s="69"/>
      <c r="F106" s="69"/>
      <c r="G106" s="69"/>
      <c r="H106" s="71"/>
      <c r="I106" s="71"/>
    </row>
    <row r="107" spans="1:9" x14ac:dyDescent="0.25">
      <c r="E107" s="16" t="s">
        <v>70</v>
      </c>
      <c r="F107" s="16" t="str">
        <f>IF((COUNT(C94:C106)&lt;&gt;COUNT(F94:F106)),"", ROUND(SUM(F94:F106),2))</f>
        <v/>
      </c>
      <c r="G107" s="14" t="str">
        <f>IF((COUNT(C94:C106)&lt;&gt;COUNT(F94:F106)),"Neužpildytos visų objektų kainos", "")</f>
        <v>Neužpildytos visų objektų kainos</v>
      </c>
    </row>
    <row r="108" spans="1:9" x14ac:dyDescent="0.25">
      <c r="C108" s="16" t="s">
        <v>71</v>
      </c>
      <c r="D108" s="17"/>
      <c r="E108" s="16" t="s">
        <v>72</v>
      </c>
      <c r="F108" s="16" t="str">
        <f>IF(OR(F107="",D108=""),"", ROUND(PRODUCT(D108,F107)/100,2))</f>
        <v/>
      </c>
      <c r="G108" s="14" t="str">
        <f>IF(D108="", "Nurodykite taikomą PVM dydį", "")</f>
        <v>Nurodykite taikomą PVM dydį</v>
      </c>
    </row>
    <row r="109" spans="1:9" x14ac:dyDescent="0.25">
      <c r="E109" s="16" t="s">
        <v>73</v>
      </c>
      <c r="F109" s="16">
        <f>IF(ISBLANK(F108), "", ROUND(SUM(F107:F108),2))</f>
        <v>0</v>
      </c>
    </row>
  </sheetData>
  <sheetProtection algorithmName="SHA-512" hashValue="5qCJGzwqk224x7pNxPDeC5hV5h+BynUEm0al/bz4NoOVxNcXHQD7WiOK+1Ut9wco0Uph/iYVSJ/PdmQ6k9uffg==" saltValue="YGCnmXcyWgmKpNQF1qT0r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139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140</v>
      </c>
      <c r="B5" s="42"/>
      <c r="C5" s="40" t="s">
        <v>141</v>
      </c>
      <c r="D5" s="41"/>
      <c r="E5" s="42"/>
      <c r="F5" s="40" t="s">
        <v>142</v>
      </c>
      <c r="G5" s="41"/>
      <c r="H5" s="42"/>
      <c r="I5" s="40" t="s">
        <v>143</v>
      </c>
      <c r="J5" s="42"/>
      <c r="K5" s="9" t="s">
        <v>144</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145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29</v>
      </c>
      <c r="B19" s="42"/>
      <c r="C19" s="40" t="s">
        <v>141</v>
      </c>
      <c r="D19" s="41"/>
      <c r="E19" s="42"/>
      <c r="F19" s="40" t="s">
        <v>146</v>
      </c>
      <c r="G19" s="41"/>
      <c r="H19" s="42"/>
      <c r="I19" s="61" t="s">
        <v>143</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147</v>
      </c>
      <c r="B33" s="28"/>
      <c r="C33" s="28"/>
      <c r="D33" s="28"/>
      <c r="E33" s="28"/>
      <c r="F33" s="28"/>
      <c r="G33" s="28"/>
      <c r="H33" s="28"/>
      <c r="I33" s="28"/>
      <c r="J33" s="28"/>
    </row>
    <row r="34" spans="1:10" ht="15.95" customHeight="1" thickBot="1" x14ac:dyDescent="0.3"/>
    <row r="35" spans="1:10" ht="15.95" customHeight="1" x14ac:dyDescent="0.25">
      <c r="A35" s="8" t="s">
        <v>28</v>
      </c>
      <c r="B35" s="57" t="s">
        <v>148</v>
      </c>
      <c r="C35" s="41"/>
      <c r="D35" s="41"/>
      <c r="E35" s="41"/>
      <c r="F35" s="41"/>
      <c r="G35" s="42"/>
      <c r="H35" s="58" t="s">
        <v>149</v>
      </c>
      <c r="I35" s="41"/>
      <c r="J35" s="59"/>
    </row>
    <row r="36" spans="1:10" ht="48" customHeight="1" x14ac:dyDescent="0.25">
      <c r="A36" s="20" t="s">
        <v>150</v>
      </c>
      <c r="B36" s="49" t="s">
        <v>151</v>
      </c>
      <c r="C36" s="44"/>
      <c r="D36" s="44"/>
      <c r="E36" s="44"/>
      <c r="F36" s="44"/>
      <c r="G36" s="27"/>
      <c r="H36" s="52"/>
      <c r="I36" s="44"/>
      <c r="J36" s="46"/>
    </row>
    <row r="37" spans="1:10" ht="48" customHeight="1" x14ac:dyDescent="0.25">
      <c r="A37" s="20" t="s">
        <v>152</v>
      </c>
      <c r="B37" s="49" t="s">
        <v>153</v>
      </c>
      <c r="C37" s="44"/>
      <c r="D37" s="44"/>
      <c r="E37" s="44"/>
      <c r="F37" s="44"/>
      <c r="G37" s="27"/>
      <c r="H37" s="52"/>
      <c r="I37" s="44"/>
      <c r="J37" s="46"/>
    </row>
    <row r="38" spans="1:10" ht="48" customHeight="1" x14ac:dyDescent="0.25">
      <c r="A38" s="20" t="s">
        <v>154</v>
      </c>
      <c r="B38" s="49" t="s">
        <v>155</v>
      </c>
      <c r="C38" s="44"/>
      <c r="D38" s="44"/>
      <c r="E38" s="44"/>
      <c r="F38" s="44"/>
      <c r="G38" s="27"/>
      <c r="H38" s="52"/>
      <c r="I38" s="44"/>
      <c r="J38" s="46"/>
    </row>
    <row r="39" spans="1:10" ht="48" customHeight="1" x14ac:dyDescent="0.25">
      <c r="A39" s="20" t="s">
        <v>156</v>
      </c>
      <c r="B39" s="49" t="s">
        <v>157</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158</v>
      </c>
      <c r="B48" s="28"/>
      <c r="C48" s="28"/>
      <c r="D48" s="28"/>
      <c r="E48" s="28"/>
      <c r="F48" s="28"/>
      <c r="G48" s="28"/>
      <c r="H48" s="28"/>
      <c r="I48" s="28"/>
      <c r="J48" s="28"/>
    </row>
    <row r="51" spans="1:10" x14ac:dyDescent="0.25">
      <c r="A51" s="48" t="s">
        <v>159</v>
      </c>
      <c r="B51" s="28"/>
      <c r="C51" s="28"/>
      <c r="D51" s="28"/>
      <c r="E51" s="54"/>
      <c r="F51" s="28"/>
      <c r="G51" s="28"/>
      <c r="H51" s="28"/>
      <c r="I51" s="28"/>
      <c r="J51" s="28"/>
    </row>
    <row r="53" spans="1:10" x14ac:dyDescent="0.25">
      <c r="A53" s="48" t="s">
        <v>160</v>
      </c>
      <c r="B53" s="28"/>
      <c r="C53" s="28"/>
      <c r="D53" s="28"/>
      <c r="E53" s="54"/>
      <c r="F53" s="28"/>
      <c r="G53" s="28"/>
      <c r="H53" s="28"/>
      <c r="I53" s="28"/>
      <c r="J53" s="28"/>
    </row>
    <row r="100" spans="1:1" ht="15.75" x14ac:dyDescent="0.25">
      <c r="A100" t="s">
        <v>161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2025-05-13T09:55:24Z</dcterms:modified>
</cp:coreProperties>
</file>