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scentraslt-my.sharepoint.com/personal/audrone_niksaite_dscentras_lt/Documents/Desktop/Pirkimai/Meno m-kla/Fasadas/"/>
    </mc:Choice>
  </mc:AlternateContent>
  <xr:revisionPtr revIDLastSave="167" documentId="8_{3F3D9BDB-CA8D-45BE-B9C7-D04F6EFDCC52}" xr6:coauthVersionLast="47" xr6:coauthVersionMax="47" xr10:uidLastSave="{2F40F525-FF6B-4277-8ECB-E6EA29803301}"/>
  <bookViews>
    <workbookView xWindow="-108" yWindow="-108" windowWidth="23256" windowHeight="13896" xr2:uid="{84E2B550-7210-4289-9F6E-68AA652858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2" i="1" l="1"/>
  <c r="G53" i="1"/>
  <c r="G54" i="1"/>
  <c r="G55" i="1"/>
  <c r="G56" i="1"/>
  <c r="G57" i="1"/>
  <c r="G58" i="1"/>
  <c r="G59" i="1"/>
  <c r="G60" i="1"/>
  <c r="G61" i="1"/>
  <c r="G51" i="1"/>
  <c r="G49" i="1"/>
  <c r="G47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24" i="1"/>
  <c r="G8" i="1"/>
  <c r="G9" i="1"/>
  <c r="G10" i="1"/>
  <c r="G11" i="1"/>
  <c r="G12" i="1"/>
  <c r="G13" i="1"/>
  <c r="G14" i="1"/>
  <c r="G15" i="1"/>
  <c r="G16" i="1"/>
  <c r="G18" i="1"/>
  <c r="G19" i="1"/>
  <c r="G20" i="1"/>
  <c r="G21" i="1"/>
  <c r="G22" i="1"/>
  <c r="G7" i="1"/>
  <c r="G62" i="1" l="1"/>
  <c r="G63" i="1" l="1"/>
  <c r="G64" i="1" s="1"/>
</calcChain>
</file>

<file path=xl/sharedStrings.xml><?xml version="1.0" encoding="utf-8"?>
<sst xmlns="http://schemas.openxmlformats.org/spreadsheetml/2006/main" count="117" uniqueCount="73">
  <si>
    <t>Eil. Nr.</t>
  </si>
  <si>
    <t>Darbo ir išlaidų aprašymai</t>
  </si>
  <si>
    <t>Mato vnt.</t>
  </si>
  <si>
    <t>Kiekis</t>
  </si>
  <si>
    <t>Pastato pamatų apšiltinimas iš kiemo pusės (42 m)</t>
  </si>
  <si>
    <t>Šaligatvių iš betoninių plytelių išardymas k9=1.15</t>
  </si>
  <si>
    <t>100 m²</t>
  </si>
  <si>
    <t>Duobių, tranšėjų kasimas dalinai mechanizuotai, atliekant pamatų remonto darbus, kai gruntas II grupės k9=1.15</t>
  </si>
  <si>
    <t>m³</t>
  </si>
  <si>
    <t>Sienų (pamatų) paviršiaus nuvalymas k8=1.09</t>
  </si>
  <si>
    <t>Surenkamų betoninių ir gelžbetoninių pamatų teptinės hidroizoliacijos įrengimas, tepant 2 kartus k8=1.14</t>
  </si>
  <si>
    <t>m²</t>
  </si>
  <si>
    <t>Rūsio sienų ir cokolio šiltinimas, naudojant putų polistireno plokštes, kai izoliacijos sluoksnio storis ne mažiau 150 mm ir ne daugiau 200 mm</t>
  </si>
  <si>
    <t>Surenkamų betoninių ir gelžbetoninių pamatų hidroizoliacijos įrengimas, tvirtinant drenažo ritininę dangą k8=1.14</t>
  </si>
  <si>
    <t>Papildomas drenažo ritininės dangos tvirtinimas plastikiniais profiliais</t>
  </si>
  <si>
    <t>m</t>
  </si>
  <si>
    <t>Grunto kasimas 0,25 m³ kaušo talpos ekskavatoriumi, pakraunant gruntą į autosavivarčius, kai gruntas II grupės k9=1.15</t>
  </si>
  <si>
    <t>100 m³</t>
  </si>
  <si>
    <t>II grupės grunto transportavimas 8.5 t a / savivarčiais 1 km atstumu, pakraunant 1 m³ kaušo talpos ekskavatoriumi</t>
  </si>
  <si>
    <t>Iškasų užpylimas gruntu, tankinant, atliekant pamatų remonto darbus, kai gruntas II grupės k9=1.15</t>
  </si>
  <si>
    <t>Viensluoksnių 12 cm storio pagrindų ir dangų iš smėlio – žvyro mišinių įrengimas k9=1.15</t>
  </si>
  <si>
    <t>Keičiant sluoksnio storį, kiekvienam sekančiam centimetrui prie normatyvų N27-43, N27-44, N27- 45 pridėti arba atimti k4=13.000, k9=1.15</t>
  </si>
  <si>
    <t>Viensluoksnių 12 cm storio pagrindų ir dangų iš smėlio - žvyro mišinių ir 50 proc. skaldos įrengimas, sumaišant objekte k9=1.15</t>
  </si>
  <si>
    <t>Keičiant sluoksnio storį, kiekvienam pokyčio cm pridėti arba atimti pagal normatyvus N27-43-1, N27-44-1 k4=3.000, k9=1.15</t>
  </si>
  <si>
    <t>Pastato fasado šiltinimo ir apdailos darbai iš kiemo pusės, su elektros instaliacijos išvedžiojimo, šviestuvų montavimo darbais</t>
  </si>
  <si>
    <t>Fasadinių pastolių įrengimas ir išardymas, kai pastolių aukštis iki 15 m (vertikali projekcija)</t>
  </si>
  <si>
    <t>Šlaitinių stogų lietaus nuvedimo sistemos ardymas (lietvamzdžiai nuo kopėčių arba pastolių)</t>
  </si>
  <si>
    <t>0,25-0,4 m pločio sandrikų, palangių nuolajų ir atskirų karnizų dangos nuardymas</t>
  </si>
  <si>
    <t>Mažų ir sudėtingų paviršių plotų pakalimas dailylente iš apačios (iki 2 m² ištisinio ploto)* Lentinio pakalimo nuardymas k1=0.30, k2=0.30, k3=0.000</t>
  </si>
  <si>
    <t>Metalinių vartų montavimas *Varčios demontavimas k1=0.30, k2=0.30, k3=0.000</t>
  </si>
  <si>
    <t>Sienų šiltinimas, klijuojant ir tvirtinant mechaniškai,kai naudojamos putų polistireno plokštės, izoliacijos sluoksnio storis ne mažiau 200 mm ir ne daugiu 250</t>
  </si>
  <si>
    <t>Sienų šiltinimas, klijuojant ir tvirtinant mechaniškai,kai naudojamos putų polistireno plokštės, izoliacijos sluoksnio storis ne mažiau 100 mm ir ne daugiau 150 mm</t>
  </si>
  <si>
    <t>Sienų tinkuojamų paviršių išorinių kampų ir angokraščių papildomas sutvirtinimas armuojančiais kampuočiais k9=1.15</t>
  </si>
  <si>
    <t>100 m</t>
  </si>
  <si>
    <t>Sienų, apdailintų struktūriniu tinku, dažymas fasadiniais dažais du kartus k9=1.15</t>
  </si>
  <si>
    <t>Mažų ir sudėtingų paviršių plotų pakalimas dailylente iš apačios (iki 2 m² ištisinio ploto)</t>
  </si>
  <si>
    <t>Apsauginės sienutės nuo vandens sudėjimas iš akmens masės plytelių</t>
  </si>
  <si>
    <t>Lietaus nuvedimo sistemos lietvamzdžių montavimas, dirbant nuo kopėčių arba kilnojamų pastolių (esami latakai)</t>
  </si>
  <si>
    <t>Metalinių vartų varčios montavimas (esami vartai)</t>
  </si>
  <si>
    <t>Nuo 16 A iki 100 A galios automatinių jungiklių montavimas spintose</t>
  </si>
  <si>
    <t>vnt.</t>
  </si>
  <si>
    <t>Kabelių, laidų apsaugos gofruotų vamzdžių klojimas, tvirtinant prie konstrukcijų, kai vamzdžių išorinis skersmuo iki 32 mm</t>
  </si>
  <si>
    <t>Pirmo viengyslio arba daugiagyslio laido vienoje pynėje iki 2.5 mm² skerspjūvio įtraukimas į sumontuotus vamzdžius</t>
  </si>
  <si>
    <t>Išorės apšvietimo šviestuvų su LED lempomis montavimas</t>
  </si>
  <si>
    <t>Hermetinių ir pusiauhermetinių jungiklių montavimas</t>
  </si>
  <si>
    <t>100 vnt.</t>
  </si>
  <si>
    <t>Sujungimo dėžučių iki 6 gnybtų ir iki 10 mm² skerspjūvio kabeliams montavimas</t>
  </si>
  <si>
    <t>Skylių gręžimas laidų pravedimui perforatoriumi mūrinėse konstrukcijose, kai gręžimo gylis iki 300 mm k8=1.17</t>
  </si>
  <si>
    <t>Sieninis virštinkinis šviestuvas IP65</t>
  </si>
  <si>
    <t>Papildomos instaliacinės medžiagos</t>
  </si>
  <si>
    <t>kompl.</t>
  </si>
  <si>
    <t>Naujų palangių sudėjimas</t>
  </si>
  <si>
    <t>Palangių nuolajų tvirtinimas</t>
  </si>
  <si>
    <t>Lietaus vandens latakų su metalinėmis grotelėmis įrengimas ir nuvedimas į šulinius</t>
  </si>
  <si>
    <t>Grunto kasimas 0,07 m³ kaušo talpos mini ekskavatoriais, suverčiant gruntą į sankasą k9=1.15</t>
  </si>
  <si>
    <t>Grunto kasimas rankiniu būdu k9=1.15</t>
  </si>
  <si>
    <t>Plastikinių lietaus surinkimo įlajų montavimas k9=1.15</t>
  </si>
  <si>
    <t>Pagrindų po lietaus nuotakyno kanalų iš biriųjų medžiagų įrengimas (pagrindų medžiaga: smėlis, žvyras, skalda) k9=1.15</t>
  </si>
  <si>
    <t>Paviršinio vandens surinkimo kanalų ant paruošto pagrindo įrengimas, hermetizuojant sandūras k9=1.15</t>
  </si>
  <si>
    <t>Paviršinio vandens surinkimo sistemos papildomų elementų montavimas (įtekėjimo dėžės) k9=1.15</t>
  </si>
  <si>
    <t>Plast.kanalizac.vamzdžių, kurių skersmuo ne mažiau D 110 mm, tiesimas</t>
  </si>
  <si>
    <t>Skylių vamzdžiams iškalimas ir jų užtaisymas betoniniuose šuliniuose k8=1.17</t>
  </si>
  <si>
    <t>Tranšėjų ir duobių užpylimas rankiniu būdu k9=1.15</t>
  </si>
  <si>
    <t>Grunto tankinimas mažosios mechanizacijos priemonėmis (gruntas I-II grupės) k8=1.14, k9=1.15</t>
  </si>
  <si>
    <t>Bendra kaina, Eur be PVM</t>
  </si>
  <si>
    <t>Bendra kaina, Eur su PVM</t>
  </si>
  <si>
    <t>Kaina, Eur be PVM</t>
  </si>
  <si>
    <t>DARBŲ KIEKIŲ ŽINIARAŠTIS
PASTATO, M. K. ČIURLIONIO G. 80, DRUSKININKUOSE, PAMATO, FASADO ŠILTINIMO IR ATNAUJINIMO PAPRASTOJO REMONTO DARBŲ ŽINIARAŠTIS</t>
  </si>
  <si>
    <t>Pirkimo sąlygų 5.1 priedas „Darbų kiekių žiniaraštis“</t>
  </si>
  <si>
    <t>Transportuojant I-II grupės gruntą gerais keliais 8.5 t a / savivarčiais, už kiekvieną papildomą kilometrą pridėti k4=3.000</t>
  </si>
  <si>
    <t>PVM (21 proc.)</t>
  </si>
  <si>
    <t>Langų ir durų išorės angokraščių šiltinimas,kai mineralinės vatos sluoksnio storis 20-30 mm k9=1.15</t>
  </si>
  <si>
    <t>Apšiltintų sienų plonasluoksnis tinkas, tvirtinant tinklelį smeigėmis ir apdailinant 2,0-3,0 mm storio struktūriniu tinku k8=1.15, k9=1.15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</si>
</sst>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5" x14ac:knownFonts="1">
    <font>
      <sz val="11"/>
      <color theme="1"/>
      <name val="Aptos Narrow"/>
      <family val="2"/>
      <charset val="186"/>
      <scheme val="minor"/>
    </font>
    <font>
      <sz val="12"/>
      <color theme="1"/>
      <name val="Aptos Narrow"/>
      <family val="2"/>
      <charset val="186"/>
      <scheme val="minor"/>
    </font>
    <font>
      <b/>
      <sz val="14"/>
      <color theme="1"/>
      <name val="Aptos Narrow"/>
      <family val="2"/>
      <scheme val="minor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Protection="1">
      <protection locked="0"/>
    </xf>
    <xf numFmtId="2" fontId="1" fillId="0" borderId="0" xfId="0" applyNumberFormat="1" applyFont="1" applyProtection="1"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49" fontId="3" fillId="0" borderId="2" xfId="0" applyNumberFormat="1" applyFont="1" applyBorder="1" applyAlignment="1" applyProtection="1">
      <alignment horizontal="center" vertical="center"/>
      <protection locked="0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2" fontId="4" fillId="0" borderId="4" xfId="0" applyNumberFormat="1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2" fontId="4" fillId="0" borderId="4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2" fontId="4" fillId="0" borderId="7" xfId="0" applyNumberFormat="1" applyFont="1" applyBorder="1" applyAlignment="1" applyProtection="1">
      <alignment horizontal="center" vertical="center"/>
      <protection locked="0"/>
    </xf>
    <xf numFmtId="2" fontId="4" fillId="0" borderId="3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5" xfId="0" applyFont="1" applyBorder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horizontal="right" vertical="center"/>
      <protection locked="0"/>
    </xf>
    <xf numFmtId="0" fontId="3" fillId="0" borderId="2" xfId="0" applyFont="1" applyBorder="1" applyAlignment="1" applyProtection="1">
      <alignment horizontal="right" vertical="center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C3038-773D-47FA-9F6F-62EED5A98A8A}">
  <dimension ref="B2:G64"/>
  <sheetViews>
    <sheetView tabSelected="1" topLeftCell="A27" workbookViewId="0">
      <selection activeCell="F33" sqref="F33"/>
    </sheetView>
  </sheetViews>
  <sheetFormatPr defaultRowHeight="15.6" x14ac:dyDescent="0.3"/>
  <cols>
    <col min="1" max="1" width="8.88671875" style="1"/>
    <col min="2" max="2" width="6.33203125" style="1" customWidth="1"/>
    <col min="3" max="3" width="93.5546875" style="1" bestFit="1" customWidth="1"/>
    <col min="4" max="4" width="11.33203125" style="1" bestFit="1" customWidth="1"/>
    <col min="5" max="5" width="10.109375" style="1" bestFit="1" customWidth="1"/>
    <col min="6" max="6" width="15.21875" style="2" customWidth="1"/>
    <col min="7" max="7" width="17.5546875" style="2" customWidth="1"/>
    <col min="8" max="16384" width="8.88671875" style="1"/>
  </cols>
  <sheetData>
    <row r="2" spans="2:7" x14ac:dyDescent="0.3">
      <c r="D2" s="16" t="s">
        <v>68</v>
      </c>
      <c r="E2" s="16"/>
      <c r="F2" s="16"/>
      <c r="G2" s="16"/>
    </row>
    <row r="3" spans="2:7" ht="60.6" customHeight="1" x14ac:dyDescent="0.3">
      <c r="B3" s="15" t="s">
        <v>67</v>
      </c>
      <c r="C3" s="15"/>
      <c r="D3" s="15"/>
      <c r="E3" s="15"/>
      <c r="F3" s="15"/>
      <c r="G3" s="15"/>
    </row>
    <row r="4" spans="2:7" ht="16.2" thickBot="1" x14ac:dyDescent="0.35"/>
    <row r="5" spans="2:7" ht="34.200000000000003" thickBot="1" x14ac:dyDescent="0.35">
      <c r="B5" s="3" t="s">
        <v>0</v>
      </c>
      <c r="C5" s="4" t="s">
        <v>1</v>
      </c>
      <c r="D5" s="5" t="s">
        <v>2</v>
      </c>
      <c r="E5" s="5" t="s">
        <v>3</v>
      </c>
      <c r="F5" s="6" t="s">
        <v>66</v>
      </c>
      <c r="G5" s="6" t="s">
        <v>64</v>
      </c>
    </row>
    <row r="6" spans="2:7" ht="17.399999999999999" thickBot="1" x14ac:dyDescent="0.35">
      <c r="B6" s="24" t="s">
        <v>4</v>
      </c>
      <c r="C6" s="25"/>
      <c r="D6" s="25"/>
      <c r="E6" s="25"/>
      <c r="F6" s="25"/>
      <c r="G6" s="26"/>
    </row>
    <row r="7" spans="2:7" ht="17.399999999999999" thickBot="1" x14ac:dyDescent="0.35">
      <c r="B7" s="7">
        <v>1</v>
      </c>
      <c r="C7" s="12" t="s">
        <v>5</v>
      </c>
      <c r="D7" s="10" t="s">
        <v>6</v>
      </c>
      <c r="E7" s="11">
        <v>0.40799999999999997</v>
      </c>
      <c r="F7" s="8"/>
      <c r="G7" s="14">
        <f>E7*F7</f>
        <v>0</v>
      </c>
    </row>
    <row r="8" spans="2:7" ht="34.200000000000003" thickBot="1" x14ac:dyDescent="0.35">
      <c r="B8" s="7">
        <v>2</v>
      </c>
      <c r="C8" s="9" t="s">
        <v>7</v>
      </c>
      <c r="D8" s="10" t="s">
        <v>8</v>
      </c>
      <c r="E8" s="11">
        <v>48</v>
      </c>
      <c r="F8" s="8"/>
      <c r="G8" s="14">
        <f t="shared" ref="G8:G61" si="0">E8*F8</f>
        <v>0</v>
      </c>
    </row>
    <row r="9" spans="2:7" ht="17.399999999999999" thickBot="1" x14ac:dyDescent="0.35">
      <c r="B9" s="7">
        <v>3</v>
      </c>
      <c r="C9" s="12" t="s">
        <v>9</v>
      </c>
      <c r="D9" s="10" t="s">
        <v>6</v>
      </c>
      <c r="E9" s="11">
        <v>0.42</v>
      </c>
      <c r="F9" s="8"/>
      <c r="G9" s="14">
        <f t="shared" si="0"/>
        <v>0</v>
      </c>
    </row>
    <row r="10" spans="2:7" ht="34.200000000000003" thickBot="1" x14ac:dyDescent="0.35">
      <c r="B10" s="7">
        <v>4</v>
      </c>
      <c r="C10" s="9" t="s">
        <v>10</v>
      </c>
      <c r="D10" s="10" t="s">
        <v>11</v>
      </c>
      <c r="E10" s="11">
        <v>42</v>
      </c>
      <c r="F10" s="8"/>
      <c r="G10" s="14">
        <f t="shared" si="0"/>
        <v>0</v>
      </c>
    </row>
    <row r="11" spans="2:7" ht="34.200000000000003" thickBot="1" x14ac:dyDescent="0.35">
      <c r="B11" s="7">
        <v>5</v>
      </c>
      <c r="C11" s="9" t="s">
        <v>12</v>
      </c>
      <c r="D11" s="10" t="s">
        <v>6</v>
      </c>
      <c r="E11" s="11">
        <v>0.42</v>
      </c>
      <c r="F11" s="8"/>
      <c r="G11" s="14">
        <f t="shared" si="0"/>
        <v>0</v>
      </c>
    </row>
    <row r="12" spans="2:7" ht="34.200000000000003" thickBot="1" x14ac:dyDescent="0.35">
      <c r="B12" s="7">
        <v>6</v>
      </c>
      <c r="C12" s="9" t="s">
        <v>13</v>
      </c>
      <c r="D12" s="10" t="s">
        <v>11</v>
      </c>
      <c r="E12" s="11">
        <v>42</v>
      </c>
      <c r="F12" s="8"/>
      <c r="G12" s="14">
        <f t="shared" si="0"/>
        <v>0</v>
      </c>
    </row>
    <row r="13" spans="2:7" ht="17.399999999999999" thickBot="1" x14ac:dyDescent="0.35">
      <c r="B13" s="7">
        <v>7</v>
      </c>
      <c r="C13" s="9" t="s">
        <v>14</v>
      </c>
      <c r="D13" s="10" t="s">
        <v>15</v>
      </c>
      <c r="E13" s="11">
        <v>42</v>
      </c>
      <c r="F13" s="8"/>
      <c r="G13" s="14">
        <f t="shared" si="0"/>
        <v>0</v>
      </c>
    </row>
    <row r="14" spans="2:7" ht="34.200000000000003" thickBot="1" x14ac:dyDescent="0.35">
      <c r="B14" s="7">
        <v>8</v>
      </c>
      <c r="C14" s="9" t="s">
        <v>16</v>
      </c>
      <c r="D14" s="10" t="s">
        <v>17</v>
      </c>
      <c r="E14" s="11">
        <v>0.24</v>
      </c>
      <c r="F14" s="8"/>
      <c r="G14" s="14">
        <f t="shared" si="0"/>
        <v>0</v>
      </c>
    </row>
    <row r="15" spans="2:7" ht="34.200000000000003" thickBot="1" x14ac:dyDescent="0.35">
      <c r="B15" s="7">
        <v>9</v>
      </c>
      <c r="C15" s="9" t="s">
        <v>18</v>
      </c>
      <c r="D15" s="10" t="s">
        <v>17</v>
      </c>
      <c r="E15" s="11">
        <v>0.24</v>
      </c>
      <c r="F15" s="8"/>
      <c r="G15" s="14">
        <f t="shared" si="0"/>
        <v>0</v>
      </c>
    </row>
    <row r="16" spans="2:7" ht="16.8" customHeight="1" x14ac:dyDescent="0.3">
      <c r="B16" s="27">
        <v>10</v>
      </c>
      <c r="C16" s="19" t="s">
        <v>69</v>
      </c>
      <c r="D16" s="29" t="s">
        <v>17</v>
      </c>
      <c r="E16" s="31">
        <v>0.24</v>
      </c>
      <c r="F16" s="17"/>
      <c r="G16" s="33">
        <f t="shared" si="0"/>
        <v>0</v>
      </c>
    </row>
    <row r="17" spans="2:7" ht="16.2" thickBot="1" x14ac:dyDescent="0.35">
      <c r="B17" s="28"/>
      <c r="C17" s="20"/>
      <c r="D17" s="30"/>
      <c r="E17" s="32"/>
      <c r="F17" s="18"/>
      <c r="G17" s="34"/>
    </row>
    <row r="18" spans="2:7" ht="34.200000000000003" thickBot="1" x14ac:dyDescent="0.35">
      <c r="B18" s="7">
        <v>11</v>
      </c>
      <c r="C18" s="9" t="s">
        <v>19</v>
      </c>
      <c r="D18" s="10" t="s">
        <v>8</v>
      </c>
      <c r="E18" s="11">
        <v>24</v>
      </c>
      <c r="F18" s="8"/>
      <c r="G18" s="14">
        <f t="shared" si="0"/>
        <v>0</v>
      </c>
    </row>
    <row r="19" spans="2:7" ht="17.399999999999999" thickBot="1" x14ac:dyDescent="0.35">
      <c r="B19" s="7">
        <v>12</v>
      </c>
      <c r="C19" s="9" t="s">
        <v>20</v>
      </c>
      <c r="D19" s="10" t="s">
        <v>6</v>
      </c>
      <c r="E19" s="11">
        <v>0.40799999999999997</v>
      </c>
      <c r="F19" s="8"/>
      <c r="G19" s="14">
        <f t="shared" si="0"/>
        <v>0</v>
      </c>
    </row>
    <row r="20" spans="2:7" ht="34.200000000000003" thickBot="1" x14ac:dyDescent="0.35">
      <c r="B20" s="7">
        <v>13</v>
      </c>
      <c r="C20" s="9" t="s">
        <v>21</v>
      </c>
      <c r="D20" s="10" t="s">
        <v>6</v>
      </c>
      <c r="E20" s="11">
        <v>0.40799999999999997</v>
      </c>
      <c r="F20" s="8"/>
      <c r="G20" s="14">
        <f t="shared" si="0"/>
        <v>0</v>
      </c>
    </row>
    <row r="21" spans="2:7" ht="34.200000000000003" thickBot="1" x14ac:dyDescent="0.35">
      <c r="B21" s="7">
        <v>14</v>
      </c>
      <c r="C21" s="9" t="s">
        <v>22</v>
      </c>
      <c r="D21" s="10" t="s">
        <v>6</v>
      </c>
      <c r="E21" s="11">
        <v>0.40799999999999997</v>
      </c>
      <c r="F21" s="8"/>
      <c r="G21" s="14">
        <f t="shared" si="0"/>
        <v>0</v>
      </c>
    </row>
    <row r="22" spans="2:7" ht="34.200000000000003" thickBot="1" x14ac:dyDescent="0.35">
      <c r="B22" s="7">
        <v>15</v>
      </c>
      <c r="C22" s="9" t="s">
        <v>23</v>
      </c>
      <c r="D22" s="10" t="s">
        <v>6</v>
      </c>
      <c r="E22" s="11">
        <v>0.40799999999999997</v>
      </c>
      <c r="F22" s="8"/>
      <c r="G22" s="14">
        <f t="shared" si="0"/>
        <v>0</v>
      </c>
    </row>
    <row r="23" spans="2:7" ht="17.399999999999999" thickBot="1" x14ac:dyDescent="0.35">
      <c r="B23" s="24" t="s">
        <v>24</v>
      </c>
      <c r="C23" s="25"/>
      <c r="D23" s="25"/>
      <c r="E23" s="25"/>
      <c r="F23" s="25"/>
      <c r="G23" s="26"/>
    </row>
    <row r="24" spans="2:7" ht="17.399999999999999" thickBot="1" x14ac:dyDescent="0.35">
      <c r="B24" s="7">
        <v>16</v>
      </c>
      <c r="C24" s="12" t="s">
        <v>25</v>
      </c>
      <c r="D24" s="10" t="s">
        <v>6</v>
      </c>
      <c r="E24" s="11">
        <v>1.42</v>
      </c>
      <c r="F24" s="8"/>
      <c r="G24" s="14">
        <f t="shared" si="0"/>
        <v>0</v>
      </c>
    </row>
    <row r="25" spans="2:7" ht="34.200000000000003" thickBot="1" x14ac:dyDescent="0.35">
      <c r="B25" s="7">
        <v>17</v>
      </c>
      <c r="C25" s="9" t="s">
        <v>26</v>
      </c>
      <c r="D25" s="10" t="s">
        <v>15</v>
      </c>
      <c r="E25" s="11">
        <v>6</v>
      </c>
      <c r="F25" s="8"/>
      <c r="G25" s="14">
        <f t="shared" si="0"/>
        <v>0</v>
      </c>
    </row>
    <row r="26" spans="2:7" ht="17.399999999999999" thickBot="1" x14ac:dyDescent="0.35">
      <c r="B26" s="7">
        <v>18</v>
      </c>
      <c r="C26" s="9" t="s">
        <v>27</v>
      </c>
      <c r="D26" s="10" t="s">
        <v>15</v>
      </c>
      <c r="E26" s="11">
        <v>32.950000000000003</v>
      </c>
      <c r="F26" s="8"/>
      <c r="G26" s="14">
        <f t="shared" si="0"/>
        <v>0</v>
      </c>
    </row>
    <row r="27" spans="2:7" ht="34.200000000000003" thickBot="1" x14ac:dyDescent="0.35">
      <c r="B27" s="7">
        <v>19</v>
      </c>
      <c r="C27" s="9" t="s">
        <v>28</v>
      </c>
      <c r="D27" s="10" t="s">
        <v>11</v>
      </c>
      <c r="E27" s="11">
        <v>8.1999999999999993</v>
      </c>
      <c r="F27" s="8"/>
      <c r="G27" s="14">
        <f t="shared" si="0"/>
        <v>0</v>
      </c>
    </row>
    <row r="28" spans="2:7" ht="17.399999999999999" thickBot="1" x14ac:dyDescent="0.35">
      <c r="B28" s="7">
        <v>20</v>
      </c>
      <c r="C28" s="9" t="s">
        <v>29</v>
      </c>
      <c r="D28" s="10" t="s">
        <v>11</v>
      </c>
      <c r="E28" s="11">
        <v>1</v>
      </c>
      <c r="F28" s="8"/>
      <c r="G28" s="14">
        <f t="shared" si="0"/>
        <v>0</v>
      </c>
    </row>
    <row r="29" spans="2:7" ht="34.200000000000003" thickBot="1" x14ac:dyDescent="0.35">
      <c r="B29" s="7">
        <v>21</v>
      </c>
      <c r="C29" s="9" t="s">
        <v>30</v>
      </c>
      <c r="D29" s="10" t="s">
        <v>6</v>
      </c>
      <c r="E29" s="11">
        <v>0.70879999999999999</v>
      </c>
      <c r="F29" s="8"/>
      <c r="G29" s="14">
        <f t="shared" si="0"/>
        <v>0</v>
      </c>
    </row>
    <row r="30" spans="2:7" ht="34.200000000000003" thickBot="1" x14ac:dyDescent="0.35">
      <c r="B30" s="7">
        <v>22</v>
      </c>
      <c r="C30" s="9" t="s">
        <v>31</v>
      </c>
      <c r="D30" s="10" t="s">
        <v>6</v>
      </c>
      <c r="E30" s="11">
        <v>0.3962</v>
      </c>
      <c r="F30" s="8"/>
      <c r="G30" s="14">
        <f t="shared" si="0"/>
        <v>0</v>
      </c>
    </row>
    <row r="31" spans="2:7" ht="34.200000000000003" thickBot="1" x14ac:dyDescent="0.35">
      <c r="B31" s="7">
        <v>23</v>
      </c>
      <c r="C31" s="9" t="s">
        <v>71</v>
      </c>
      <c r="D31" s="10" t="s">
        <v>6</v>
      </c>
      <c r="E31" s="11">
        <v>0.1368</v>
      </c>
      <c r="F31" s="8"/>
      <c r="G31" s="14">
        <f t="shared" si="0"/>
        <v>0</v>
      </c>
    </row>
    <row r="32" spans="2:7" ht="34.200000000000003" thickBot="1" x14ac:dyDescent="0.35">
      <c r="B32" s="7">
        <v>24</v>
      </c>
      <c r="C32" s="9" t="s">
        <v>32</v>
      </c>
      <c r="D32" s="10" t="s">
        <v>33</v>
      </c>
      <c r="E32" s="11">
        <v>0.52</v>
      </c>
      <c r="F32" s="8"/>
      <c r="G32" s="14">
        <f t="shared" si="0"/>
        <v>0</v>
      </c>
    </row>
    <row r="33" spans="2:7" ht="34.200000000000003" thickBot="1" x14ac:dyDescent="0.35">
      <c r="B33" s="7">
        <v>25</v>
      </c>
      <c r="C33" s="9" t="s">
        <v>72</v>
      </c>
      <c r="D33" s="10" t="s">
        <v>6</v>
      </c>
      <c r="E33" s="11">
        <v>1.2418</v>
      </c>
      <c r="F33" s="8"/>
      <c r="G33" s="14">
        <f t="shared" si="0"/>
        <v>0</v>
      </c>
    </row>
    <row r="34" spans="2:7" ht="17.399999999999999" thickBot="1" x14ac:dyDescent="0.35">
      <c r="B34" s="7">
        <v>26</v>
      </c>
      <c r="C34" s="9" t="s">
        <v>34</v>
      </c>
      <c r="D34" s="10" t="s">
        <v>6</v>
      </c>
      <c r="E34" s="11">
        <v>1.2418</v>
      </c>
      <c r="F34" s="8"/>
      <c r="G34" s="14">
        <f t="shared" si="0"/>
        <v>0</v>
      </c>
    </row>
    <row r="35" spans="2:7" ht="17.399999999999999" thickBot="1" x14ac:dyDescent="0.35">
      <c r="B35" s="7">
        <v>27</v>
      </c>
      <c r="C35" s="9" t="s">
        <v>35</v>
      </c>
      <c r="D35" s="10" t="s">
        <v>11</v>
      </c>
      <c r="E35" s="11">
        <v>2.8</v>
      </c>
      <c r="F35" s="8"/>
      <c r="G35" s="14">
        <f t="shared" si="0"/>
        <v>0</v>
      </c>
    </row>
    <row r="36" spans="2:7" ht="17.399999999999999" thickBot="1" x14ac:dyDescent="0.35">
      <c r="B36" s="7">
        <v>28</v>
      </c>
      <c r="C36" s="9" t="s">
        <v>36</v>
      </c>
      <c r="D36" s="10" t="s">
        <v>11</v>
      </c>
      <c r="E36" s="11">
        <v>13</v>
      </c>
      <c r="F36" s="8"/>
      <c r="G36" s="14">
        <f t="shared" si="0"/>
        <v>0</v>
      </c>
    </row>
    <row r="37" spans="2:7" ht="34.200000000000003" thickBot="1" x14ac:dyDescent="0.35">
      <c r="B37" s="7">
        <v>29</v>
      </c>
      <c r="C37" s="9" t="s">
        <v>37</v>
      </c>
      <c r="D37" s="10" t="s">
        <v>15</v>
      </c>
      <c r="E37" s="11">
        <v>6</v>
      </c>
      <c r="F37" s="8"/>
      <c r="G37" s="14">
        <f t="shared" si="0"/>
        <v>0</v>
      </c>
    </row>
    <row r="38" spans="2:7" ht="17.399999999999999" thickBot="1" x14ac:dyDescent="0.35">
      <c r="B38" s="7">
        <v>30</v>
      </c>
      <c r="C38" s="9" t="s">
        <v>38</v>
      </c>
      <c r="D38" s="10" t="s">
        <v>11</v>
      </c>
      <c r="E38" s="11">
        <v>1</v>
      </c>
      <c r="F38" s="8"/>
      <c r="G38" s="14">
        <f t="shared" si="0"/>
        <v>0</v>
      </c>
    </row>
    <row r="39" spans="2:7" ht="17.399999999999999" thickBot="1" x14ac:dyDescent="0.35">
      <c r="B39" s="7">
        <v>31</v>
      </c>
      <c r="C39" s="9" t="s">
        <v>39</v>
      </c>
      <c r="D39" s="10" t="s">
        <v>40</v>
      </c>
      <c r="E39" s="11">
        <v>1</v>
      </c>
      <c r="F39" s="8"/>
      <c r="G39" s="14">
        <f t="shared" si="0"/>
        <v>0</v>
      </c>
    </row>
    <row r="40" spans="2:7" ht="34.200000000000003" thickBot="1" x14ac:dyDescent="0.35">
      <c r="B40" s="7">
        <v>32</v>
      </c>
      <c r="C40" s="9" t="s">
        <v>41</v>
      </c>
      <c r="D40" s="10" t="s">
        <v>33</v>
      </c>
      <c r="E40" s="11">
        <v>1.4</v>
      </c>
      <c r="F40" s="8"/>
      <c r="G40" s="14">
        <f t="shared" si="0"/>
        <v>0</v>
      </c>
    </row>
    <row r="41" spans="2:7" ht="34.200000000000003" thickBot="1" x14ac:dyDescent="0.35">
      <c r="B41" s="7">
        <v>33</v>
      </c>
      <c r="C41" s="9" t="s">
        <v>42</v>
      </c>
      <c r="D41" s="10" t="s">
        <v>33</v>
      </c>
      <c r="E41" s="11">
        <v>1.4</v>
      </c>
      <c r="F41" s="8"/>
      <c r="G41" s="14">
        <f t="shared" si="0"/>
        <v>0</v>
      </c>
    </row>
    <row r="42" spans="2:7" ht="17.399999999999999" thickBot="1" x14ac:dyDescent="0.35">
      <c r="B42" s="7">
        <v>34</v>
      </c>
      <c r="C42" s="9" t="s">
        <v>43</v>
      </c>
      <c r="D42" s="10" t="s">
        <v>40</v>
      </c>
      <c r="E42" s="11">
        <v>6</v>
      </c>
      <c r="F42" s="8"/>
      <c r="G42" s="14">
        <f t="shared" si="0"/>
        <v>0</v>
      </c>
    </row>
    <row r="43" spans="2:7" ht="17.399999999999999" thickBot="1" x14ac:dyDescent="0.35">
      <c r="B43" s="7">
        <v>35</v>
      </c>
      <c r="C43" s="9" t="s">
        <v>44</v>
      </c>
      <c r="D43" s="10" t="s">
        <v>45</v>
      </c>
      <c r="E43" s="11">
        <v>0.02</v>
      </c>
      <c r="F43" s="8"/>
      <c r="G43" s="14">
        <f t="shared" si="0"/>
        <v>0</v>
      </c>
    </row>
    <row r="44" spans="2:7" ht="17.399999999999999" thickBot="1" x14ac:dyDescent="0.35">
      <c r="B44" s="7">
        <v>36</v>
      </c>
      <c r="C44" s="9" t="s">
        <v>46</v>
      </c>
      <c r="D44" s="10" t="s">
        <v>40</v>
      </c>
      <c r="E44" s="11">
        <v>6</v>
      </c>
      <c r="F44" s="8"/>
      <c r="G44" s="14">
        <f t="shared" si="0"/>
        <v>0</v>
      </c>
    </row>
    <row r="45" spans="2:7" ht="34.200000000000003" thickBot="1" x14ac:dyDescent="0.35">
      <c r="B45" s="7">
        <v>37</v>
      </c>
      <c r="C45" s="9" t="s">
        <v>47</v>
      </c>
      <c r="D45" s="10" t="s">
        <v>45</v>
      </c>
      <c r="E45" s="11">
        <v>0.02</v>
      </c>
      <c r="F45" s="8"/>
      <c r="G45" s="14">
        <f t="shared" si="0"/>
        <v>0</v>
      </c>
    </row>
    <row r="46" spans="2:7" ht="17.399999999999999" thickBot="1" x14ac:dyDescent="0.35">
      <c r="B46" s="7">
        <v>38</v>
      </c>
      <c r="C46" s="9" t="s">
        <v>48</v>
      </c>
      <c r="D46" s="10" t="s">
        <v>40</v>
      </c>
      <c r="E46" s="11">
        <v>6</v>
      </c>
      <c r="F46" s="8"/>
      <c r="G46" s="14">
        <f t="shared" si="0"/>
        <v>0</v>
      </c>
    </row>
    <row r="47" spans="2:7" ht="17.399999999999999" thickBot="1" x14ac:dyDescent="0.35">
      <c r="B47" s="7">
        <v>39</v>
      </c>
      <c r="C47" s="9" t="s">
        <v>49</v>
      </c>
      <c r="D47" s="10" t="s">
        <v>50</v>
      </c>
      <c r="E47" s="11">
        <v>1</v>
      </c>
      <c r="F47" s="8"/>
      <c r="G47" s="14">
        <f t="shared" si="0"/>
        <v>0</v>
      </c>
    </row>
    <row r="48" spans="2:7" ht="17.399999999999999" thickBot="1" x14ac:dyDescent="0.35">
      <c r="B48" s="24" t="s">
        <v>51</v>
      </c>
      <c r="C48" s="25"/>
      <c r="D48" s="25"/>
      <c r="E48" s="25"/>
      <c r="F48" s="25"/>
      <c r="G48" s="26"/>
    </row>
    <row r="49" spans="2:7" ht="17.399999999999999" thickBot="1" x14ac:dyDescent="0.35">
      <c r="B49" s="7">
        <v>40</v>
      </c>
      <c r="C49" s="9" t="s">
        <v>52</v>
      </c>
      <c r="D49" s="10" t="s">
        <v>15</v>
      </c>
      <c r="E49" s="11">
        <v>18.8</v>
      </c>
      <c r="F49" s="8"/>
      <c r="G49" s="14">
        <f t="shared" si="0"/>
        <v>0</v>
      </c>
    </row>
    <row r="50" spans="2:7" ht="17.399999999999999" thickBot="1" x14ac:dyDescent="0.35">
      <c r="B50" s="24" t="s">
        <v>53</v>
      </c>
      <c r="C50" s="25"/>
      <c r="D50" s="25"/>
      <c r="E50" s="25"/>
      <c r="F50" s="25"/>
      <c r="G50" s="26"/>
    </row>
    <row r="51" spans="2:7" ht="17.399999999999999" thickBot="1" x14ac:dyDescent="0.35">
      <c r="B51" s="7">
        <v>41</v>
      </c>
      <c r="C51" s="9" t="s">
        <v>5</v>
      </c>
      <c r="D51" s="10" t="s">
        <v>6</v>
      </c>
      <c r="E51" s="11">
        <v>0.38</v>
      </c>
      <c r="F51" s="8"/>
      <c r="G51" s="14">
        <f t="shared" si="0"/>
        <v>0</v>
      </c>
    </row>
    <row r="52" spans="2:7" ht="34.200000000000003" thickBot="1" x14ac:dyDescent="0.35">
      <c r="B52" s="7">
        <v>42</v>
      </c>
      <c r="C52" s="9" t="s">
        <v>54</v>
      </c>
      <c r="D52" s="10" t="s">
        <v>17</v>
      </c>
      <c r="E52" s="11">
        <v>0.26</v>
      </c>
      <c r="F52" s="8"/>
      <c r="G52" s="14">
        <f t="shared" si="0"/>
        <v>0</v>
      </c>
    </row>
    <row r="53" spans="2:7" ht="17.399999999999999" thickBot="1" x14ac:dyDescent="0.35">
      <c r="B53" s="7">
        <v>43</v>
      </c>
      <c r="C53" s="9" t="s">
        <v>55</v>
      </c>
      <c r="D53" s="10" t="s">
        <v>8</v>
      </c>
      <c r="E53" s="11">
        <v>2</v>
      </c>
      <c r="F53" s="8"/>
      <c r="G53" s="14">
        <f t="shared" si="0"/>
        <v>0</v>
      </c>
    </row>
    <row r="54" spans="2:7" ht="17.399999999999999" thickBot="1" x14ac:dyDescent="0.35">
      <c r="B54" s="7">
        <v>44</v>
      </c>
      <c r="C54" s="9" t="s">
        <v>56</v>
      </c>
      <c r="D54" s="10" t="s">
        <v>40</v>
      </c>
      <c r="E54" s="11">
        <v>2</v>
      </c>
      <c r="F54" s="8"/>
      <c r="G54" s="14">
        <f t="shared" si="0"/>
        <v>0</v>
      </c>
    </row>
    <row r="55" spans="2:7" ht="34.200000000000003" thickBot="1" x14ac:dyDescent="0.35">
      <c r="B55" s="7">
        <v>45</v>
      </c>
      <c r="C55" s="9" t="s">
        <v>57</v>
      </c>
      <c r="D55" s="10" t="s">
        <v>8</v>
      </c>
      <c r="E55" s="11">
        <v>3.2</v>
      </c>
      <c r="F55" s="8"/>
      <c r="G55" s="14">
        <f t="shared" si="0"/>
        <v>0</v>
      </c>
    </row>
    <row r="56" spans="2:7" ht="34.200000000000003" thickBot="1" x14ac:dyDescent="0.35">
      <c r="B56" s="7">
        <v>46</v>
      </c>
      <c r="C56" s="9" t="s">
        <v>58</v>
      </c>
      <c r="D56" s="10" t="s">
        <v>33</v>
      </c>
      <c r="E56" s="11">
        <v>0.44</v>
      </c>
      <c r="F56" s="8"/>
      <c r="G56" s="14">
        <f t="shared" si="0"/>
        <v>0</v>
      </c>
    </row>
    <row r="57" spans="2:7" ht="34.200000000000003" thickBot="1" x14ac:dyDescent="0.35">
      <c r="B57" s="7">
        <v>47</v>
      </c>
      <c r="C57" s="9" t="s">
        <v>59</v>
      </c>
      <c r="D57" s="10" t="s">
        <v>40</v>
      </c>
      <c r="E57" s="11">
        <v>4</v>
      </c>
      <c r="F57" s="8"/>
      <c r="G57" s="14">
        <f t="shared" si="0"/>
        <v>0</v>
      </c>
    </row>
    <row r="58" spans="2:7" ht="17.399999999999999" thickBot="1" x14ac:dyDescent="0.35">
      <c r="B58" s="7">
        <v>48</v>
      </c>
      <c r="C58" s="9" t="s">
        <v>60</v>
      </c>
      <c r="D58" s="10" t="s">
        <v>15</v>
      </c>
      <c r="E58" s="11">
        <v>28</v>
      </c>
      <c r="F58" s="8"/>
      <c r="G58" s="14">
        <f t="shared" si="0"/>
        <v>0</v>
      </c>
    </row>
    <row r="59" spans="2:7" ht="17.399999999999999" thickBot="1" x14ac:dyDescent="0.35">
      <c r="B59" s="7">
        <v>49</v>
      </c>
      <c r="C59" s="12" t="s">
        <v>61</v>
      </c>
      <c r="D59" s="10" t="s">
        <v>40</v>
      </c>
      <c r="E59" s="11">
        <v>3</v>
      </c>
      <c r="F59" s="8"/>
      <c r="G59" s="14">
        <f t="shared" si="0"/>
        <v>0</v>
      </c>
    </row>
    <row r="60" spans="2:7" ht="17.399999999999999" thickBot="1" x14ac:dyDescent="0.35">
      <c r="B60" s="7">
        <v>50</v>
      </c>
      <c r="C60" s="12" t="s">
        <v>62</v>
      </c>
      <c r="D60" s="10" t="s">
        <v>8</v>
      </c>
      <c r="E60" s="11">
        <v>26</v>
      </c>
      <c r="F60" s="8"/>
      <c r="G60" s="14">
        <f t="shared" si="0"/>
        <v>0</v>
      </c>
    </row>
    <row r="61" spans="2:7" ht="34.200000000000003" thickBot="1" x14ac:dyDescent="0.35">
      <c r="B61" s="7">
        <v>51</v>
      </c>
      <c r="C61" s="9" t="s">
        <v>63</v>
      </c>
      <c r="D61" s="10" t="s">
        <v>17</v>
      </c>
      <c r="E61" s="11">
        <v>0.26</v>
      </c>
      <c r="F61" s="8"/>
      <c r="G61" s="14">
        <f t="shared" si="0"/>
        <v>0</v>
      </c>
    </row>
    <row r="62" spans="2:7" ht="17.399999999999999" thickBot="1" x14ac:dyDescent="0.35">
      <c r="B62" s="21" t="s">
        <v>64</v>
      </c>
      <c r="C62" s="22"/>
      <c r="D62" s="22"/>
      <c r="E62" s="22"/>
      <c r="F62" s="23"/>
      <c r="G62" s="13">
        <f>SUM(G7:G22,G24:G47,G49,G51:G61)</f>
        <v>0</v>
      </c>
    </row>
    <row r="63" spans="2:7" ht="17.399999999999999" thickBot="1" x14ac:dyDescent="0.35">
      <c r="B63" s="21" t="s">
        <v>70</v>
      </c>
      <c r="C63" s="22"/>
      <c r="D63" s="22"/>
      <c r="E63" s="22"/>
      <c r="F63" s="23"/>
      <c r="G63" s="13">
        <f>G62*21%</f>
        <v>0</v>
      </c>
    </row>
    <row r="64" spans="2:7" ht="17.399999999999999" thickBot="1" x14ac:dyDescent="0.35">
      <c r="B64" s="21" t="s">
        <v>65</v>
      </c>
      <c r="C64" s="22"/>
      <c r="D64" s="22"/>
      <c r="E64" s="22"/>
      <c r="F64" s="23"/>
      <c r="G64" s="13">
        <f>G62+G63</f>
        <v>0</v>
      </c>
    </row>
  </sheetData>
  <sheetProtection algorithmName="SHA-512" hashValue="QXxs9gR8WkxkhxK0FNQNDSmA3EksIY/kyzkrOnk7ac6QMWQNdirLJ6om1/AcwnqxUlYbmVgNbDeKFUKWrusoOw==" saltValue="eKJiC0eWUjy6JlJP/z1GPw==" spinCount="100000" sheet="1" objects="1" scenarios="1" selectLockedCells="1"/>
  <mergeCells count="15">
    <mergeCell ref="B63:F63"/>
    <mergeCell ref="B64:F64"/>
    <mergeCell ref="B23:G23"/>
    <mergeCell ref="B48:G48"/>
    <mergeCell ref="B50:G50"/>
    <mergeCell ref="B3:G3"/>
    <mergeCell ref="D2:G2"/>
    <mergeCell ref="F16:F17"/>
    <mergeCell ref="C16:C17"/>
    <mergeCell ref="B62:F62"/>
    <mergeCell ref="B6:G6"/>
    <mergeCell ref="B16:B17"/>
    <mergeCell ref="D16:D17"/>
    <mergeCell ref="E16:E17"/>
    <mergeCell ref="G16:G1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Audronė Nikšaitė</dc:creator>
  <cp:lastModifiedBy>Audronė Nikšaitė</cp:lastModifiedBy>
  <dcterms:created xsi:type="dcterms:W3CDTF">2025-05-13T10:20:25Z</dcterms:created>
  <dcterms:modified xsi:type="dcterms:W3CDTF">2025-05-13T13:28:44Z</dcterms:modified>
</cp:coreProperties>
</file>