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1. ATVIRI  TARPTAUTINIAI konkursai\Med. iranga - Sterilizatoriai ir Hemodializes aparatas\"/>
    </mc:Choice>
  </mc:AlternateContent>
  <xr:revisionPtr revIDLastSave="0" documentId="13_ncr:1_{B6D6D334-6B34-4993-94F2-92A18AAB7026}"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9" i="1" l="1"/>
  <c r="G122" i="1"/>
  <c r="G158" i="1" s="1"/>
  <c r="G159" i="1" s="1"/>
  <c r="G160" i="1" s="1"/>
  <c r="H112" i="1"/>
  <c r="G38" i="1"/>
  <c r="G37" i="1"/>
  <c r="G111" i="1" s="1"/>
  <c r="G112" i="1" s="1"/>
  <c r="G113" i="1" s="1"/>
  <c r="G21" i="1"/>
  <c r="H111" i="1" l="1"/>
  <c r="H158" i="1"/>
</calcChain>
</file>

<file path=xl/sharedStrings.xml><?xml version="1.0" encoding="utf-8"?>
<sst xmlns="http://schemas.openxmlformats.org/spreadsheetml/2006/main" count="323" uniqueCount="299">
  <si>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</si>
  <si>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</si>
  <si>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</si>
  <si>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</si>
  <si>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</si>
  <si>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</si>
  <si>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</si>
  <si>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</si>
  <si>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</si>
  <si>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</si>
  <si>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</si>
  <si>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</si>
  <si>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</si>
  <si>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</si>
  <si>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</si>
  <si>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</si>
  <si>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</si>
  <si>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</si>
  <si>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</si>
  <si>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</si>
  <si>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</si>
  <si>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</si>
  <si>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</si>
  <si>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</si>
  <si>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</si>
  <si>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</si>
  <si>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FRAKCIONUOTO VAKUUMO GARO STERILIZATORIAI, SKIRTI NAUDOTI MEDICINOS ĮSTAIGOSE</t>
  </si>
  <si>
    <t>Tiekėjo pasiūlymas:</t>
  </si>
  <si>
    <t>Nr.</t>
  </si>
  <si>
    <t>Pavadinimas</t>
  </si>
  <si>
    <t>Kiekis</t>
  </si>
  <si>
    <t>Siūloma reikšmė</t>
  </si>
  <si>
    <t>Mato vienetas</t>
  </si>
  <si>
    <t>Kaina be PVM, Eur</t>
  </si>
  <si>
    <t>Suma be PVM, Eur</t>
  </si>
  <si>
    <t>Gamintojas, modelis</t>
  </si>
  <si>
    <t>Siūlomo parametro atitikimas - konkreti reikšmė ir atitikimo patvirtinimas (dok. pavadinimas, psl. Nr., pabraukiant kiekvienos pozicijos atitikimą pagal specifikacijos reikalavimą)</t>
  </si>
  <si>
    <t>1.</t>
  </si>
  <si>
    <t>Frakcionuoto vakuumo garo sterilizatoriai, skirti naudoti medicinos įstaigose</t>
  </si>
  <si>
    <t>1.1.</t>
  </si>
  <si>
    <t>Frakcionuoto vakuumo garo sterilizatorius su kairine arba su pakrovimo (iš priekio) pusės serviso zona.</t>
  </si>
  <si>
    <t>vnt</t>
  </si>
  <si>
    <t>1.2.</t>
  </si>
  <si>
    <t>Frakcionuoto vakuumo garo sterilizatorius su dešinine arba su pakrovimo (iš priekio) pusės serviso zona.</t>
  </si>
  <si>
    <t>1.2.1.</t>
  </si>
  <si>
    <t>Sterilizatoriaus išoriniai matmenys mm (AxPxG): ne didesnis kaip 2400x1200x2400 (transportavimo metu dalių aukštis negali būti didesnis nei 2000mm)</t>
  </si>
  <si>
    <t>1.2.2.</t>
  </si>
  <si>
    <t>Sterilizatoriaus kamera stačiakampė,  sterilizavimo kameros išmatavimai (AxPxG) : 700x700x2050  ± 200 mm</t>
  </si>
  <si>
    <t>1.2.3.</t>
  </si>
  <si>
    <t>Sterilizatoriaus sterilizavimo kameros tūris ne mažesnis kaip 850 litrų</t>
  </si>
  <si>
    <t>1.2.4.</t>
  </si>
  <si>
    <t xml:space="preserve">Būtina, kad kameroje turi tilpti ne mažiau 12 vienetų STM (30x30x60cm) </t>
  </si>
  <si>
    <t>1.2.5.</t>
  </si>
  <si>
    <t>Sterilizatoriaus kamera turi būti horizontali kamera, stačiakampė su apvaliais kampais, pagaminta iš ne blogesnės kaip AISI 316L klasės nerūdijančio plieno. Kameros sienelių storis ≥ 5 mm. Smulkus kameros paviršiaus poliravimas</t>
  </si>
  <si>
    <t>1.2.6.</t>
  </si>
  <si>
    <t>Vandens rezervuaras ir sterilizatoriaus rėmas pagaminti iš nerūdijančio plieno, kuris ne blogesnės, kaip AISI 304 markės plienas</t>
  </si>
  <si>
    <t>1.2.7.</t>
  </si>
  <si>
    <t>Dvejos, automatinės, vertikaliai slankiojančios durys, valdomos pneumatinės arba motorinės elektra varomos pavaros su  kontroliuojama apsauga nuo atsidarymo kai  kameroje yra slėgis. Durys pagamintos iš ne blogesnės AISI 316L klasės nerūdijančio plieno.  Durų storis ≥ 6 mm</t>
  </si>
  <si>
    <t>1.2.8.</t>
  </si>
  <si>
    <t xml:space="preserve">Durų tarpinių sandarinimas suslėgtu oru. Durų tarpinės pagamintos iš silikono </t>
  </si>
  <si>
    <t>1.2.9.</t>
  </si>
  <si>
    <t>Būtinas automatinis kliūties aptikimas durų angoje, aktyvuojantis durų judesio sustabdymą</t>
  </si>
  <si>
    <t>1.2.10.</t>
  </si>
  <si>
    <t>Būtinas garų įleidimo blokavimas esant atidarytoms durims</t>
  </si>
  <si>
    <t>1.2.11.</t>
  </si>
  <si>
    <t xml:space="preserve">Būtinas ciklo paleidimo blokavimas esant atidarytoms ar netinkamai užrakintoms durims </t>
  </si>
  <si>
    <t>1.2.12.</t>
  </si>
  <si>
    <t xml:space="preserve">Būtinas apsauginis slėgio sumažinimo vožtuvas </t>
  </si>
  <si>
    <t>1.2.13.</t>
  </si>
  <si>
    <t>Būtinas avarinis ciklo nutraukimo jungiklis abiejuose sterilizatoriaus pusėse</t>
  </si>
  <si>
    <t>1.2.14.</t>
  </si>
  <si>
    <t>Būtinas Pakrovimo pusėje slėgio rodiklių atvaizdavimas ekrane arba manometruose</t>
  </si>
  <si>
    <t>1.2.15.</t>
  </si>
  <si>
    <t>Pakrovimo pusėje monitoruojamas slėgis: sterilizatoriaus kameroje, garo tiekimo sistemoje arba kameros apvalkale</t>
  </si>
  <si>
    <t>1.2.16.</t>
  </si>
  <si>
    <t>Būtinas iškrovimo pusėje slėgio rodiklių atvaizdavimas ekrane arba manometruose</t>
  </si>
  <si>
    <t>1.2.17.</t>
  </si>
  <si>
    <t>Iškrovimo pusėje monitoruojamas slėgis: sterilizatoriaus kameroje</t>
  </si>
  <si>
    <t>1.2.18.</t>
  </si>
  <si>
    <t>Sterilizatoriuje integruotas elektrinis garų generatorius, ne didesnės kaip 65 kW el. galios</t>
  </si>
  <si>
    <t>1.2.19.</t>
  </si>
  <si>
    <t>Garo generatoriaus konstrukcija, pagaminta iš ne blogesnio kaip AISI 316L kokybės nerūdijančio plieno. Generatoriaus sienelių storis ≥ 3 mm</t>
  </si>
  <si>
    <t>1.2.20.</t>
  </si>
  <si>
    <t>Garų generatoriaus vandens suvartojimas vienam ciklui ne daugiau 30 litrų</t>
  </si>
  <si>
    <t>1.2.21.</t>
  </si>
  <si>
    <t>Šildymo elementų skaičius ne mažiau 3</t>
  </si>
  <si>
    <t>1.2.22.</t>
  </si>
  <si>
    <t xml:space="preserve">Visi vamzdžiai ir komponentai tarp garo šaltinio ir apvalkalo/kameros pagaminti iš nerūdijančio plieno, ne blogesnės kaip AISI 316L klasės </t>
  </si>
  <si>
    <t>1.2.23.</t>
  </si>
  <si>
    <t>Būtinas automatinis garų generatoriaus išsivalymas</t>
  </si>
  <si>
    <t>1.2.24.</t>
  </si>
  <si>
    <t xml:space="preserve">Mažiausiai du nepriklausomi automatikos valdikliai, užtikrinantys proceso kontrolę: ne mažiau kaip po du kameros temperatūros ir slėgio jutiklius </t>
  </si>
  <si>
    <t>1.2.25.</t>
  </si>
  <si>
    <t>Vandens bakas garų generatoriui maitinti pagamintas iš ne blogesnės kaip AISI 304 klasės nerūdijančio plieno su lygio kontrole. Bako sienelių storis ≥ 1 mm</t>
  </si>
  <si>
    <t>1.2.26.</t>
  </si>
  <si>
    <t>Sterilizatoriaus pakrovimo  ir iškrovimo pusėse sumontuoti valdymo ir kontrolės ekranai, kurie spalvoto vaizdo, lietimui jautrus ne mažiau 5 colių</t>
  </si>
  <si>
    <t>1.2.27.</t>
  </si>
  <si>
    <t xml:space="preserve">Valdymo ekrano vartotojo sąsaja turi leisti pasirinkti programas   </t>
  </si>
  <si>
    <t>1.2.28.</t>
  </si>
  <si>
    <t>Valdymo ekrano vartotojo sąsaja turi leisti atlikti prietaiso priežiūros veiksmus</t>
  </si>
  <si>
    <t>1.2.29.</t>
  </si>
  <si>
    <t>Valdymo ekrano vartotojo sąsaja turi leisti valdyti aliarmus, klaidas, įspėjimus ir ciklų atstatymą</t>
  </si>
  <si>
    <t>1.2.30.</t>
  </si>
  <si>
    <t xml:space="preserve">Valdymo ekrano vartotojo sąsaja turi leisti valdyti skirtingus vartotojų lygius </t>
  </si>
  <si>
    <t>1.2.31.</t>
  </si>
  <si>
    <t xml:space="preserve">Valdymo ekrano vartotojo sąsaja turi rodyti likusį ciklo laiką, ciklo numerį </t>
  </si>
  <si>
    <t>1.2.32.</t>
  </si>
  <si>
    <t>Valdymo ekrano vartotojo sąsaja turi rodyti sterilizavimo ciklo parametrus realiu laiku (slėgis, temperatūra ir kt.)</t>
  </si>
  <si>
    <t>1.2.33.</t>
  </si>
  <si>
    <t>Valdymo ekrano vartotojo sąsaja turi parodyti durų  būseną (atidarytos/uždarytos)</t>
  </si>
  <si>
    <t>1.2.34.</t>
  </si>
  <si>
    <t xml:space="preserve">Valdymo ekrano vartotojo sąsajoje sėkmingas ciklo užbaigimas turi būti rodomas ekrane </t>
  </si>
  <si>
    <t>1.2.35.</t>
  </si>
  <si>
    <t>Ekrane iškviečiama skaitinė-raidinė klaviatūra. Tekstinės ir skaitinės informacijos suvedimui</t>
  </si>
  <si>
    <t>1.2.36.</t>
  </si>
  <si>
    <t>Proceso ir prietaiso būklės indikacija gerai matoma iš sterilizatoriaus pakrovimo ir iškrovimo pusių: informuojanti apie sterilizacijos proceso eigą</t>
  </si>
  <si>
    <t>1.2.37.</t>
  </si>
  <si>
    <t xml:space="preserve">Proceso dokumentacija ir ryšiai:  kompiuterinio tinklo prievadas  </t>
  </si>
  <si>
    <t>1.2.38.</t>
  </si>
  <si>
    <t>Proceso dokumentacija ir ryšiai: USB tipo ar lygiavertis prievadas</t>
  </si>
  <si>
    <t>1.2.39.</t>
  </si>
  <si>
    <t xml:space="preserve">Proceso dokumentacija ir ryšiai: galimybė ciklo ataskaitos istoriją išsaugoti išorinėje laikmenoje ar kompiuteryje </t>
  </si>
  <si>
    <t>1.2.40.</t>
  </si>
  <si>
    <t>Proceso dokumentacija ir ryšiai: ataskaitų formatas turi būti toks, kad galėtų atidaryti naršyklėje arba specifinėje programoje, kuri pateikiama įrangos pristatymo metu</t>
  </si>
  <si>
    <t>1.2.41.</t>
  </si>
  <si>
    <t>Proceso dokumentacija ir ryšiai: integruotas spausdintuvas sterilizavimo proceso įrašų spausdinimui</t>
  </si>
  <si>
    <t>1.2.42.</t>
  </si>
  <si>
    <t>Proceso dokumentacija ir ryšiai: duomenys spaudinyje: slėgis, temperatūra ir laikas vienai fazei, ciklo numeris, data, bendras ciklo laikas</t>
  </si>
  <si>
    <t>1.2.43.</t>
  </si>
  <si>
    <t>Proceso dokumentacija ir ryšiai: galimybė prisijungti prie išorinių tinklo spausdintuvų</t>
  </si>
  <si>
    <t>1.2.44.</t>
  </si>
  <si>
    <t>Proceso dokumentacija ir ryšiai: įrenginio vidinėje arba išorinėje atmintyje turi leisti saugoti paskutinius ne mažiau kaip 50 ciklų su atitinkamomis kreivėmis ir grafikais</t>
  </si>
  <si>
    <t>1.2.45.</t>
  </si>
  <si>
    <t>Proceso dokumentacija ir ryšiai:  turi būti nuotolinis ryšys su įrenginiu, kad prietaisą prižiūrinti techninė tarnyba ir vartotojas galėtų stebėti sterilizatoriaus būseną nuotoliniu būdu telefone ir / arba kompiuteryje</t>
  </si>
  <si>
    <t>1.2.46.</t>
  </si>
  <si>
    <t xml:space="preserve">Sterilizatoriuje gamykliškai įdiegtos sterilizacijos ir patikros programos: programa supakuotoms termojautrioms medžiagoms (kietiems arba tuščiaviduriams įrenginiams). Sterilizacijos temperatūra: 121 °C  </t>
  </si>
  <si>
    <t>1.2.47.</t>
  </si>
  <si>
    <t>Sterilizatoriuje gamykliškai įdiegtos sterilizacijos ir patikros programos: programa supakuotoms medžiagoms (kietiems arba tuščiaviduriams įrenginiams). Sterilizacijos temperatūra: 134 °C</t>
  </si>
  <si>
    <t>1.2.48.</t>
  </si>
  <si>
    <t xml:space="preserve">Sterilizatoriuje gamykliškai įdiegtos sterilizacijos ir patikros programos: programa dideliems kroviniams (kietiems arba tuščiaviduriams įrenginiams) krepšiuose arba sterilizavimo konteineriuose. Sterilizacijos temperatūra: 134 °C  </t>
  </si>
  <si>
    <t>1.2.49.</t>
  </si>
  <si>
    <t xml:space="preserve">Sterilizatoriuje gamykliškai įdiegtos sterilizacijos ir patikros programos: programa, skirta suvyniotoms medžiagoms, kurios gali būti užterštos prionais. Sterilizacijos temperatūra: 134 °C </t>
  </si>
  <si>
    <t>1.2.50.</t>
  </si>
  <si>
    <t xml:space="preserve">Sterilizatoriuje gamykliškai įdiegtos sterilizacijos ir patikros programos: vakuuminio bandymo programa </t>
  </si>
  <si>
    <t>1.2.51.</t>
  </si>
  <si>
    <t xml:space="preserve">Sterilizatoriuje gamykliškai įdiegtos sterilizacijos ir patikros programos: Bowie &amp; Dick testavimo programa </t>
  </si>
  <si>
    <t>1.2.52.</t>
  </si>
  <si>
    <t>Sterilizatoriuje gamykliškai įdiegtos sterilizacijos ir patikros programos: įkaitinimo programa, skirta pašildyti kamerą. Sterilizacijos temperatūra: 134 °C</t>
  </si>
  <si>
    <t>1.2.53.</t>
  </si>
  <si>
    <t>Pilna standartinio sterilizacijos ciklo trukmė, esant 134° C temperatūrai su pilna supakuota metalinių medicinos prietaisų įkrova, be džiovinimo  (15kg/ STM pagal LST EN 285): 40 min± 25%</t>
  </si>
  <si>
    <t>1.2.54.</t>
  </si>
  <si>
    <t>Būtina automatinio paleidimo funkcija, skirta kiekvienai savaitės dienai paleisti testavimo programas</t>
  </si>
  <si>
    <t>1.2.55.</t>
  </si>
  <si>
    <t xml:space="preserve">Būtinas automatinis aparato išsijungimas į budėjimo režimą </t>
  </si>
  <si>
    <t>1.2.56.</t>
  </si>
  <si>
    <t>2 vnt. Sterilizatorių komplektacija:  dviejų reguliuojamų lygių rėmai, talpinantys po 6 vnt., ne mažesnių kaip 1 STV dydžio, pilno dydžio DIN standarto  krepšelių – 4 komplektai</t>
  </si>
  <si>
    <t>1.2.57.</t>
  </si>
  <si>
    <t xml:space="preserve">2 vnt. Sterilizatorių komplektacija: pakrovimo - iškrovimo vežimėliai su tvirtinimo sistema tarp vežimėlio ir kameros kreiptuvų  - ≥ 4 vnt.   </t>
  </si>
  <si>
    <t>1.2.58.</t>
  </si>
  <si>
    <t xml:space="preserve">2 vnt. Sterilizatorių komplektacija: ne mažesni kaip 1 STM dydžio, pilno dydžio DIN standarto pakrovimo krepšeliai - ≥ 24 vnt. </t>
  </si>
  <si>
    <t>1.2.59.</t>
  </si>
  <si>
    <t xml:space="preserve">2 vnt. Sterilizatorių komplektacija: visos aukščiau išvardintos prekės, sudarančios komplektaciją, pagamintos iš AISI 304 arba lygiavertės kokybės nerūdijančio plieno. </t>
  </si>
  <si>
    <t>1.2.60.</t>
  </si>
  <si>
    <t xml:space="preserve">Siūlomas sterilizatorius privalo atitikti šių (arba lygiaverčių) sertifikatų keliamus reikalavimus: prietaisas sukurtas pagal Europos standartą EN 285 CE    </t>
  </si>
  <si>
    <t>1.2.61.</t>
  </si>
  <si>
    <t xml:space="preserve">Siūlomas sterilizatorius privalo atitikti šių (arba lygiaverčių) sertifikatų keliamus reikalavimus: sertifikatas pagal Europos medicinos prietaisų direktyvą (MDD) 93/42/EEB  </t>
  </si>
  <si>
    <t>1.2.62.</t>
  </si>
  <si>
    <t>Siūlomas sterilizatorius privalo atitikti šių (arba lygiaverčių) sertifikatų keliamus reikalavimus: sertifikavimas pagal slėginės įrangos direktyvą 2014/68/ES</t>
  </si>
  <si>
    <t>1.2.63.</t>
  </si>
  <si>
    <t>Siūlomas sterilizatorius privalo atitikti šių (arba lygiaverčių) sertifikatų keliamus reikalavimus: kokybės valdymo sistema pagal tarptautinius standartus EN ISO 9001:2008 ir EN ISO 13485: 2012+AC:2012</t>
  </si>
  <si>
    <t>1.2.64.</t>
  </si>
  <si>
    <t>Kartu su prekėmis pateikiama dokumentacija: vartotojo instrukcija lietuvių kalba</t>
  </si>
  <si>
    <t>1.2.65.</t>
  </si>
  <si>
    <t>Kartu su prekėmis pateikiama dokumentacija: serviso dokumentacija lietuvių arba anglų kalba</t>
  </si>
  <si>
    <t>1.2.66.</t>
  </si>
  <si>
    <t>Būtina pateikti gamintojo įgaliojimą įrangos tiekimui ir servisui Lietuvoje arba susitarimo su tokius įgaliojimus turinčia įmone kopiją</t>
  </si>
  <si>
    <t>1.2.67.</t>
  </si>
  <si>
    <t>Būtina, kad įrangos pristatymo, iškrovimo, pervežimo į instaliavimo vietą, instaliavimo, po instaliavimo likusių įpakavimo medžiagų išvežimo (perdirbimo) išlaidos įskaičiuotos į pasiūlymo kainą</t>
  </si>
  <si>
    <t>1.2.68.</t>
  </si>
  <si>
    <t>Suteikiama garantija ≥ 36 mėnesių su gamintojo numatoma periodine technine priežiūra, įskaitant TP metu keičiamas detales ir sunaudotas priemones. Atlieka patys arba subrangovas techninės būklės patikrinimus pagal gamintojo reikalavimus/rekomendacijas</t>
  </si>
  <si>
    <t>1.2.69.</t>
  </si>
  <si>
    <t>Būtina, kad gedimo atveju atvyksta remontuoti ne vėliau kaip per 24 (dvidešimt keturias) valandas nuopranešimo apie prekės gedimą gavimo</t>
  </si>
  <si>
    <t>1.2.70.</t>
  </si>
  <si>
    <t>Garantinis aptarnavimas ≥ 48 mėnesiai su gamintojo numatoma periodine technine priežiūra, įskaitant keičiamas detales, sunaudotas priemones. Taip pat įskaičiuotos susidėvinčios dalys ir mazgai bei jų keitimas</t>
  </si>
  <si>
    <t>1.2.71.</t>
  </si>
  <si>
    <t>Smulkus kameros paviršiaus poliravimas, kai vidutinis šiurkštumas (Ra) ≤ 0,5</t>
  </si>
  <si>
    <t>1.2.72.</t>
  </si>
  <si>
    <t>Suma be PVM</t>
  </si>
  <si>
    <t>Taikomas PVM dydis (%)</t>
  </si>
  <si>
    <t>PVM suma</t>
  </si>
  <si>
    <t>Suma su PVM</t>
  </si>
  <si>
    <t>Dalies biudžetas su PVM: 314600 Eur</t>
  </si>
  <si>
    <t>2. DALIS</t>
  </si>
  <si>
    <t>DIALIZĖS APARATAS</t>
  </si>
  <si>
    <t>2.</t>
  </si>
  <si>
    <t>Dializės aparatas</t>
  </si>
  <si>
    <t>2.1.</t>
  </si>
  <si>
    <t>2.1.1.</t>
  </si>
  <si>
    <t>Paskirtis: 1. HD dviejų adatų 2. HD vienos adatos, vieno siurblio 3. Hemodiafiltracija (HDF) su tiesiogine pakaitinio tirpalo gamyba („online“) 4. Hemofiltracija (HF) su tiesiogine pakaitinio tirpalo gamyba („on-line“).</t>
  </si>
  <si>
    <t>2.1.2.</t>
  </si>
  <si>
    <t>Skystųjų kristalų spalvotas monitorius: 15 ± 1 colių</t>
  </si>
  <si>
    <t>2.1.3.</t>
  </si>
  <si>
    <t>Prisilietimui jautrus ekranas: būtina</t>
  </si>
  <si>
    <t>2.1.4.</t>
  </si>
  <si>
    <t>Tiekiamo vandens temperatūros ribos (ne siauresnės už nurodytas): Nuo +5°C iki +30°C</t>
  </si>
  <si>
    <t>2.1.5.</t>
  </si>
  <si>
    <t>Tiekiamo vandens slėgio ribos (ne siauresnės už nurodytas): Nuo 1,0 iki 6 bar</t>
  </si>
  <si>
    <t>2.1.6.</t>
  </si>
  <si>
    <t>Dializuojantis tirpalas: bikarbonatinis</t>
  </si>
  <si>
    <t>2.1.7.</t>
  </si>
  <si>
    <t>Sausos sodos kolonėlės panaudojimo galimybė, ruošiant bikarbonatinį tirpalą: ruošiant bikarbonatinį tirpalą galima naudoti įvairių gamintojų sodos kolonėlę.</t>
  </si>
  <si>
    <t>2.1.8.</t>
  </si>
  <si>
    <t>Dializato temperatūros nustatymo ribos (ne siauresnės už nurodytas): Nuo +34 iki +39˚C</t>
  </si>
  <si>
    <t>2.1.9.</t>
  </si>
  <si>
    <t>Bendras dializato laidumo reguliavimo ribos (ne siauresnės už nurodytas):  nuo 12,7 iki 15,2 mS/cm</t>
  </si>
  <si>
    <t>2.1.10.</t>
  </si>
  <si>
    <t>Dializato tėkmės greičio reguliavimo ribos (ne siauresnės už nurodytas): nuo 300 iki 700 ml/min</t>
  </si>
  <si>
    <t>2.1.11.</t>
  </si>
  <si>
    <t xml:space="preserve">Kraujo siurblio greičio reguliavimo ribos (ne siauresnės už nurodytas): nuo 50 iki 600 ml/min </t>
  </si>
  <si>
    <t>2.1.12.</t>
  </si>
  <si>
    <t>Heparino pompos greičio ribos (ne siauresnės už nurodytas): nuo 0,1 iki 9,9 ml/h</t>
  </si>
  <si>
    <t>2.1.13.</t>
  </si>
  <si>
    <t>Heparino pompos boliusas (ne siauresnės už nurodytas): nuo 0,5 - 9,9 ml</t>
  </si>
  <si>
    <t>2.1.14.</t>
  </si>
  <si>
    <t>Naudojamų švirkštų dydžiai (ne mažiau nei nurodyta): 10 ml, 20 ml, 30 ml</t>
  </si>
  <si>
    <t>2.1.15.</t>
  </si>
  <si>
    <t>PA- arterinis prieš kraujo siurblį (ne siauresnės už nurodytas): nustatomas nuo -300 iki +300 mmHg</t>
  </si>
  <si>
    <t>2.1.16.</t>
  </si>
  <si>
    <t>PV- veninis kraujo spaudimas (ne siauresnės už nurodytas): nustatomas nuo -100 iki +400 mmHg,</t>
  </si>
  <si>
    <t>2.1.17.</t>
  </si>
  <si>
    <t xml:space="preserve">Transmembraninio slėgio monitoravimo (stebėjimo) ribos (ne siauresnės už nurodytas): nuo -100 iki +500 mmHg </t>
  </si>
  <si>
    <t>2.1.18.</t>
  </si>
  <si>
    <t>Oro detektorius: ultragarsinis matavimas kraujo magistralėje</t>
  </si>
  <si>
    <t>2.1.19.</t>
  </si>
  <si>
    <t>Ultrafiltracijos greičio reguliavimo ribos tikslumas (ne siauresnės už nurodytas): nuo 0 iki 4000 ml/h</t>
  </si>
  <si>
    <t>2.1.20.</t>
  </si>
  <si>
    <t>Ultrafiltracijos tikslumas: ultrafiltracijos greičio paklaida ne didesnė kaip ±50 ml/val.  arba  ultrafiltracijos kiekio (tūrio) paklaida ne didesnė kaip ±3 % nuo šalinamo skysčio tūrio</t>
  </si>
  <si>
    <t>2.1.21.</t>
  </si>
  <si>
    <t>Profiliavimas: aparatas turi Na, Bikarbonato ir Ultrafiltracijos profiliavimo funkcijas</t>
  </si>
  <si>
    <t>2.1.22.</t>
  </si>
  <si>
    <t xml:space="preserve">Pakaitinio tirpalo greitis HDF rėžime: nustatomas ne siauresnėse ribose nuo 20 iki 300 ml/min </t>
  </si>
  <si>
    <t>2.1.23.</t>
  </si>
  <si>
    <t>Naudojami ne mažiau kaip 2 daugkartinio naudojimo apirogeniniai filtrai  (≥ 150 procedūrų arba ≥ 750 valandų)</t>
  </si>
  <si>
    <t>2.1.24.</t>
  </si>
  <si>
    <t>Automatinis neinvazinis kraujo spaudimo matavimas: būtina</t>
  </si>
  <si>
    <t>2.1.25.</t>
  </si>
  <si>
    <t>Dezinfekcijos režimai (ne mažiau nei nurodyta): Karšta dezinfekcija, Citroterminė dezinfekcija, Cheminė dezinfekcija</t>
  </si>
  <si>
    <t>2.1.26.</t>
  </si>
  <si>
    <t>Hemodializės kokybės stebėjimas procedūros metu (Kt/V): būtina</t>
  </si>
  <si>
    <t>2.1.27.</t>
  </si>
  <si>
    <t>Kraujo pompų darbingumo užtikrinimas nutrūkus elektros tiekimui: ne mažiau nei 30 min.</t>
  </si>
  <si>
    <t>2.1.28.</t>
  </si>
  <si>
    <t>Elektrinis pajungimas: 230V, 50/60Hz</t>
  </si>
  <si>
    <t>2.1.29.</t>
  </si>
  <si>
    <t>CE ženklas: būtina, CE sertifikatą pateikti pristatant įrangą</t>
  </si>
  <si>
    <t>2.1.30.</t>
  </si>
  <si>
    <t>Vartotojo vadovas: būtina. Pateikti kartu su prietaisu lietuvių ir originalo kalbomis</t>
  </si>
  <si>
    <t>2.1.31.</t>
  </si>
  <si>
    <t>Garantija: ne mažiau kaip 36 mėn.</t>
  </si>
  <si>
    <t>2.1.32.</t>
  </si>
  <si>
    <t>2.1.33.</t>
  </si>
  <si>
    <t>2.1.34.</t>
  </si>
  <si>
    <t>2.1.35.</t>
  </si>
  <si>
    <t>Dalies biudžetas su PVM: 36000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</si>
  <si>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</si>
  <si>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</si>
  <si>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</si>
  <si>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</si>
  <si>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</si>
  <si>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</si>
  <si>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</si>
  <si>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</si>
  <si>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</si>
  <si>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</si>
  <si>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</si>
  <si>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</si>
  <si>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</si>
  <si>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</si>
  <si>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</si>
  <si>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</si>
  <si>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</si>
  <si>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</si>
  <si>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</si>
  <si>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</si>
  <si>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</si>
  <si>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</si>
  <si>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</si>
  <si>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</si>
  <si>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2798-2087 2025-05-15 11:08:55</t>
  </si>
  <si>
    <t>mėn.</t>
  </si>
  <si>
    <t>Ra</t>
  </si>
  <si>
    <t>Taip/ Ne</t>
  </si>
  <si>
    <t>Nepriklausomas šildymo elementų valdymas</t>
  </si>
  <si>
    <t>Garantinis aptarnavimas su gamintojo numatoma periodine technine priežiūra, įskaitant keičiamas detales ir sunaudotas priemones 48 mėn.</t>
  </si>
  <si>
    <t>taip/ ne</t>
  </si>
  <si>
    <t>Įrenginio meniu lietuvių kalba</t>
  </si>
  <si>
    <t>Dializato tėkmės greičio reguliavimo ribos ne siauresnės nei 100 iki 800 ml/min</t>
  </si>
  <si>
    <t>Naudojami ne mažiau kaip 2 daugkartinio naudojimo apirogeniniai filtrai ≥300 procedūrų arba ≥1500 val.</t>
  </si>
  <si>
    <t>Frakcionuoto vakuumo garo sterilizatoriai ir hemodializės aparatai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</si>
</sst>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2" fillId="4" borderId="23" xfId="0" applyFont="1" applyFill="1" applyBorder="1" applyAlignment="1">
      <alignment horizontal="center" vertical="center" wrapText="1"/>
    </xf>
    <xf numFmtId="0" fontId="2" fillId="4" borderId="23" xfId="0" applyFont="1" applyFill="1" applyBorder="1" applyAlignment="1">
      <alignment horizontal="right"/>
    </xf>
    <xf numFmtId="0" fontId="2" fillId="4" borderId="23" xfId="0" applyFont="1" applyFill="1" applyBorder="1" applyAlignment="1">
      <alignment horizontal="center" vertical="top"/>
    </xf>
    <xf numFmtId="0" fontId="1" fillId="4" borderId="23" xfId="0" applyFont="1" applyFill="1" applyBorder="1" applyAlignment="1">
      <alignment horizontal="center" vertical="top"/>
    </xf>
    <xf numFmtId="0" fontId="1" fillId="4" borderId="23" xfId="0" applyFont="1" applyFill="1" applyBorder="1" applyAlignment="1">
      <alignment vertical="center"/>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5" borderId="0" xfId="0" applyFont="1" applyFill="1" applyAlignment="1" applyProtection="1">
      <alignment wrapText="1"/>
      <protection locked="0"/>
    </xf>
    <xf numFmtId="0" fontId="1" fillId="4" borderId="0" xfId="0" applyFont="1" applyFill="1" applyAlignment="1">
      <alignment horizontal="left" wrapText="1"/>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2" fillId="2" borderId="0" xfId="0" applyFont="1" applyFill="1"/>
    <xf numFmtId="0" fontId="1"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60"/>
  <sheetViews>
    <sheetView tabSelected="1" workbookViewId="0">
      <selection activeCell="B8" sqref="B8"/>
    </sheetView>
  </sheetViews>
  <sheetFormatPr defaultColWidth="10.875" defaultRowHeight="15" x14ac:dyDescent="0.25"/>
  <cols>
    <col min="1" max="1" width="6.75" style="1" customWidth="1"/>
    <col min="2" max="2" width="43.125" style="1" customWidth="1"/>
    <col min="3" max="3" width="5.875" style="1" customWidth="1"/>
    <col min="4" max="4" width="7.625" style="1" customWidth="1"/>
    <col min="5" max="5" width="7.5" style="1" customWidth="1"/>
    <col min="6" max="6" width="10.25" style="1" customWidth="1"/>
    <col min="7" max="7" width="9.5" style="1" customWidth="1"/>
    <col min="8" max="8" width="21.5" style="1" customWidth="1"/>
    <col min="9" max="9" width="43.12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298</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40" t="s">
        <v>6</v>
      </c>
      <c r="B12" s="41"/>
      <c r="C12" s="37"/>
      <c r="D12" s="38"/>
      <c r="E12" s="38"/>
      <c r="F12" s="39"/>
    </row>
    <row r="13" spans="1:6" ht="15.75" x14ac:dyDescent="0.25">
      <c r="A13" s="45" t="s">
        <v>7</v>
      </c>
      <c r="B13" s="46"/>
      <c r="C13" s="37"/>
      <c r="D13" s="38"/>
      <c r="E13" s="38"/>
      <c r="F13" s="39"/>
    </row>
    <row r="14" spans="1:6" ht="15.75" x14ac:dyDescent="0.25">
      <c r="A14" s="45" t="s">
        <v>8</v>
      </c>
      <c r="B14" s="46"/>
      <c r="C14" s="37"/>
      <c r="D14" s="38"/>
      <c r="E14" s="38"/>
      <c r="F14" s="39"/>
    </row>
    <row r="15" spans="1:6" ht="15.75" x14ac:dyDescent="0.25">
      <c r="A15" s="40" t="s">
        <v>9</v>
      </c>
      <c r="B15" s="41"/>
      <c r="C15" s="37"/>
      <c r="D15" s="38"/>
      <c r="E15" s="38"/>
      <c r="F15" s="39"/>
    </row>
    <row r="16" spans="1:6" ht="31.5" customHeight="1" x14ac:dyDescent="0.25">
      <c r="A16" s="45" t="s">
        <v>10</v>
      </c>
      <c r="B16" s="46"/>
      <c r="C16" s="37"/>
      <c r="D16" s="38"/>
      <c r="E16" s="38"/>
      <c r="F16" s="39"/>
    </row>
    <row r="17" spans="1:7" ht="15.75" x14ac:dyDescent="0.25">
      <c r="A17" s="40" t="s">
        <v>11</v>
      </c>
      <c r="B17" s="41"/>
      <c r="C17" s="37"/>
      <c r="D17" s="38"/>
      <c r="E17" s="38"/>
      <c r="F17" s="39"/>
    </row>
    <row r="18" spans="1:7" ht="31.5" customHeight="1" x14ac:dyDescent="0.25">
      <c r="A18" s="40" t="s">
        <v>12</v>
      </c>
      <c r="B18" s="41"/>
      <c r="C18" s="37"/>
      <c r="D18" s="38"/>
      <c r="E18" s="38"/>
      <c r="F18" s="39"/>
    </row>
    <row r="19" spans="1:7" ht="33" customHeight="1" x14ac:dyDescent="0.25">
      <c r="A19" s="40" t="s">
        <v>13</v>
      </c>
      <c r="B19" s="41"/>
      <c r="C19" s="37"/>
      <c r="D19" s="38"/>
      <c r="E19" s="38"/>
      <c r="F19" s="39"/>
    </row>
    <row r="20" spans="1:7" ht="43.5" customHeight="1" x14ac:dyDescent="0.25">
      <c r="A20" s="40" t="s">
        <v>14</v>
      </c>
      <c r="B20" s="41"/>
      <c r="C20" s="37"/>
      <c r="D20" s="38"/>
      <c r="E20" s="38"/>
      <c r="F20" s="39"/>
    </row>
    <row r="21" spans="1:7" ht="96" customHeight="1" x14ac:dyDescent="0.25">
      <c r="A21" s="42" t="s">
        <v>15</v>
      </c>
      <c r="B21" s="43"/>
      <c r="C21" s="47"/>
      <c r="D21" s="48"/>
      <c r="E21" s="48"/>
      <c r="F21" s="48"/>
      <c r="G21" s="15" t="str">
        <f>IF((SUMPRODUCT(--(C21=""))&gt;0), "Privaloma užpildyti, kai taikomi pašalinimo pagrindai", "")</f>
        <v>Privaloma užpildyti, kai taikomi pašalinimo pagrindai</v>
      </c>
    </row>
    <row r="22" spans="1:7" x14ac:dyDescent="0.25">
      <c r="A22" s="5"/>
      <c r="B22" s="5"/>
      <c r="C22" s="6"/>
      <c r="D22" s="6"/>
      <c r="E22" s="6"/>
      <c r="F22" s="6"/>
    </row>
    <row r="23" spans="1:7" x14ac:dyDescent="0.25">
      <c r="A23" s="49" t="s">
        <v>16</v>
      </c>
      <c r="B23" s="50"/>
      <c r="C23" s="50"/>
      <c r="D23" s="50"/>
      <c r="E23" s="50"/>
      <c r="F23" s="50"/>
    </row>
    <row r="24" spans="1:7" x14ac:dyDescent="0.25">
      <c r="A24" s="36" t="s">
        <v>17</v>
      </c>
      <c r="B24" s="36"/>
      <c r="C24" s="36"/>
      <c r="D24" s="36"/>
      <c r="E24" s="36"/>
      <c r="F24" s="36"/>
    </row>
    <row r="25" spans="1:7" x14ac:dyDescent="0.25">
      <c r="A25" s="36" t="s">
        <v>18</v>
      </c>
      <c r="B25" s="36"/>
      <c r="C25" s="36"/>
      <c r="D25" s="36"/>
      <c r="E25" s="36"/>
      <c r="F25" s="36"/>
    </row>
    <row r="26" spans="1:7" x14ac:dyDescent="0.25">
      <c r="A26" s="36" t="s">
        <v>19</v>
      </c>
      <c r="B26" s="36"/>
      <c r="C26" s="36"/>
      <c r="D26" s="36"/>
      <c r="E26" s="36"/>
      <c r="F26" s="36"/>
    </row>
    <row r="27" spans="1:7" ht="32.25" customHeight="1" x14ac:dyDescent="0.25">
      <c r="A27" s="36" t="s">
        <v>20</v>
      </c>
      <c r="B27" s="36"/>
      <c r="C27" s="36"/>
      <c r="D27" s="36"/>
      <c r="E27" s="36"/>
      <c r="F27" s="36"/>
    </row>
    <row r="28" spans="1:7" ht="47.25" customHeight="1" x14ac:dyDescent="0.25">
      <c r="A28" s="44" t="s">
        <v>21</v>
      </c>
      <c r="B28" s="36"/>
      <c r="C28" s="36"/>
      <c r="D28" s="36"/>
      <c r="E28" s="36"/>
      <c r="F28" s="36"/>
    </row>
    <row r="29" spans="1:7" x14ac:dyDescent="0.25">
      <c r="A29" s="36" t="s">
        <v>22</v>
      </c>
      <c r="B29" s="36"/>
      <c r="C29" s="36"/>
      <c r="D29" s="36"/>
      <c r="E29" s="36"/>
      <c r="F29" s="36"/>
    </row>
    <row r="30" spans="1:7" ht="27.75" customHeight="1" x14ac:dyDescent="0.25">
      <c r="A30" s="35" t="s">
        <v>23</v>
      </c>
      <c r="B30" s="35"/>
      <c r="C30" s="35"/>
      <c r="D30" s="34"/>
      <c r="E30" s="12"/>
      <c r="F30" s="12"/>
    </row>
    <row r="31" spans="1:7" ht="32.25" customHeight="1" x14ac:dyDescent="0.25">
      <c r="A31" s="35" t="s">
        <v>24</v>
      </c>
      <c r="B31" s="35"/>
      <c r="C31" s="35"/>
      <c r="D31" s="12"/>
      <c r="E31" s="12"/>
      <c r="F31" s="12"/>
    </row>
    <row r="32" spans="1:7" x14ac:dyDescent="0.25">
      <c r="A32" s="13" t="s">
        <v>25</v>
      </c>
      <c r="B32" s="13" t="s">
        <v>26</v>
      </c>
    </row>
    <row r="34" spans="1:9" x14ac:dyDescent="0.25">
      <c r="A34" s="13" t="s">
        <v>27</v>
      </c>
    </row>
    <row r="35" spans="1:9" s="12" customFormat="1" ht="60" x14ac:dyDescent="0.25">
      <c r="A35" s="27" t="s">
        <v>28</v>
      </c>
      <c r="B35" s="27" t="s">
        <v>29</v>
      </c>
      <c r="C35" s="27" t="s">
        <v>30</v>
      </c>
      <c r="D35" s="27" t="s">
        <v>31</v>
      </c>
      <c r="E35" s="27" t="s">
        <v>32</v>
      </c>
      <c r="F35" s="27" t="s">
        <v>33</v>
      </c>
      <c r="G35" s="27" t="s">
        <v>34</v>
      </c>
      <c r="H35" s="27" t="s">
        <v>35</v>
      </c>
      <c r="I35" s="27" t="s">
        <v>36</v>
      </c>
    </row>
    <row r="36" spans="1:9" ht="30" x14ac:dyDescent="0.25">
      <c r="A36" s="29" t="s">
        <v>37</v>
      </c>
      <c r="B36" s="32" t="s">
        <v>38</v>
      </c>
      <c r="C36" s="17"/>
      <c r="D36" s="17"/>
      <c r="E36" s="17"/>
      <c r="F36" s="17"/>
      <c r="G36" s="17"/>
      <c r="H36" s="17"/>
      <c r="I36" s="17"/>
    </row>
    <row r="37" spans="1:9" ht="30" x14ac:dyDescent="0.25">
      <c r="A37" s="30" t="s">
        <v>39</v>
      </c>
      <c r="B37" s="33" t="s">
        <v>40</v>
      </c>
      <c r="C37" s="17">
        <v>1</v>
      </c>
      <c r="D37" s="17"/>
      <c r="E37" s="17" t="s">
        <v>41</v>
      </c>
      <c r="F37" s="18"/>
      <c r="G37" s="17" t="str">
        <f>IF(ISBLANK(F37),"", PRODUCT(C37,F37))</f>
        <v/>
      </c>
      <c r="H37" s="19"/>
      <c r="I37" s="17"/>
    </row>
    <row r="38" spans="1:9" ht="33" customHeight="1" x14ac:dyDescent="0.25">
      <c r="A38" s="30" t="s">
        <v>42</v>
      </c>
      <c r="B38" s="33" t="s">
        <v>43</v>
      </c>
      <c r="C38" s="17">
        <v>1</v>
      </c>
      <c r="D38" s="17"/>
      <c r="E38" s="17" t="s">
        <v>41</v>
      </c>
      <c r="F38" s="18"/>
      <c r="G38" s="17" t="str">
        <f>IF(ISBLANK(F38),"", PRODUCT(C38,F38))</f>
        <v/>
      </c>
      <c r="H38" s="19"/>
      <c r="I38" s="17"/>
    </row>
    <row r="39" spans="1:9" ht="45" x14ac:dyDescent="0.25">
      <c r="A39" s="30" t="s">
        <v>44</v>
      </c>
      <c r="B39" s="33" t="s">
        <v>45</v>
      </c>
      <c r="C39" s="17"/>
      <c r="D39" s="17"/>
      <c r="E39" s="17"/>
      <c r="F39" s="17"/>
      <c r="G39" s="17"/>
      <c r="H39" s="17"/>
      <c r="I39" s="19"/>
    </row>
    <row r="40" spans="1:9" ht="45" x14ac:dyDescent="0.25">
      <c r="A40" s="30" t="s">
        <v>46</v>
      </c>
      <c r="B40" s="33" t="s">
        <v>47</v>
      </c>
      <c r="C40" s="17"/>
      <c r="D40" s="17"/>
      <c r="E40" s="17"/>
      <c r="F40" s="17"/>
      <c r="G40" s="17"/>
      <c r="H40" s="17"/>
      <c r="I40" s="19"/>
    </row>
    <row r="41" spans="1:9" ht="30" x14ac:dyDescent="0.25">
      <c r="A41" s="30" t="s">
        <v>48</v>
      </c>
      <c r="B41" s="33" t="s">
        <v>49</v>
      </c>
      <c r="C41" s="17"/>
      <c r="D41" s="17"/>
      <c r="E41" s="17"/>
      <c r="F41" s="17"/>
      <c r="G41" s="17"/>
      <c r="H41" s="17"/>
      <c r="I41" s="19"/>
    </row>
    <row r="42" spans="1:9" ht="30" x14ac:dyDescent="0.25">
      <c r="A42" s="30" t="s">
        <v>50</v>
      </c>
      <c r="B42" s="33" t="s">
        <v>51</v>
      </c>
      <c r="C42" s="17"/>
      <c r="D42" s="17"/>
      <c r="E42" s="17"/>
      <c r="F42" s="17"/>
      <c r="G42" s="17"/>
      <c r="H42" s="17"/>
      <c r="I42" s="19"/>
    </row>
    <row r="43" spans="1:9" ht="75" x14ac:dyDescent="0.25">
      <c r="A43" s="30" t="s">
        <v>52</v>
      </c>
      <c r="B43" s="33" t="s">
        <v>53</v>
      </c>
      <c r="C43" s="17"/>
      <c r="D43" s="17"/>
      <c r="E43" s="17"/>
      <c r="F43" s="17"/>
      <c r="G43" s="17"/>
      <c r="H43" s="17"/>
      <c r="I43" s="19"/>
    </row>
    <row r="44" spans="1:9" ht="45" x14ac:dyDescent="0.25">
      <c r="A44" s="30" t="s">
        <v>54</v>
      </c>
      <c r="B44" s="33" t="s">
        <v>55</v>
      </c>
      <c r="C44" s="17"/>
      <c r="D44" s="17"/>
      <c r="E44" s="17"/>
      <c r="F44" s="17"/>
      <c r="G44" s="17"/>
      <c r="H44" s="17"/>
      <c r="I44" s="19"/>
    </row>
    <row r="45" spans="1:9" ht="90" x14ac:dyDescent="0.25">
      <c r="A45" s="30" t="s">
        <v>56</v>
      </c>
      <c r="B45" s="33" t="s">
        <v>57</v>
      </c>
      <c r="C45" s="17"/>
      <c r="D45" s="17"/>
      <c r="E45" s="17"/>
      <c r="F45" s="17"/>
      <c r="G45" s="17"/>
      <c r="H45" s="17"/>
      <c r="I45" s="19"/>
    </row>
    <row r="46" spans="1:9" ht="30" x14ac:dyDescent="0.25">
      <c r="A46" s="30" t="s">
        <v>58</v>
      </c>
      <c r="B46" s="33" t="s">
        <v>59</v>
      </c>
      <c r="C46" s="17"/>
      <c r="D46" s="17"/>
      <c r="E46" s="17"/>
      <c r="F46" s="17"/>
      <c r="G46" s="17"/>
      <c r="H46" s="17"/>
      <c r="I46" s="19"/>
    </row>
    <row r="47" spans="1:9" ht="30" x14ac:dyDescent="0.25">
      <c r="A47" s="30" t="s">
        <v>60</v>
      </c>
      <c r="B47" s="33" t="s">
        <v>61</v>
      </c>
      <c r="C47" s="17"/>
      <c r="D47" s="17"/>
      <c r="E47" s="17"/>
      <c r="F47" s="17"/>
      <c r="G47" s="17"/>
      <c r="H47" s="17"/>
      <c r="I47" s="19"/>
    </row>
    <row r="48" spans="1:9" ht="30" x14ac:dyDescent="0.25">
      <c r="A48" s="30" t="s">
        <v>62</v>
      </c>
      <c r="B48" s="33" t="s">
        <v>63</v>
      </c>
      <c r="C48" s="17"/>
      <c r="D48" s="17"/>
      <c r="E48" s="17"/>
      <c r="F48" s="17"/>
      <c r="G48" s="17"/>
      <c r="H48" s="17"/>
      <c r="I48" s="19"/>
    </row>
    <row r="49" spans="1:9" ht="30" x14ac:dyDescent="0.25">
      <c r="A49" s="30" t="s">
        <v>64</v>
      </c>
      <c r="B49" s="33" t="s">
        <v>65</v>
      </c>
      <c r="C49" s="17"/>
      <c r="D49" s="17"/>
      <c r="E49" s="17"/>
      <c r="F49" s="17"/>
      <c r="G49" s="17"/>
      <c r="H49" s="17"/>
      <c r="I49" s="19"/>
    </row>
    <row r="50" spans="1:9" x14ac:dyDescent="0.25">
      <c r="A50" s="30" t="s">
        <v>66</v>
      </c>
      <c r="B50" s="33" t="s">
        <v>67</v>
      </c>
      <c r="C50" s="17"/>
      <c r="D50" s="17"/>
      <c r="E50" s="17"/>
      <c r="F50" s="17"/>
      <c r="G50" s="17"/>
      <c r="H50" s="17"/>
      <c r="I50" s="19"/>
    </row>
    <row r="51" spans="1:9" ht="30" x14ac:dyDescent="0.25">
      <c r="A51" s="30" t="s">
        <v>68</v>
      </c>
      <c r="B51" s="33" t="s">
        <v>69</v>
      </c>
      <c r="C51" s="17"/>
      <c r="D51" s="17"/>
      <c r="E51" s="17"/>
      <c r="F51" s="17"/>
      <c r="G51" s="17"/>
      <c r="H51" s="17"/>
      <c r="I51" s="19"/>
    </row>
    <row r="52" spans="1:9" ht="30" x14ac:dyDescent="0.25">
      <c r="A52" s="30" t="s">
        <v>70</v>
      </c>
      <c r="B52" s="33" t="s">
        <v>71</v>
      </c>
      <c r="C52" s="17"/>
      <c r="D52" s="17"/>
      <c r="E52" s="17"/>
      <c r="F52" s="17"/>
      <c r="G52" s="17"/>
      <c r="H52" s="17"/>
      <c r="I52" s="19"/>
    </row>
    <row r="53" spans="1:9" ht="45" x14ac:dyDescent="0.25">
      <c r="A53" s="30" t="s">
        <v>72</v>
      </c>
      <c r="B53" s="33" t="s">
        <v>73</v>
      </c>
      <c r="C53" s="17"/>
      <c r="D53" s="17"/>
      <c r="E53" s="17"/>
      <c r="F53" s="17"/>
      <c r="G53" s="17"/>
      <c r="H53" s="17"/>
      <c r="I53" s="19"/>
    </row>
    <row r="54" spans="1:9" ht="30" x14ac:dyDescent="0.25">
      <c r="A54" s="30" t="s">
        <v>74</v>
      </c>
      <c r="B54" s="33" t="s">
        <v>75</v>
      </c>
      <c r="C54" s="17"/>
      <c r="D54" s="17"/>
      <c r="E54" s="17"/>
      <c r="F54" s="17"/>
      <c r="G54" s="17"/>
      <c r="H54" s="17"/>
      <c r="I54" s="19"/>
    </row>
    <row r="55" spans="1:9" ht="30" x14ac:dyDescent="0.25">
      <c r="A55" s="30" t="s">
        <v>76</v>
      </c>
      <c r="B55" s="33" t="s">
        <v>77</v>
      </c>
      <c r="C55" s="17"/>
      <c r="D55" s="17"/>
      <c r="E55" s="17"/>
      <c r="F55" s="17"/>
      <c r="G55" s="17"/>
      <c r="H55" s="17"/>
      <c r="I55" s="19"/>
    </row>
    <row r="56" spans="1:9" ht="30" x14ac:dyDescent="0.25">
      <c r="A56" s="30" t="s">
        <v>78</v>
      </c>
      <c r="B56" s="33" t="s">
        <v>79</v>
      </c>
      <c r="C56" s="17"/>
      <c r="D56" s="17"/>
      <c r="E56" s="17"/>
      <c r="F56" s="17"/>
      <c r="G56" s="17"/>
      <c r="H56" s="17"/>
      <c r="I56" s="19"/>
    </row>
    <row r="57" spans="1:9" ht="45" x14ac:dyDescent="0.25">
      <c r="A57" s="30" t="s">
        <v>80</v>
      </c>
      <c r="B57" s="33" t="s">
        <v>81</v>
      </c>
      <c r="C57" s="17"/>
      <c r="D57" s="17"/>
      <c r="E57" s="17"/>
      <c r="F57" s="17"/>
      <c r="G57" s="17"/>
      <c r="H57" s="17"/>
      <c r="I57" s="19"/>
    </row>
    <row r="58" spans="1:9" ht="30" x14ac:dyDescent="0.25">
      <c r="A58" s="30" t="s">
        <v>82</v>
      </c>
      <c r="B58" s="33" t="s">
        <v>83</v>
      </c>
      <c r="C58" s="17"/>
      <c r="D58" s="17"/>
      <c r="E58" s="17"/>
      <c r="F58" s="17"/>
      <c r="G58" s="17"/>
      <c r="H58" s="17"/>
      <c r="I58" s="19"/>
    </row>
    <row r="59" spans="1:9" x14ac:dyDescent="0.25">
      <c r="A59" s="30" t="s">
        <v>84</v>
      </c>
      <c r="B59" s="33" t="s">
        <v>85</v>
      </c>
      <c r="C59" s="17"/>
      <c r="D59" s="17"/>
      <c r="E59" s="17"/>
      <c r="F59" s="17"/>
      <c r="G59" s="17"/>
      <c r="H59" s="17"/>
      <c r="I59" s="19"/>
    </row>
    <row r="60" spans="1:9" ht="45" x14ac:dyDescent="0.25">
      <c r="A60" s="30" t="s">
        <v>86</v>
      </c>
      <c r="B60" s="33" t="s">
        <v>87</v>
      </c>
      <c r="C60" s="17"/>
      <c r="D60" s="17"/>
      <c r="E60" s="17"/>
      <c r="F60" s="17"/>
      <c r="G60" s="17"/>
      <c r="H60" s="17"/>
      <c r="I60" s="19"/>
    </row>
    <row r="61" spans="1:9" x14ac:dyDescent="0.25">
      <c r="A61" s="30" t="s">
        <v>88</v>
      </c>
      <c r="B61" s="33" t="s">
        <v>89</v>
      </c>
      <c r="C61" s="17"/>
      <c r="D61" s="17"/>
      <c r="E61" s="17"/>
      <c r="F61" s="17"/>
      <c r="G61" s="17"/>
      <c r="H61" s="17"/>
      <c r="I61" s="19"/>
    </row>
    <row r="62" spans="1:9" ht="45" x14ac:dyDescent="0.25">
      <c r="A62" s="30" t="s">
        <v>90</v>
      </c>
      <c r="B62" s="33" t="s">
        <v>91</v>
      </c>
      <c r="C62" s="17"/>
      <c r="D62" s="17"/>
      <c r="E62" s="17"/>
      <c r="F62" s="17"/>
      <c r="G62" s="17"/>
      <c r="H62" s="17"/>
      <c r="I62" s="19"/>
    </row>
    <row r="63" spans="1:9" ht="45" x14ac:dyDescent="0.25">
      <c r="A63" s="30" t="s">
        <v>92</v>
      </c>
      <c r="B63" s="33" t="s">
        <v>93</v>
      </c>
      <c r="C63" s="17"/>
      <c r="D63" s="17"/>
      <c r="E63" s="17"/>
      <c r="F63" s="17"/>
      <c r="G63" s="17"/>
      <c r="H63" s="17"/>
      <c r="I63" s="19"/>
    </row>
    <row r="64" spans="1:9" ht="45" x14ac:dyDescent="0.25">
      <c r="A64" s="30" t="s">
        <v>94</v>
      </c>
      <c r="B64" s="33" t="s">
        <v>95</v>
      </c>
      <c r="C64" s="17"/>
      <c r="D64" s="17"/>
      <c r="E64" s="17"/>
      <c r="F64" s="17"/>
      <c r="G64" s="17"/>
      <c r="H64" s="17"/>
      <c r="I64" s="19"/>
    </row>
    <row r="65" spans="1:9" ht="30" x14ac:dyDescent="0.25">
      <c r="A65" s="30" t="s">
        <v>96</v>
      </c>
      <c r="B65" s="33" t="s">
        <v>97</v>
      </c>
      <c r="C65" s="17"/>
      <c r="D65" s="17"/>
      <c r="E65" s="17"/>
      <c r="F65" s="17"/>
      <c r="G65" s="17"/>
      <c r="H65" s="17"/>
      <c r="I65" s="19"/>
    </row>
    <row r="66" spans="1:9" ht="30" x14ac:dyDescent="0.25">
      <c r="A66" s="30" t="s">
        <v>98</v>
      </c>
      <c r="B66" s="33" t="s">
        <v>99</v>
      </c>
      <c r="C66" s="17"/>
      <c r="D66" s="17"/>
      <c r="E66" s="17"/>
      <c r="F66" s="17"/>
      <c r="G66" s="17"/>
      <c r="H66" s="17"/>
      <c r="I66" s="19"/>
    </row>
    <row r="67" spans="1:9" ht="30" x14ac:dyDescent="0.25">
      <c r="A67" s="30" t="s">
        <v>100</v>
      </c>
      <c r="B67" s="33" t="s">
        <v>101</v>
      </c>
      <c r="C67" s="17"/>
      <c r="D67" s="17"/>
      <c r="E67" s="17"/>
      <c r="F67" s="17"/>
      <c r="G67" s="17"/>
      <c r="H67" s="17"/>
      <c r="I67" s="19"/>
    </row>
    <row r="68" spans="1:9" ht="30" x14ac:dyDescent="0.25">
      <c r="A68" s="30" t="s">
        <v>102</v>
      </c>
      <c r="B68" s="33" t="s">
        <v>103</v>
      </c>
      <c r="C68" s="17"/>
      <c r="D68" s="17"/>
      <c r="E68" s="17"/>
      <c r="F68" s="17"/>
      <c r="G68" s="17"/>
      <c r="H68" s="17"/>
      <c r="I68" s="19"/>
    </row>
    <row r="69" spans="1:9" ht="30" x14ac:dyDescent="0.25">
      <c r="A69" s="30" t="s">
        <v>104</v>
      </c>
      <c r="B69" s="33" t="s">
        <v>105</v>
      </c>
      <c r="C69" s="17"/>
      <c r="D69" s="17"/>
      <c r="E69" s="17"/>
      <c r="F69" s="17"/>
      <c r="G69" s="17"/>
      <c r="H69" s="17"/>
      <c r="I69" s="19"/>
    </row>
    <row r="70" spans="1:9" ht="45" x14ac:dyDescent="0.25">
      <c r="A70" s="30" t="s">
        <v>106</v>
      </c>
      <c r="B70" s="33" t="s">
        <v>107</v>
      </c>
      <c r="C70" s="17"/>
      <c r="D70" s="17"/>
      <c r="E70" s="17"/>
      <c r="F70" s="17"/>
      <c r="G70" s="17"/>
      <c r="H70" s="17"/>
      <c r="I70" s="19"/>
    </row>
    <row r="71" spans="1:9" ht="30" x14ac:dyDescent="0.25">
      <c r="A71" s="30" t="s">
        <v>108</v>
      </c>
      <c r="B71" s="33" t="s">
        <v>109</v>
      </c>
      <c r="C71" s="17"/>
      <c r="D71" s="17"/>
      <c r="E71" s="17"/>
      <c r="F71" s="17"/>
      <c r="G71" s="17"/>
      <c r="H71" s="17"/>
      <c r="I71" s="19"/>
    </row>
    <row r="72" spans="1:9" ht="30" x14ac:dyDescent="0.25">
      <c r="A72" s="30" t="s">
        <v>110</v>
      </c>
      <c r="B72" s="33" t="s">
        <v>111</v>
      </c>
      <c r="C72" s="17"/>
      <c r="D72" s="17"/>
      <c r="E72" s="17"/>
      <c r="F72" s="17"/>
      <c r="G72" s="17"/>
      <c r="H72" s="17"/>
      <c r="I72" s="19"/>
    </row>
    <row r="73" spans="1:9" ht="30" x14ac:dyDescent="0.25">
      <c r="A73" s="30" t="s">
        <v>112</v>
      </c>
      <c r="B73" s="33" t="s">
        <v>113</v>
      </c>
      <c r="C73" s="17"/>
      <c r="D73" s="17"/>
      <c r="E73" s="17"/>
      <c r="F73" s="17"/>
      <c r="G73" s="17"/>
      <c r="H73" s="17"/>
      <c r="I73" s="19"/>
    </row>
    <row r="74" spans="1:9" ht="45" x14ac:dyDescent="0.25">
      <c r="A74" s="30" t="s">
        <v>114</v>
      </c>
      <c r="B74" s="33" t="s">
        <v>115</v>
      </c>
      <c r="C74" s="17"/>
      <c r="D74" s="17"/>
      <c r="E74" s="17"/>
      <c r="F74" s="17"/>
      <c r="G74" s="17"/>
      <c r="H74" s="17"/>
      <c r="I74" s="19"/>
    </row>
    <row r="75" spans="1:9" ht="30" x14ac:dyDescent="0.25">
      <c r="A75" s="30" t="s">
        <v>116</v>
      </c>
      <c r="B75" s="33" t="s">
        <v>117</v>
      </c>
      <c r="C75" s="17"/>
      <c r="D75" s="17"/>
      <c r="E75" s="17"/>
      <c r="F75" s="17"/>
      <c r="G75" s="17"/>
      <c r="H75" s="17"/>
      <c r="I75" s="19"/>
    </row>
    <row r="76" spans="1:9" ht="30" x14ac:dyDescent="0.25">
      <c r="A76" s="30" t="s">
        <v>118</v>
      </c>
      <c r="B76" s="33" t="s">
        <v>119</v>
      </c>
      <c r="C76" s="17"/>
      <c r="D76" s="17"/>
      <c r="E76" s="17"/>
      <c r="F76" s="17"/>
      <c r="G76" s="17"/>
      <c r="H76" s="17"/>
      <c r="I76" s="19"/>
    </row>
    <row r="77" spans="1:9" ht="45" x14ac:dyDescent="0.25">
      <c r="A77" s="30" t="s">
        <v>120</v>
      </c>
      <c r="B77" s="33" t="s">
        <v>121</v>
      </c>
      <c r="C77" s="17"/>
      <c r="D77" s="17"/>
      <c r="E77" s="17"/>
      <c r="F77" s="17"/>
      <c r="G77" s="17"/>
      <c r="H77" s="17"/>
      <c r="I77" s="19"/>
    </row>
    <row r="78" spans="1:9" ht="60" x14ac:dyDescent="0.25">
      <c r="A78" s="30" t="s">
        <v>122</v>
      </c>
      <c r="B78" s="33" t="s">
        <v>123</v>
      </c>
      <c r="C78" s="17"/>
      <c r="D78" s="17"/>
      <c r="E78" s="17"/>
      <c r="F78" s="17"/>
      <c r="G78" s="17"/>
      <c r="H78" s="17"/>
      <c r="I78" s="19"/>
    </row>
    <row r="79" spans="1:9" ht="45" x14ac:dyDescent="0.25">
      <c r="A79" s="30" t="s">
        <v>124</v>
      </c>
      <c r="B79" s="33" t="s">
        <v>125</v>
      </c>
      <c r="C79" s="17"/>
      <c r="D79" s="17"/>
      <c r="E79" s="17"/>
      <c r="F79" s="17"/>
      <c r="G79" s="17"/>
      <c r="H79" s="17"/>
      <c r="I79" s="19"/>
    </row>
    <row r="80" spans="1:9" ht="45" x14ac:dyDescent="0.25">
      <c r="A80" s="30" t="s">
        <v>126</v>
      </c>
      <c r="B80" s="33" t="s">
        <v>127</v>
      </c>
      <c r="C80" s="17"/>
      <c r="D80" s="17"/>
      <c r="E80" s="17"/>
      <c r="F80" s="17"/>
      <c r="G80" s="17"/>
      <c r="H80" s="17"/>
      <c r="I80" s="19"/>
    </row>
    <row r="81" spans="1:9" ht="30" x14ac:dyDescent="0.25">
      <c r="A81" s="30" t="s">
        <v>128</v>
      </c>
      <c r="B81" s="33" t="s">
        <v>129</v>
      </c>
      <c r="C81" s="17"/>
      <c r="D81" s="17"/>
      <c r="E81" s="17"/>
      <c r="F81" s="17"/>
      <c r="G81" s="17"/>
      <c r="H81" s="17"/>
      <c r="I81" s="19"/>
    </row>
    <row r="82" spans="1:9" ht="60" x14ac:dyDescent="0.25">
      <c r="A82" s="30" t="s">
        <v>130</v>
      </c>
      <c r="B82" s="33" t="s">
        <v>131</v>
      </c>
      <c r="C82" s="17"/>
      <c r="D82" s="17"/>
      <c r="E82" s="17"/>
      <c r="F82" s="17"/>
      <c r="G82" s="17"/>
      <c r="H82" s="17"/>
      <c r="I82" s="19"/>
    </row>
    <row r="83" spans="1:9" ht="75" x14ac:dyDescent="0.25">
      <c r="A83" s="30" t="s">
        <v>132</v>
      </c>
      <c r="B83" s="33" t="s">
        <v>133</v>
      </c>
      <c r="C83" s="17"/>
      <c r="D83" s="17"/>
      <c r="E83" s="17"/>
      <c r="F83" s="17"/>
      <c r="G83" s="17"/>
      <c r="H83" s="17"/>
      <c r="I83" s="19"/>
    </row>
    <row r="84" spans="1:9" ht="75" x14ac:dyDescent="0.25">
      <c r="A84" s="30" t="s">
        <v>134</v>
      </c>
      <c r="B84" s="33" t="s">
        <v>135</v>
      </c>
      <c r="C84" s="17"/>
      <c r="D84" s="17"/>
      <c r="E84" s="17"/>
      <c r="F84" s="17"/>
      <c r="G84" s="17"/>
      <c r="H84" s="17"/>
      <c r="I84" s="19"/>
    </row>
    <row r="85" spans="1:9" ht="60" x14ac:dyDescent="0.25">
      <c r="A85" s="30" t="s">
        <v>136</v>
      </c>
      <c r="B85" s="33" t="s">
        <v>137</v>
      </c>
      <c r="C85" s="17"/>
      <c r="D85" s="17"/>
      <c r="E85" s="17"/>
      <c r="F85" s="17"/>
      <c r="G85" s="17"/>
      <c r="H85" s="17"/>
      <c r="I85" s="19"/>
    </row>
    <row r="86" spans="1:9" ht="75" x14ac:dyDescent="0.25">
      <c r="A86" s="30" t="s">
        <v>138</v>
      </c>
      <c r="B86" s="33" t="s">
        <v>139</v>
      </c>
      <c r="C86" s="17"/>
      <c r="D86" s="17"/>
      <c r="E86" s="17"/>
      <c r="F86" s="17"/>
      <c r="G86" s="17"/>
      <c r="H86" s="17"/>
      <c r="I86" s="19"/>
    </row>
    <row r="87" spans="1:9" ht="60" x14ac:dyDescent="0.25">
      <c r="A87" s="30" t="s">
        <v>140</v>
      </c>
      <c r="B87" s="33" t="s">
        <v>141</v>
      </c>
      <c r="C87" s="17"/>
      <c r="D87" s="17"/>
      <c r="E87" s="17"/>
      <c r="F87" s="17"/>
      <c r="G87" s="17"/>
      <c r="H87" s="17"/>
      <c r="I87" s="19"/>
    </row>
    <row r="88" spans="1:9" ht="30" x14ac:dyDescent="0.25">
      <c r="A88" s="30" t="s">
        <v>142</v>
      </c>
      <c r="B88" s="33" t="s">
        <v>143</v>
      </c>
      <c r="C88" s="17"/>
      <c r="D88" s="17"/>
      <c r="E88" s="17"/>
      <c r="F88" s="17"/>
      <c r="G88" s="17"/>
      <c r="H88" s="17"/>
      <c r="I88" s="19"/>
    </row>
    <row r="89" spans="1:9" ht="45" x14ac:dyDescent="0.25">
      <c r="A89" s="30" t="s">
        <v>144</v>
      </c>
      <c r="B89" s="33" t="s">
        <v>145</v>
      </c>
      <c r="C89" s="17"/>
      <c r="D89" s="17"/>
      <c r="E89" s="17"/>
      <c r="F89" s="17"/>
      <c r="G89" s="17"/>
      <c r="H89" s="17"/>
      <c r="I89" s="19"/>
    </row>
    <row r="90" spans="1:9" ht="45" x14ac:dyDescent="0.25">
      <c r="A90" s="30" t="s">
        <v>146</v>
      </c>
      <c r="B90" s="33" t="s">
        <v>147</v>
      </c>
      <c r="C90" s="17"/>
      <c r="D90" s="17"/>
      <c r="E90" s="17"/>
      <c r="F90" s="17"/>
      <c r="G90" s="17"/>
      <c r="H90" s="17"/>
      <c r="I90" s="19"/>
    </row>
    <row r="91" spans="1:9" ht="60" x14ac:dyDescent="0.25">
      <c r="A91" s="30" t="s">
        <v>148</v>
      </c>
      <c r="B91" s="33" t="s">
        <v>149</v>
      </c>
      <c r="C91" s="17"/>
      <c r="D91" s="17"/>
      <c r="E91" s="17"/>
      <c r="F91" s="17"/>
      <c r="G91" s="17"/>
      <c r="H91" s="17"/>
      <c r="I91" s="19"/>
    </row>
    <row r="92" spans="1:9" ht="45" x14ac:dyDescent="0.25">
      <c r="A92" s="30" t="s">
        <v>150</v>
      </c>
      <c r="B92" s="33" t="s">
        <v>151</v>
      </c>
      <c r="C92" s="17"/>
      <c r="D92" s="17"/>
      <c r="E92" s="17"/>
      <c r="F92" s="17"/>
      <c r="G92" s="17"/>
      <c r="H92" s="17"/>
      <c r="I92" s="19"/>
    </row>
    <row r="93" spans="1:9" ht="30" x14ac:dyDescent="0.25">
      <c r="A93" s="30" t="s">
        <v>152</v>
      </c>
      <c r="B93" s="33" t="s">
        <v>153</v>
      </c>
      <c r="C93" s="17"/>
      <c r="D93" s="17"/>
      <c r="E93" s="17"/>
      <c r="F93" s="17"/>
      <c r="G93" s="17"/>
      <c r="H93" s="17"/>
      <c r="I93" s="19"/>
    </row>
    <row r="94" spans="1:9" ht="60" x14ac:dyDescent="0.25">
      <c r="A94" s="30" t="s">
        <v>154</v>
      </c>
      <c r="B94" s="33" t="s">
        <v>155</v>
      </c>
      <c r="C94" s="17"/>
      <c r="D94" s="17"/>
      <c r="E94" s="17"/>
      <c r="F94" s="17"/>
      <c r="G94" s="17"/>
      <c r="H94" s="17"/>
      <c r="I94" s="19"/>
    </row>
    <row r="95" spans="1:9" ht="45" x14ac:dyDescent="0.25">
      <c r="A95" s="30" t="s">
        <v>156</v>
      </c>
      <c r="B95" s="33" t="s">
        <v>157</v>
      </c>
      <c r="C95" s="17"/>
      <c r="D95" s="17"/>
      <c r="E95" s="17"/>
      <c r="F95" s="17"/>
      <c r="G95" s="17"/>
      <c r="H95" s="17"/>
      <c r="I95" s="19"/>
    </row>
    <row r="96" spans="1:9" ht="45" x14ac:dyDescent="0.25">
      <c r="A96" s="30" t="s">
        <v>158</v>
      </c>
      <c r="B96" s="33" t="s">
        <v>159</v>
      </c>
      <c r="C96" s="17"/>
      <c r="D96" s="17"/>
      <c r="E96" s="17"/>
      <c r="F96" s="17"/>
      <c r="G96" s="17"/>
      <c r="H96" s="17"/>
      <c r="I96" s="19"/>
    </row>
    <row r="97" spans="1:9" ht="60" x14ac:dyDescent="0.25">
      <c r="A97" s="30" t="s">
        <v>160</v>
      </c>
      <c r="B97" s="33" t="s">
        <v>161</v>
      </c>
      <c r="C97" s="17"/>
      <c r="D97" s="17"/>
      <c r="E97" s="17"/>
      <c r="F97" s="17"/>
      <c r="G97" s="17"/>
      <c r="H97" s="17"/>
      <c r="I97" s="19"/>
    </row>
    <row r="98" spans="1:9" ht="45" x14ac:dyDescent="0.25">
      <c r="A98" s="30" t="s">
        <v>162</v>
      </c>
      <c r="B98" s="33" t="s">
        <v>163</v>
      </c>
      <c r="C98" s="17"/>
      <c r="D98" s="17"/>
      <c r="E98" s="17"/>
      <c r="F98" s="17"/>
      <c r="G98" s="17"/>
      <c r="H98" s="17"/>
      <c r="I98" s="19"/>
    </row>
    <row r="99" spans="1:9" ht="60" x14ac:dyDescent="0.25">
      <c r="A99" s="30" t="s">
        <v>164</v>
      </c>
      <c r="B99" s="33" t="s">
        <v>165</v>
      </c>
      <c r="C99" s="17"/>
      <c r="D99" s="17"/>
      <c r="E99" s="17"/>
      <c r="F99" s="17"/>
      <c r="G99" s="17"/>
      <c r="H99" s="17"/>
      <c r="I99" s="19"/>
    </row>
    <row r="100" spans="1:9" ht="60" x14ac:dyDescent="0.25">
      <c r="A100" s="30" t="s">
        <v>166</v>
      </c>
      <c r="B100" s="33" t="s">
        <v>167</v>
      </c>
      <c r="C100" s="17"/>
      <c r="D100" s="17"/>
      <c r="E100" s="17"/>
      <c r="F100" s="17"/>
      <c r="G100" s="17"/>
      <c r="H100" s="17"/>
      <c r="I100" s="19"/>
    </row>
    <row r="101" spans="1:9" ht="63.75" customHeight="1" x14ac:dyDescent="0.25">
      <c r="A101" s="30" t="s">
        <v>168</v>
      </c>
      <c r="B101" s="33" t="s">
        <v>169</v>
      </c>
      <c r="C101" s="17"/>
      <c r="D101" s="17"/>
      <c r="E101" s="17"/>
      <c r="F101" s="17"/>
      <c r="G101" s="17"/>
      <c r="H101" s="17"/>
      <c r="I101" s="19"/>
    </row>
    <row r="102" spans="1:9" ht="30" x14ac:dyDescent="0.25">
      <c r="A102" s="30" t="s">
        <v>170</v>
      </c>
      <c r="B102" s="33" t="s">
        <v>171</v>
      </c>
      <c r="C102" s="17"/>
      <c r="D102" s="17"/>
      <c r="E102" s="17"/>
      <c r="F102" s="17"/>
      <c r="G102" s="17"/>
      <c r="H102" s="17"/>
      <c r="I102" s="19"/>
    </row>
    <row r="103" spans="1:9" ht="30" x14ac:dyDescent="0.25">
      <c r="A103" s="30" t="s">
        <v>172</v>
      </c>
      <c r="B103" s="33" t="s">
        <v>173</v>
      </c>
      <c r="C103" s="17"/>
      <c r="D103" s="17"/>
      <c r="E103" s="17"/>
      <c r="F103" s="17"/>
      <c r="G103" s="17"/>
      <c r="H103" s="17"/>
      <c r="I103" s="19"/>
    </row>
    <row r="104" spans="1:9" ht="45" x14ac:dyDescent="0.25">
      <c r="A104" s="30" t="s">
        <v>174</v>
      </c>
      <c r="B104" s="33" t="s">
        <v>175</v>
      </c>
      <c r="C104" s="17"/>
      <c r="D104" s="17"/>
      <c r="E104" s="17"/>
      <c r="F104" s="17"/>
      <c r="G104" s="17"/>
      <c r="H104" s="17"/>
      <c r="I104" s="19"/>
    </row>
    <row r="105" spans="1:9" ht="60" x14ac:dyDescent="0.25">
      <c r="A105" s="30" t="s">
        <v>176</v>
      </c>
      <c r="B105" s="33" t="s">
        <v>177</v>
      </c>
      <c r="C105" s="17"/>
      <c r="D105" s="17"/>
      <c r="E105" s="17"/>
      <c r="F105" s="17"/>
      <c r="G105" s="17"/>
      <c r="H105" s="17"/>
      <c r="I105" s="19"/>
    </row>
    <row r="106" spans="1:9" ht="90" x14ac:dyDescent="0.25">
      <c r="A106" s="30" t="s">
        <v>178</v>
      </c>
      <c r="B106" s="33" t="s">
        <v>179</v>
      </c>
      <c r="C106" s="17"/>
      <c r="D106" s="17"/>
      <c r="E106" s="17"/>
      <c r="F106" s="17"/>
      <c r="G106" s="17"/>
      <c r="H106" s="17"/>
      <c r="I106" s="19"/>
    </row>
    <row r="107" spans="1:9" ht="45" x14ac:dyDescent="0.25">
      <c r="A107" s="30" t="s">
        <v>180</v>
      </c>
      <c r="B107" s="33" t="s">
        <v>181</v>
      </c>
      <c r="C107" s="17"/>
      <c r="D107" s="17"/>
      <c r="E107" s="17"/>
      <c r="F107" s="17"/>
      <c r="G107" s="17"/>
      <c r="H107" s="17"/>
      <c r="I107" s="19"/>
    </row>
    <row r="108" spans="1:9" ht="75" x14ac:dyDescent="0.25">
      <c r="A108" s="30" t="s">
        <v>182</v>
      </c>
      <c r="B108" s="33" t="s">
        <v>183</v>
      </c>
      <c r="C108" s="17"/>
      <c r="D108" s="19"/>
      <c r="E108" s="31" t="s">
        <v>289</v>
      </c>
      <c r="F108" s="17"/>
      <c r="G108" s="17"/>
      <c r="H108" s="17"/>
      <c r="I108" s="19"/>
    </row>
    <row r="109" spans="1:9" ht="30" x14ac:dyDescent="0.25">
      <c r="A109" s="30" t="s">
        <v>184</v>
      </c>
      <c r="B109" s="33" t="s">
        <v>185</v>
      </c>
      <c r="C109" s="17"/>
      <c r="D109" s="19"/>
      <c r="E109" s="31" t="s">
        <v>290</v>
      </c>
      <c r="F109" s="17"/>
      <c r="G109" s="17"/>
      <c r="H109" s="17"/>
      <c r="I109" s="19"/>
    </row>
    <row r="110" spans="1:9" x14ac:dyDescent="0.25">
      <c r="A110" s="30" t="s">
        <v>186</v>
      </c>
      <c r="B110" s="33" t="s">
        <v>292</v>
      </c>
      <c r="C110" s="17"/>
      <c r="D110" s="19"/>
      <c r="E110" s="31" t="s">
        <v>291</v>
      </c>
      <c r="F110" s="17"/>
      <c r="G110" s="17"/>
      <c r="H110" s="17"/>
      <c r="I110" s="19"/>
    </row>
    <row r="111" spans="1:9" x14ac:dyDescent="0.25">
      <c r="F111" s="28" t="s">
        <v>187</v>
      </c>
      <c r="G111" s="16" t="str">
        <f>IF((COUNT(C37:C110)&lt;&gt;COUNT(G37:G110)),"", ROUND(SUM(G37:G110),2))</f>
        <v/>
      </c>
      <c r="H111" s="15" t="str">
        <f>IF((COUNT(C37:C110)&lt;&gt;COUNT(G37:G110)),"Neužpildytos visų objektų kainos", "")</f>
        <v>Neužpildytos visų objektų kainos</v>
      </c>
    </row>
    <row r="112" spans="1:9" x14ac:dyDescent="0.25">
      <c r="D112" s="28" t="s">
        <v>188</v>
      </c>
      <c r="E112" s="19"/>
      <c r="F112" s="28" t="s">
        <v>189</v>
      </c>
      <c r="G112" s="16" t="str">
        <f>IF(OR(G111="",E112=""),"", ROUND(PRODUCT(E112,G111)/100,2))</f>
        <v/>
      </c>
      <c r="H112" s="15" t="str">
        <f>IF(E112="", "Nurodykite taikomą PVM dydį", "")</f>
        <v>Nurodykite taikomą PVM dydį</v>
      </c>
    </row>
    <row r="113" spans="1:9" x14ac:dyDescent="0.25">
      <c r="F113" s="28" t="s">
        <v>190</v>
      </c>
      <c r="G113" s="16">
        <f>IF(ISBLANK(G112), "", ROUND(SUM(G111:G112),2))</f>
        <v>0</v>
      </c>
      <c r="H113" s="15" t="s">
        <v>191</v>
      </c>
    </row>
    <row r="117" spans="1:9" x14ac:dyDescent="0.25">
      <c r="A117" s="13" t="s">
        <v>192</v>
      </c>
      <c r="B117" s="13" t="s">
        <v>193</v>
      </c>
    </row>
    <row r="119" spans="1:9" x14ac:dyDescent="0.25">
      <c r="A119" s="13" t="s">
        <v>27</v>
      </c>
    </row>
    <row r="120" spans="1:9" s="12" customFormat="1" ht="60" x14ac:dyDescent="0.25">
      <c r="A120" s="27" t="s">
        <v>28</v>
      </c>
      <c r="B120" s="27" t="s">
        <v>29</v>
      </c>
      <c r="C120" s="27" t="s">
        <v>30</v>
      </c>
      <c r="D120" s="27" t="s">
        <v>31</v>
      </c>
      <c r="E120" s="27" t="s">
        <v>32</v>
      </c>
      <c r="F120" s="27" t="s">
        <v>33</v>
      </c>
      <c r="G120" s="27" t="s">
        <v>34</v>
      </c>
      <c r="H120" s="27" t="s">
        <v>35</v>
      </c>
      <c r="I120" s="27" t="s">
        <v>36</v>
      </c>
    </row>
    <row r="121" spans="1:9" x14ac:dyDescent="0.25">
      <c r="A121" s="29" t="s">
        <v>194</v>
      </c>
      <c r="B121" s="25" t="s">
        <v>195</v>
      </c>
      <c r="C121" s="17"/>
      <c r="D121" s="17"/>
      <c r="E121" s="17"/>
      <c r="F121" s="17"/>
      <c r="G121" s="17"/>
      <c r="H121" s="17"/>
      <c r="I121" s="17"/>
    </row>
    <row r="122" spans="1:9" x14ac:dyDescent="0.25">
      <c r="A122" s="30" t="s">
        <v>196</v>
      </c>
      <c r="B122" s="26" t="s">
        <v>195</v>
      </c>
      <c r="C122" s="17">
        <v>2</v>
      </c>
      <c r="D122" s="17"/>
      <c r="E122" s="17" t="s">
        <v>41</v>
      </c>
      <c r="F122" s="18"/>
      <c r="G122" s="17" t="str">
        <f>IF(ISBLANK(F122),"", PRODUCT(C122,F122))</f>
        <v/>
      </c>
      <c r="H122" s="19"/>
      <c r="I122" s="17"/>
    </row>
    <row r="123" spans="1:9" ht="75" x14ac:dyDescent="0.25">
      <c r="A123" s="30" t="s">
        <v>197</v>
      </c>
      <c r="B123" s="26" t="s">
        <v>198</v>
      </c>
      <c r="C123" s="17"/>
      <c r="D123" s="17"/>
      <c r="E123" s="17"/>
      <c r="F123" s="17"/>
      <c r="G123" s="17"/>
      <c r="H123" s="17"/>
      <c r="I123" s="19"/>
    </row>
    <row r="124" spans="1:9" x14ac:dyDescent="0.25">
      <c r="A124" s="30" t="s">
        <v>199</v>
      </c>
      <c r="B124" s="26" t="s">
        <v>200</v>
      </c>
      <c r="C124" s="17"/>
      <c r="D124" s="17"/>
      <c r="E124" s="17"/>
      <c r="F124" s="17"/>
      <c r="G124" s="17"/>
      <c r="H124" s="17"/>
      <c r="I124" s="19"/>
    </row>
    <row r="125" spans="1:9" x14ac:dyDescent="0.25">
      <c r="A125" s="30" t="s">
        <v>201</v>
      </c>
      <c r="B125" s="26" t="s">
        <v>202</v>
      </c>
      <c r="C125" s="17"/>
      <c r="D125" s="17"/>
      <c r="E125" s="17"/>
      <c r="F125" s="17"/>
      <c r="G125" s="17"/>
      <c r="H125" s="17"/>
      <c r="I125" s="19"/>
    </row>
    <row r="126" spans="1:9" ht="30" x14ac:dyDescent="0.25">
      <c r="A126" s="30" t="s">
        <v>203</v>
      </c>
      <c r="B126" s="26" t="s">
        <v>204</v>
      </c>
      <c r="C126" s="17"/>
      <c r="D126" s="17"/>
      <c r="E126" s="17"/>
      <c r="F126" s="17"/>
      <c r="G126" s="17"/>
      <c r="H126" s="17"/>
      <c r="I126" s="19"/>
    </row>
    <row r="127" spans="1:9" ht="30" x14ac:dyDescent="0.25">
      <c r="A127" s="30" t="s">
        <v>205</v>
      </c>
      <c r="B127" s="26" t="s">
        <v>206</v>
      </c>
      <c r="C127" s="17"/>
      <c r="D127" s="17"/>
      <c r="E127" s="17"/>
      <c r="F127" s="17"/>
      <c r="G127" s="17"/>
      <c r="H127" s="17"/>
      <c r="I127" s="19"/>
    </row>
    <row r="128" spans="1:9" x14ac:dyDescent="0.25">
      <c r="A128" s="30" t="s">
        <v>207</v>
      </c>
      <c r="B128" s="26" t="s">
        <v>208</v>
      </c>
      <c r="C128" s="17"/>
      <c r="D128" s="17"/>
      <c r="E128" s="17"/>
      <c r="F128" s="17"/>
      <c r="G128" s="17"/>
      <c r="H128" s="17"/>
      <c r="I128" s="19"/>
    </row>
    <row r="129" spans="1:9" ht="60" x14ac:dyDescent="0.25">
      <c r="A129" s="30" t="s">
        <v>209</v>
      </c>
      <c r="B129" s="26" t="s">
        <v>210</v>
      </c>
      <c r="C129" s="17"/>
      <c r="D129" s="17"/>
      <c r="E129" s="17"/>
      <c r="F129" s="17"/>
      <c r="G129" s="17"/>
      <c r="H129" s="17"/>
      <c r="I129" s="19"/>
    </row>
    <row r="130" spans="1:9" ht="30" x14ac:dyDescent="0.25">
      <c r="A130" s="30" t="s">
        <v>211</v>
      </c>
      <c r="B130" s="26" t="s">
        <v>212</v>
      </c>
      <c r="C130" s="17"/>
      <c r="D130" s="17"/>
      <c r="E130" s="17"/>
      <c r="F130" s="17"/>
      <c r="G130" s="17"/>
      <c r="H130" s="17"/>
      <c r="I130" s="19"/>
    </row>
    <row r="131" spans="1:9" ht="30" x14ac:dyDescent="0.25">
      <c r="A131" s="30" t="s">
        <v>213</v>
      </c>
      <c r="B131" s="26" t="s">
        <v>214</v>
      </c>
      <c r="C131" s="17"/>
      <c r="D131" s="17"/>
      <c r="E131" s="17"/>
      <c r="F131" s="17"/>
      <c r="G131" s="17"/>
      <c r="H131" s="17"/>
      <c r="I131" s="19"/>
    </row>
    <row r="132" spans="1:9" ht="30" x14ac:dyDescent="0.25">
      <c r="A132" s="30" t="s">
        <v>215</v>
      </c>
      <c r="B132" s="26" t="s">
        <v>216</v>
      </c>
      <c r="C132" s="17"/>
      <c r="D132" s="17"/>
      <c r="E132" s="17"/>
      <c r="F132" s="17"/>
      <c r="G132" s="17"/>
      <c r="H132" s="17"/>
      <c r="I132" s="19"/>
    </row>
    <row r="133" spans="1:9" ht="30" x14ac:dyDescent="0.25">
      <c r="A133" s="30" t="s">
        <v>217</v>
      </c>
      <c r="B133" s="26" t="s">
        <v>218</v>
      </c>
      <c r="C133" s="17"/>
      <c r="D133" s="17"/>
      <c r="E133" s="17"/>
      <c r="F133" s="17"/>
      <c r="G133" s="17"/>
      <c r="H133" s="17"/>
      <c r="I133" s="19"/>
    </row>
    <row r="134" spans="1:9" ht="30" x14ac:dyDescent="0.25">
      <c r="A134" s="30" t="s">
        <v>219</v>
      </c>
      <c r="B134" s="26" t="s">
        <v>220</v>
      </c>
      <c r="C134" s="17"/>
      <c r="D134" s="17"/>
      <c r="E134" s="17"/>
      <c r="F134" s="17"/>
      <c r="G134" s="17"/>
      <c r="H134" s="17"/>
      <c r="I134" s="19"/>
    </row>
    <row r="135" spans="1:9" ht="30" x14ac:dyDescent="0.25">
      <c r="A135" s="30" t="s">
        <v>221</v>
      </c>
      <c r="B135" s="26" t="s">
        <v>222</v>
      </c>
      <c r="C135" s="17"/>
      <c r="D135" s="17"/>
      <c r="E135" s="17"/>
      <c r="F135" s="17"/>
      <c r="G135" s="17"/>
      <c r="H135" s="17"/>
      <c r="I135" s="19"/>
    </row>
    <row r="136" spans="1:9" ht="30" x14ac:dyDescent="0.25">
      <c r="A136" s="30" t="s">
        <v>223</v>
      </c>
      <c r="B136" s="26" t="s">
        <v>224</v>
      </c>
      <c r="C136" s="17"/>
      <c r="D136" s="17"/>
      <c r="E136" s="17"/>
      <c r="F136" s="17"/>
      <c r="G136" s="17"/>
      <c r="H136" s="17"/>
      <c r="I136" s="19"/>
    </row>
    <row r="137" spans="1:9" ht="30" x14ac:dyDescent="0.25">
      <c r="A137" s="30" t="s">
        <v>225</v>
      </c>
      <c r="B137" s="26" t="s">
        <v>226</v>
      </c>
      <c r="C137" s="17"/>
      <c r="D137" s="17"/>
      <c r="E137" s="17"/>
      <c r="F137" s="17"/>
      <c r="G137" s="17"/>
      <c r="H137" s="17"/>
      <c r="I137" s="19"/>
    </row>
    <row r="138" spans="1:9" ht="30" x14ac:dyDescent="0.25">
      <c r="A138" s="30" t="s">
        <v>227</v>
      </c>
      <c r="B138" s="26" t="s">
        <v>228</v>
      </c>
      <c r="C138" s="17"/>
      <c r="D138" s="17"/>
      <c r="E138" s="17"/>
      <c r="F138" s="17"/>
      <c r="G138" s="17"/>
      <c r="H138" s="17"/>
      <c r="I138" s="19"/>
    </row>
    <row r="139" spans="1:9" ht="45" x14ac:dyDescent="0.25">
      <c r="A139" s="30" t="s">
        <v>229</v>
      </c>
      <c r="B139" s="26" t="s">
        <v>230</v>
      </c>
      <c r="C139" s="17"/>
      <c r="D139" s="17"/>
      <c r="E139" s="17"/>
      <c r="F139" s="17"/>
      <c r="G139" s="17"/>
      <c r="H139" s="17"/>
      <c r="I139" s="19"/>
    </row>
    <row r="140" spans="1:9" ht="30" x14ac:dyDescent="0.25">
      <c r="A140" s="30" t="s">
        <v>231</v>
      </c>
      <c r="B140" s="26" t="s">
        <v>232</v>
      </c>
      <c r="C140" s="17"/>
      <c r="D140" s="17"/>
      <c r="E140" s="17"/>
      <c r="F140" s="17"/>
      <c r="G140" s="17"/>
      <c r="H140" s="17"/>
      <c r="I140" s="19"/>
    </row>
    <row r="141" spans="1:9" ht="30" x14ac:dyDescent="0.25">
      <c r="A141" s="30" t="s">
        <v>233</v>
      </c>
      <c r="B141" s="26" t="s">
        <v>234</v>
      </c>
      <c r="C141" s="17"/>
      <c r="D141" s="17"/>
      <c r="E141" s="17"/>
      <c r="F141" s="17"/>
      <c r="G141" s="17"/>
      <c r="H141" s="17"/>
      <c r="I141" s="19"/>
    </row>
    <row r="142" spans="1:9" ht="60" x14ac:dyDescent="0.25">
      <c r="A142" s="30" t="s">
        <v>235</v>
      </c>
      <c r="B142" s="26" t="s">
        <v>236</v>
      </c>
      <c r="C142" s="17"/>
      <c r="D142" s="17"/>
      <c r="E142" s="17"/>
      <c r="F142" s="17"/>
      <c r="G142" s="17"/>
      <c r="H142" s="17"/>
      <c r="I142" s="19"/>
    </row>
    <row r="143" spans="1:9" ht="30" x14ac:dyDescent="0.25">
      <c r="A143" s="30" t="s">
        <v>237</v>
      </c>
      <c r="B143" s="26" t="s">
        <v>238</v>
      </c>
      <c r="C143" s="17"/>
      <c r="D143" s="17"/>
      <c r="E143" s="17"/>
      <c r="F143" s="17"/>
      <c r="G143" s="17"/>
      <c r="H143" s="17"/>
      <c r="I143" s="19"/>
    </row>
    <row r="144" spans="1:9" ht="30" x14ac:dyDescent="0.25">
      <c r="A144" s="30" t="s">
        <v>239</v>
      </c>
      <c r="B144" s="26" t="s">
        <v>240</v>
      </c>
      <c r="C144" s="17"/>
      <c r="D144" s="17"/>
      <c r="E144" s="17"/>
      <c r="F144" s="17"/>
      <c r="G144" s="17"/>
      <c r="H144" s="17"/>
      <c r="I144" s="19"/>
    </row>
    <row r="145" spans="1:9" ht="45" x14ac:dyDescent="0.25">
      <c r="A145" s="30" t="s">
        <v>241</v>
      </c>
      <c r="B145" s="26" t="s">
        <v>242</v>
      </c>
      <c r="C145" s="17"/>
      <c r="D145" s="17"/>
      <c r="E145" s="17"/>
      <c r="F145" s="17"/>
      <c r="G145" s="17"/>
      <c r="H145" s="17"/>
      <c r="I145" s="19"/>
    </row>
    <row r="146" spans="1:9" ht="30" x14ac:dyDescent="0.25">
      <c r="A146" s="30" t="s">
        <v>243</v>
      </c>
      <c r="B146" s="26" t="s">
        <v>244</v>
      </c>
      <c r="C146" s="17"/>
      <c r="D146" s="17"/>
      <c r="E146" s="17"/>
      <c r="F146" s="17"/>
      <c r="G146" s="17"/>
      <c r="H146" s="17"/>
      <c r="I146" s="19"/>
    </row>
    <row r="147" spans="1:9" ht="45" x14ac:dyDescent="0.25">
      <c r="A147" s="30" t="s">
        <v>245</v>
      </c>
      <c r="B147" s="26" t="s">
        <v>246</v>
      </c>
      <c r="C147" s="17"/>
      <c r="D147" s="17"/>
      <c r="E147" s="17"/>
      <c r="F147" s="17"/>
      <c r="G147" s="17"/>
      <c r="H147" s="17"/>
      <c r="I147" s="19"/>
    </row>
    <row r="148" spans="1:9" ht="30" x14ac:dyDescent="0.25">
      <c r="A148" s="30" t="s">
        <v>247</v>
      </c>
      <c r="B148" s="26" t="s">
        <v>248</v>
      </c>
      <c r="C148" s="17"/>
      <c r="D148" s="17"/>
      <c r="E148" s="17"/>
      <c r="F148" s="17"/>
      <c r="G148" s="17"/>
      <c r="H148" s="17"/>
      <c r="I148" s="19"/>
    </row>
    <row r="149" spans="1:9" ht="30" x14ac:dyDescent="0.25">
      <c r="A149" s="30" t="s">
        <v>249</v>
      </c>
      <c r="B149" s="26" t="s">
        <v>250</v>
      </c>
      <c r="C149" s="17"/>
      <c r="D149" s="17"/>
      <c r="E149" s="17"/>
      <c r="F149" s="17"/>
      <c r="G149" s="17"/>
      <c r="H149" s="17"/>
      <c r="I149" s="19"/>
    </row>
    <row r="150" spans="1:9" x14ac:dyDescent="0.25">
      <c r="A150" s="30" t="s">
        <v>251</v>
      </c>
      <c r="B150" s="26" t="s">
        <v>252</v>
      </c>
      <c r="C150" s="17"/>
      <c r="D150" s="17"/>
      <c r="E150" s="17"/>
      <c r="F150" s="17"/>
      <c r="G150" s="17"/>
      <c r="H150" s="17"/>
      <c r="I150" s="19"/>
    </row>
    <row r="151" spans="1:9" ht="30" x14ac:dyDescent="0.25">
      <c r="A151" s="30" t="s">
        <v>253</v>
      </c>
      <c r="B151" s="26" t="s">
        <v>254</v>
      </c>
      <c r="C151" s="17"/>
      <c r="D151" s="17"/>
      <c r="E151" s="17"/>
      <c r="F151" s="17"/>
      <c r="G151" s="17"/>
      <c r="H151" s="17"/>
      <c r="I151" s="19"/>
    </row>
    <row r="152" spans="1:9" ht="30" x14ac:dyDescent="0.25">
      <c r="A152" s="30" t="s">
        <v>255</v>
      </c>
      <c r="B152" s="26" t="s">
        <v>256</v>
      </c>
      <c r="C152" s="17"/>
      <c r="D152" s="17"/>
      <c r="E152" s="17"/>
      <c r="F152" s="17"/>
      <c r="G152" s="17"/>
      <c r="H152" s="17"/>
      <c r="I152" s="19"/>
    </row>
    <row r="153" spans="1:9" x14ac:dyDescent="0.25">
      <c r="A153" s="30" t="s">
        <v>257</v>
      </c>
      <c r="B153" s="26" t="s">
        <v>258</v>
      </c>
      <c r="C153" s="17"/>
      <c r="D153" s="17"/>
      <c r="E153" s="17"/>
      <c r="F153" s="17"/>
      <c r="G153" s="17"/>
      <c r="H153" s="17"/>
      <c r="I153" s="19"/>
    </row>
    <row r="154" spans="1:9" ht="45" x14ac:dyDescent="0.25">
      <c r="A154" s="30" t="s">
        <v>259</v>
      </c>
      <c r="B154" s="26" t="s">
        <v>293</v>
      </c>
      <c r="C154" s="17"/>
      <c r="D154" s="19"/>
      <c r="E154" s="31" t="s">
        <v>289</v>
      </c>
      <c r="F154" s="17"/>
      <c r="G154" s="17"/>
      <c r="H154" s="17"/>
      <c r="I154" s="19"/>
    </row>
    <row r="155" spans="1:9" x14ac:dyDescent="0.25">
      <c r="A155" s="30" t="s">
        <v>260</v>
      </c>
      <c r="B155" s="26" t="s">
        <v>295</v>
      </c>
      <c r="C155" s="17"/>
      <c r="D155" s="19"/>
      <c r="E155" s="31" t="s">
        <v>294</v>
      </c>
      <c r="F155" s="17"/>
      <c r="G155" s="17"/>
      <c r="H155" s="17"/>
      <c r="I155" s="19"/>
    </row>
    <row r="156" spans="1:9" ht="30" x14ac:dyDescent="0.25">
      <c r="A156" s="30" t="s">
        <v>261</v>
      </c>
      <c r="B156" s="26" t="s">
        <v>296</v>
      </c>
      <c r="C156" s="17"/>
      <c r="D156" s="19"/>
      <c r="E156" s="31" t="s">
        <v>294</v>
      </c>
      <c r="F156" s="17"/>
      <c r="G156" s="17"/>
      <c r="H156" s="17"/>
      <c r="I156" s="19"/>
    </row>
    <row r="157" spans="1:9" ht="30" x14ac:dyDescent="0.25">
      <c r="A157" s="30" t="s">
        <v>262</v>
      </c>
      <c r="B157" s="26" t="s">
        <v>297</v>
      </c>
      <c r="C157" s="17"/>
      <c r="D157" s="19"/>
      <c r="E157" s="31" t="s">
        <v>294</v>
      </c>
      <c r="F157" s="17"/>
      <c r="G157" s="17"/>
      <c r="H157" s="17"/>
      <c r="I157" s="19"/>
    </row>
    <row r="158" spans="1:9" x14ac:dyDescent="0.25">
      <c r="F158" s="28" t="s">
        <v>187</v>
      </c>
      <c r="G158" s="16" t="str">
        <f>IF((COUNT(C122:C157)&lt;&gt;COUNT(G122:G157)),"", ROUND(SUM(G122:G157),2))</f>
        <v/>
      </c>
      <c r="H158" s="15" t="str">
        <f>IF((COUNT(C122:C157)&lt;&gt;COUNT(G122:G157)),"Neužpildytos visų objektų kainos", "")</f>
        <v>Neužpildytos visų objektų kainos</v>
      </c>
    </row>
    <row r="159" spans="1:9" x14ac:dyDescent="0.25">
      <c r="D159" s="28" t="s">
        <v>188</v>
      </c>
      <c r="E159" s="19"/>
      <c r="F159" s="28" t="s">
        <v>189</v>
      </c>
      <c r="G159" s="16" t="str">
        <f>IF(OR(G158="",E159=""),"", ROUND(PRODUCT(E159,G158)/100,2))</f>
        <v/>
      </c>
      <c r="H159" s="15" t="str">
        <f>IF(E159="", "Nurodykite taikomą PVM dydį", "")</f>
        <v>Nurodykite taikomą PVM dydį</v>
      </c>
    </row>
    <row r="160" spans="1:9" x14ac:dyDescent="0.25">
      <c r="F160" s="28" t="s">
        <v>190</v>
      </c>
      <c r="G160" s="16">
        <f>IF(ISBLANK(G159), "", ROUND(SUM(G158:G159),2))</f>
        <v>0</v>
      </c>
      <c r="H160" s="15" t="s">
        <v>263</v>
      </c>
    </row>
  </sheetData>
  <sheetProtection algorithmName="SHA-512" hashValue="Lzktc/kRp5HbGcqSDlhmBnluspmXRXVHYhWRrGLoitnAJsrAL+TwbqYTc5seKJ4tgUYTl8t63igCaBYIvu0gcQ==" saltValue="F6Ug9J+X2BDrseWjN4mTMA==" spinCount="100000" sheet="1"/>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C30"/>
    <mergeCell ref="A31:C3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ageMargins left="0.51181102362204722" right="0.51181102362204722" top="0.94488188976377963" bottom="0.39370078740157483" header="0.31496062992125984" footer="0.11811023622047245"/>
  <pageSetup paperSize="9" scale="80"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1" t="s">
        <v>264</v>
      </c>
      <c r="B2" s="50"/>
      <c r="C2" s="50"/>
      <c r="D2" s="50"/>
      <c r="E2" s="50"/>
      <c r="F2" s="50"/>
      <c r="G2" s="50"/>
      <c r="H2" s="50"/>
      <c r="I2" s="50"/>
      <c r="J2" s="50"/>
      <c r="K2" s="50"/>
    </row>
    <row r="3" spans="1:11" x14ac:dyDescent="0.25">
      <c r="A3" s="50"/>
      <c r="B3" s="50"/>
      <c r="C3" s="50"/>
      <c r="D3" s="50"/>
      <c r="E3" s="50"/>
      <c r="F3" s="50"/>
      <c r="G3" s="50"/>
      <c r="H3" s="50"/>
      <c r="I3" s="50"/>
      <c r="J3" s="50"/>
      <c r="K3" s="50"/>
    </row>
    <row r="4" spans="1:11" ht="15.95" customHeight="1" thickBot="1" x14ac:dyDescent="0.3">
      <c r="A4" s="7"/>
      <c r="B4" s="7"/>
      <c r="C4" s="7"/>
      <c r="D4" s="7"/>
      <c r="E4" s="7"/>
      <c r="F4" s="7"/>
      <c r="G4" s="7"/>
      <c r="H4" s="7"/>
      <c r="I4" s="7"/>
      <c r="J4" s="7"/>
    </row>
    <row r="5" spans="1:11" ht="48" customHeight="1" x14ac:dyDescent="0.25">
      <c r="A5" s="79" t="s">
        <v>265</v>
      </c>
      <c r="B5" s="63"/>
      <c r="C5" s="61" t="s">
        <v>266</v>
      </c>
      <c r="D5" s="62"/>
      <c r="E5" s="63"/>
      <c r="F5" s="61" t="s">
        <v>267</v>
      </c>
      <c r="G5" s="62"/>
      <c r="H5" s="63"/>
      <c r="I5" s="61" t="s">
        <v>268</v>
      </c>
      <c r="J5" s="63"/>
      <c r="K5" s="9" t="s">
        <v>269</v>
      </c>
    </row>
    <row r="6" spans="1:11" ht="48.95" customHeight="1" x14ac:dyDescent="0.25">
      <c r="A6" s="55"/>
      <c r="B6" s="54"/>
      <c r="C6" s="56"/>
      <c r="D6" s="53"/>
      <c r="E6" s="54"/>
      <c r="F6" s="56"/>
      <c r="G6" s="53"/>
      <c r="H6" s="54"/>
      <c r="I6" s="56"/>
      <c r="J6" s="54"/>
      <c r="K6" s="20"/>
    </row>
    <row r="7" spans="1:11" ht="48.95" customHeight="1" x14ac:dyDescent="0.25">
      <c r="A7" s="55"/>
      <c r="B7" s="54"/>
      <c r="C7" s="56"/>
      <c r="D7" s="53"/>
      <c r="E7" s="54"/>
      <c r="F7" s="56"/>
      <c r="G7" s="53"/>
      <c r="H7" s="54"/>
      <c r="I7" s="56"/>
      <c r="J7" s="54"/>
      <c r="K7" s="20"/>
    </row>
    <row r="8" spans="1:11" ht="48.95" customHeight="1" x14ac:dyDescent="0.25">
      <c r="A8" s="55"/>
      <c r="B8" s="54"/>
      <c r="C8" s="56"/>
      <c r="D8" s="53"/>
      <c r="E8" s="54"/>
      <c r="F8" s="56"/>
      <c r="G8" s="53"/>
      <c r="H8" s="54"/>
      <c r="I8" s="56"/>
      <c r="J8" s="54"/>
      <c r="K8" s="20"/>
    </row>
    <row r="9" spans="1:11" ht="48.95" customHeight="1" x14ac:dyDescent="0.25">
      <c r="A9" s="55"/>
      <c r="B9" s="54"/>
      <c r="C9" s="56"/>
      <c r="D9" s="53"/>
      <c r="E9" s="54"/>
      <c r="F9" s="56"/>
      <c r="G9" s="53"/>
      <c r="H9" s="54"/>
      <c r="I9" s="56"/>
      <c r="J9" s="54"/>
      <c r="K9" s="20"/>
    </row>
    <row r="10" spans="1:11" ht="48.95" customHeight="1" x14ac:dyDescent="0.25">
      <c r="A10" s="55"/>
      <c r="B10" s="54"/>
      <c r="C10" s="56"/>
      <c r="D10" s="53"/>
      <c r="E10" s="54"/>
      <c r="F10" s="56"/>
      <c r="G10" s="53"/>
      <c r="H10" s="54"/>
      <c r="I10" s="56"/>
      <c r="J10" s="54"/>
      <c r="K10" s="20"/>
    </row>
    <row r="11" spans="1:11" ht="48.95" customHeight="1" x14ac:dyDescent="0.25">
      <c r="A11" s="55"/>
      <c r="B11" s="54"/>
      <c r="C11" s="56"/>
      <c r="D11" s="53"/>
      <c r="E11" s="54"/>
      <c r="F11" s="56"/>
      <c r="G11" s="53"/>
      <c r="H11" s="54"/>
      <c r="I11" s="56"/>
      <c r="J11" s="54"/>
      <c r="K11" s="20"/>
    </row>
    <row r="12" spans="1:11" ht="48.95" customHeight="1" x14ac:dyDescent="0.25">
      <c r="A12" s="55"/>
      <c r="B12" s="54"/>
      <c r="C12" s="56"/>
      <c r="D12" s="53"/>
      <c r="E12" s="54"/>
      <c r="F12" s="56"/>
      <c r="G12" s="53"/>
      <c r="H12" s="54"/>
      <c r="I12" s="56"/>
      <c r="J12" s="54"/>
      <c r="K12" s="20"/>
    </row>
    <row r="13" spans="1:11" ht="48.95" customHeight="1" x14ac:dyDescent="0.25">
      <c r="A13" s="55"/>
      <c r="B13" s="54"/>
      <c r="C13" s="56"/>
      <c r="D13" s="53"/>
      <c r="E13" s="54"/>
      <c r="F13" s="56"/>
      <c r="G13" s="53"/>
      <c r="H13" s="54"/>
      <c r="I13" s="56"/>
      <c r="J13" s="54"/>
      <c r="K13" s="20"/>
    </row>
    <row r="14" spans="1:11" ht="48.95" customHeight="1" x14ac:dyDescent="0.25">
      <c r="A14" s="55"/>
      <c r="B14" s="54"/>
      <c r="C14" s="56"/>
      <c r="D14" s="53"/>
      <c r="E14" s="54"/>
      <c r="F14" s="56"/>
      <c r="G14" s="53"/>
      <c r="H14" s="54"/>
      <c r="I14" s="56"/>
      <c r="J14" s="54"/>
      <c r="K14" s="20"/>
    </row>
    <row r="15" spans="1:11" ht="48" customHeight="1" thickBot="1" x14ac:dyDescent="0.3">
      <c r="A15" s="81"/>
      <c r="B15" s="69"/>
      <c r="C15" s="74"/>
      <c r="D15" s="68"/>
      <c r="E15" s="69"/>
      <c r="F15" s="74"/>
      <c r="G15" s="68"/>
      <c r="H15" s="69"/>
      <c r="I15" s="74"/>
      <c r="J15" s="69"/>
      <c r="K15" s="21"/>
    </row>
    <row r="16" spans="1:11" ht="18.95" customHeight="1" x14ac:dyDescent="0.25">
      <c r="A16" s="10"/>
      <c r="B16" s="10"/>
      <c r="C16" s="10"/>
      <c r="D16" s="10"/>
      <c r="E16" s="10"/>
      <c r="F16" s="10"/>
      <c r="G16" s="10"/>
      <c r="H16" s="10"/>
      <c r="I16" s="10"/>
      <c r="J16" s="10"/>
      <c r="K16" s="11"/>
    </row>
    <row r="17" spans="1:11" ht="48.95" customHeight="1" x14ac:dyDescent="0.25">
      <c r="A17" s="78" t="s">
        <v>270</v>
      </c>
      <c r="B17" s="50"/>
      <c r="C17" s="50"/>
      <c r="D17" s="50"/>
      <c r="E17" s="50"/>
      <c r="F17" s="50"/>
      <c r="G17" s="50"/>
      <c r="H17" s="50"/>
      <c r="I17" s="50"/>
      <c r="J17" s="50"/>
      <c r="K17" s="50"/>
    </row>
    <row r="18" spans="1:11" ht="15.95" customHeight="1" thickBot="1" x14ac:dyDescent="0.3">
      <c r="A18" s="10"/>
      <c r="B18" s="10"/>
      <c r="C18" s="10"/>
      <c r="D18" s="10"/>
      <c r="E18" s="10"/>
      <c r="F18" s="10"/>
      <c r="G18" s="10"/>
      <c r="H18" s="10"/>
      <c r="I18" s="10"/>
      <c r="J18" s="10"/>
      <c r="K18" s="11"/>
    </row>
    <row r="19" spans="1:11" ht="48.95" customHeight="1" x14ac:dyDescent="0.25">
      <c r="A19" s="79" t="s">
        <v>29</v>
      </c>
      <c r="B19" s="63"/>
      <c r="C19" s="61" t="s">
        <v>266</v>
      </c>
      <c r="D19" s="62"/>
      <c r="E19" s="63"/>
      <c r="F19" s="61" t="s">
        <v>271</v>
      </c>
      <c r="G19" s="62"/>
      <c r="H19" s="63"/>
      <c r="I19" s="80" t="s">
        <v>268</v>
      </c>
      <c r="J19" s="77"/>
      <c r="K19" s="11"/>
    </row>
    <row r="20" spans="1:11" ht="48.95" customHeight="1" x14ac:dyDescent="0.25">
      <c r="A20" s="55"/>
      <c r="B20" s="54"/>
      <c r="C20" s="56"/>
      <c r="D20" s="53"/>
      <c r="E20" s="54"/>
      <c r="F20" s="56"/>
      <c r="G20" s="53"/>
      <c r="H20" s="54"/>
      <c r="I20" s="60"/>
      <c r="J20" s="59"/>
      <c r="K20" s="11"/>
    </row>
    <row r="21" spans="1:11" ht="48.95" customHeight="1" x14ac:dyDescent="0.25">
      <c r="A21" s="55"/>
      <c r="B21" s="54"/>
      <c r="C21" s="56"/>
      <c r="D21" s="53"/>
      <c r="E21" s="54"/>
      <c r="F21" s="56"/>
      <c r="G21" s="53"/>
      <c r="H21" s="54"/>
      <c r="I21" s="60"/>
      <c r="J21" s="59"/>
      <c r="K21" s="11"/>
    </row>
    <row r="22" spans="1:11" ht="48.95" customHeight="1" x14ac:dyDescent="0.25">
      <c r="A22" s="55"/>
      <c r="B22" s="54"/>
      <c r="C22" s="56"/>
      <c r="D22" s="53"/>
      <c r="E22" s="54"/>
      <c r="F22" s="56"/>
      <c r="G22" s="53"/>
      <c r="H22" s="54"/>
      <c r="I22" s="60"/>
      <c r="J22" s="59"/>
      <c r="K22" s="11"/>
    </row>
    <row r="23" spans="1:11" ht="48.95" customHeight="1" x14ac:dyDescent="0.25">
      <c r="A23" s="55"/>
      <c r="B23" s="54"/>
      <c r="C23" s="56"/>
      <c r="D23" s="53"/>
      <c r="E23" s="54"/>
      <c r="F23" s="56"/>
      <c r="G23" s="53"/>
      <c r="H23" s="54"/>
      <c r="I23" s="60"/>
      <c r="J23" s="59"/>
      <c r="K23" s="11"/>
    </row>
    <row r="24" spans="1:11" ht="48.95" customHeight="1" x14ac:dyDescent="0.25">
      <c r="A24" s="55"/>
      <c r="B24" s="54"/>
      <c r="C24" s="56"/>
      <c r="D24" s="53"/>
      <c r="E24" s="54"/>
      <c r="F24" s="56"/>
      <c r="G24" s="53"/>
      <c r="H24" s="54"/>
      <c r="I24" s="60"/>
      <c r="J24" s="59"/>
      <c r="K24" s="11"/>
    </row>
    <row r="25" spans="1:11" ht="48.95" customHeight="1" x14ac:dyDescent="0.25">
      <c r="A25" s="55"/>
      <c r="B25" s="54"/>
      <c r="C25" s="56"/>
      <c r="D25" s="53"/>
      <c r="E25" s="54"/>
      <c r="F25" s="56"/>
      <c r="G25" s="53"/>
      <c r="H25" s="54"/>
      <c r="I25" s="60"/>
      <c r="J25" s="59"/>
      <c r="K25" s="11"/>
    </row>
    <row r="26" spans="1:11" ht="48.95" customHeight="1" x14ac:dyDescent="0.25">
      <c r="A26" s="55"/>
      <c r="B26" s="54"/>
      <c r="C26" s="56"/>
      <c r="D26" s="53"/>
      <c r="E26" s="54"/>
      <c r="F26" s="56"/>
      <c r="G26" s="53"/>
      <c r="H26" s="54"/>
      <c r="I26" s="60"/>
      <c r="J26" s="59"/>
      <c r="K26" s="11"/>
    </row>
    <row r="27" spans="1:11" ht="48.95" customHeight="1" x14ac:dyDescent="0.25">
      <c r="A27" s="55"/>
      <c r="B27" s="54"/>
      <c r="C27" s="56"/>
      <c r="D27" s="53"/>
      <c r="E27" s="54"/>
      <c r="F27" s="56"/>
      <c r="G27" s="53"/>
      <c r="H27" s="54"/>
      <c r="I27" s="60"/>
      <c r="J27" s="59"/>
      <c r="K27" s="11"/>
    </row>
    <row r="28" spans="1:11" ht="48.95" customHeight="1" x14ac:dyDescent="0.25">
      <c r="A28" s="55"/>
      <c r="B28" s="54"/>
      <c r="C28" s="56"/>
      <c r="D28" s="53"/>
      <c r="E28" s="54"/>
      <c r="F28" s="56"/>
      <c r="G28" s="53"/>
      <c r="H28" s="54"/>
      <c r="I28" s="60"/>
      <c r="J28" s="59"/>
      <c r="K28" s="11"/>
    </row>
    <row r="29" spans="1:11" ht="48.95" customHeight="1" x14ac:dyDescent="0.25">
      <c r="A29" s="55"/>
      <c r="B29" s="54"/>
      <c r="C29" s="56"/>
      <c r="D29" s="53"/>
      <c r="E29" s="54"/>
      <c r="F29" s="56"/>
      <c r="G29" s="53"/>
      <c r="H29" s="54"/>
      <c r="I29" s="60"/>
      <c r="J29" s="59"/>
      <c r="K29" s="11"/>
    </row>
    <row r="31" spans="1:11" ht="33" customHeight="1" x14ac:dyDescent="0.25">
      <c r="A31" s="66"/>
      <c r="B31" s="50"/>
      <c r="C31" s="50"/>
      <c r="D31" s="50"/>
      <c r="E31" s="50"/>
      <c r="F31" s="50"/>
      <c r="G31" s="50"/>
      <c r="H31" s="50"/>
      <c r="I31" s="50"/>
      <c r="J31" s="50"/>
    </row>
    <row r="33" spans="1:10" ht="15.95" customHeight="1" x14ac:dyDescent="0.25">
      <c r="A33" s="65" t="s">
        <v>272</v>
      </c>
      <c r="B33" s="50"/>
      <c r="C33" s="50"/>
      <c r="D33" s="50"/>
      <c r="E33" s="50"/>
      <c r="F33" s="50"/>
      <c r="G33" s="50"/>
      <c r="H33" s="50"/>
      <c r="I33" s="50"/>
      <c r="J33" s="50"/>
    </row>
    <row r="34" spans="1:10" ht="15.95" customHeight="1" thickBot="1" x14ac:dyDescent="0.3"/>
    <row r="35" spans="1:10" ht="15.95" customHeight="1" x14ac:dyDescent="0.25">
      <c r="A35" s="8" t="s">
        <v>28</v>
      </c>
      <c r="B35" s="75" t="s">
        <v>273</v>
      </c>
      <c r="C35" s="62"/>
      <c r="D35" s="62"/>
      <c r="E35" s="62"/>
      <c r="F35" s="62"/>
      <c r="G35" s="63"/>
      <c r="H35" s="76" t="s">
        <v>274</v>
      </c>
      <c r="I35" s="62"/>
      <c r="J35" s="77"/>
    </row>
    <row r="36" spans="1:10" ht="48" customHeight="1" x14ac:dyDescent="0.25">
      <c r="A36" s="22" t="s">
        <v>275</v>
      </c>
      <c r="B36" s="57" t="s">
        <v>276</v>
      </c>
      <c r="C36" s="53"/>
      <c r="D36" s="53"/>
      <c r="E36" s="53"/>
      <c r="F36" s="53"/>
      <c r="G36" s="54"/>
      <c r="H36" s="58"/>
      <c r="I36" s="53"/>
      <c r="J36" s="59"/>
    </row>
    <row r="37" spans="1:10" ht="48" customHeight="1" x14ac:dyDescent="0.25">
      <c r="A37" s="22" t="s">
        <v>277</v>
      </c>
      <c r="B37" s="57" t="s">
        <v>278</v>
      </c>
      <c r="C37" s="53"/>
      <c r="D37" s="53"/>
      <c r="E37" s="53"/>
      <c r="F37" s="53"/>
      <c r="G37" s="54"/>
      <c r="H37" s="58"/>
      <c r="I37" s="53"/>
      <c r="J37" s="59"/>
    </row>
    <row r="38" spans="1:10" ht="48" customHeight="1" x14ac:dyDescent="0.25">
      <c r="A38" s="22" t="s">
        <v>279</v>
      </c>
      <c r="B38" s="57" t="s">
        <v>280</v>
      </c>
      <c r="C38" s="53"/>
      <c r="D38" s="53"/>
      <c r="E38" s="53"/>
      <c r="F38" s="53"/>
      <c r="G38" s="54"/>
      <c r="H38" s="58"/>
      <c r="I38" s="53"/>
      <c r="J38" s="59"/>
    </row>
    <row r="39" spans="1:10" ht="48" customHeight="1" x14ac:dyDescent="0.25">
      <c r="A39" s="22" t="s">
        <v>281</v>
      </c>
      <c r="B39" s="57" t="s">
        <v>282</v>
      </c>
      <c r="C39" s="53"/>
      <c r="D39" s="53"/>
      <c r="E39" s="53"/>
      <c r="F39" s="53"/>
      <c r="G39" s="54"/>
      <c r="H39" s="58"/>
      <c r="I39" s="53"/>
      <c r="J39" s="59"/>
    </row>
    <row r="40" spans="1:10" ht="48" customHeight="1" x14ac:dyDescent="0.25">
      <c r="A40" s="22" t="s">
        <v>283</v>
      </c>
      <c r="B40" s="57" t="s">
        <v>284</v>
      </c>
      <c r="C40" s="53"/>
      <c r="D40" s="53"/>
      <c r="E40" s="53"/>
      <c r="F40" s="53"/>
      <c r="G40" s="54"/>
      <c r="H40" s="58"/>
      <c r="I40" s="53"/>
      <c r="J40" s="59"/>
    </row>
    <row r="41" spans="1:10" ht="48" customHeight="1" x14ac:dyDescent="0.25">
      <c r="A41" s="23"/>
      <c r="B41" s="52"/>
      <c r="C41" s="53"/>
      <c r="D41" s="53"/>
      <c r="E41" s="53"/>
      <c r="F41" s="53"/>
      <c r="G41" s="54"/>
      <c r="H41" s="58"/>
      <c r="I41" s="53"/>
      <c r="J41" s="59"/>
    </row>
    <row r="42" spans="1:10" ht="48" customHeight="1" x14ac:dyDescent="0.25">
      <c r="A42" s="23"/>
      <c r="B42" s="52"/>
      <c r="C42" s="53"/>
      <c r="D42" s="53"/>
      <c r="E42" s="53"/>
      <c r="F42" s="53"/>
      <c r="G42" s="54"/>
      <c r="H42" s="58"/>
      <c r="I42" s="53"/>
      <c r="J42" s="59"/>
    </row>
    <row r="43" spans="1:10" ht="48" customHeight="1" x14ac:dyDescent="0.25">
      <c r="A43" s="23"/>
      <c r="B43" s="52"/>
      <c r="C43" s="53"/>
      <c r="D43" s="53"/>
      <c r="E43" s="53"/>
      <c r="F43" s="53"/>
      <c r="G43" s="54"/>
      <c r="H43" s="58"/>
      <c r="I43" s="53"/>
      <c r="J43" s="59"/>
    </row>
    <row r="44" spans="1:10" ht="48" customHeight="1" x14ac:dyDescent="0.25">
      <c r="A44" s="23"/>
      <c r="B44" s="52"/>
      <c r="C44" s="53"/>
      <c r="D44" s="53"/>
      <c r="E44" s="53"/>
      <c r="F44" s="53"/>
      <c r="G44" s="54"/>
      <c r="H44" s="58"/>
      <c r="I44" s="53"/>
      <c r="J44" s="59"/>
    </row>
    <row r="45" spans="1:10" ht="48" customHeight="1" x14ac:dyDescent="0.25">
      <c r="A45" s="23"/>
      <c r="B45" s="52"/>
      <c r="C45" s="53"/>
      <c r="D45" s="53"/>
      <c r="E45" s="53"/>
      <c r="F45" s="53"/>
      <c r="G45" s="54"/>
      <c r="H45" s="58"/>
      <c r="I45" s="53"/>
      <c r="J45" s="59"/>
    </row>
    <row r="46" spans="1:10" ht="48.95" customHeight="1" thickBot="1" x14ac:dyDescent="0.3">
      <c r="A46" s="24"/>
      <c r="B46" s="67"/>
      <c r="C46" s="68"/>
      <c r="D46" s="68"/>
      <c r="E46" s="68"/>
      <c r="F46" s="68"/>
      <c r="G46" s="69"/>
      <c r="H46" s="70"/>
      <c r="I46" s="71"/>
      <c r="J46" s="72"/>
    </row>
    <row r="48" spans="1:10" ht="102" customHeight="1" x14ac:dyDescent="0.25">
      <c r="A48" s="66" t="s">
        <v>285</v>
      </c>
      <c r="B48" s="50"/>
      <c r="C48" s="50"/>
      <c r="D48" s="50"/>
      <c r="E48" s="50"/>
      <c r="F48" s="50"/>
      <c r="G48" s="50"/>
      <c r="H48" s="50"/>
      <c r="I48" s="50"/>
      <c r="J48" s="50"/>
    </row>
    <row r="51" spans="1:10" x14ac:dyDescent="0.25">
      <c r="A51" s="73" t="s">
        <v>286</v>
      </c>
      <c r="B51" s="50"/>
      <c r="C51" s="50"/>
      <c r="D51" s="50"/>
      <c r="E51" s="64"/>
      <c r="F51" s="50"/>
      <c r="G51" s="50"/>
      <c r="H51" s="50"/>
      <c r="I51" s="50"/>
      <c r="J51" s="50"/>
    </row>
    <row r="53" spans="1:10" x14ac:dyDescent="0.25">
      <c r="A53" s="73" t="s">
        <v>287</v>
      </c>
      <c r="B53" s="50"/>
      <c r="C53" s="50"/>
      <c r="D53" s="50"/>
      <c r="E53" s="64"/>
      <c r="F53" s="50"/>
      <c r="G53" s="50"/>
      <c r="H53" s="50"/>
      <c r="I53" s="50"/>
      <c r="J53" s="50"/>
    </row>
    <row r="100" spans="1:1" ht="15.75" x14ac:dyDescent="0.25">
      <c r="A100" t="s">
        <v>288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2025-05-15T13:05:29Z</cp:lastPrinted>
  <dcterms:created xsi:type="dcterms:W3CDTF">2023-04-04T12:16:45Z</dcterms:created>
  <dcterms:modified xsi:type="dcterms:W3CDTF">2025-05-15T13:07:27Z</dcterms:modified>
</cp:coreProperties>
</file>