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Vienkartinės priemonės (troakarai, endoskopiniai maišeliai). Pirkimo Nr. 3209\CVP IS\"/>
    </mc:Choice>
  </mc:AlternateContent>
  <xr:revisionPtr revIDLastSave="0" documentId="13_ncr:1_{C0C8BC35-3F68-4244-AB2D-30796DE2E20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7" i="1" l="1"/>
  <c r="F86" i="1"/>
  <c r="F76" i="1"/>
  <c r="G96" i="1" s="1"/>
  <c r="G66" i="1"/>
  <c r="F57" i="1"/>
  <c r="G65" i="1" s="1"/>
  <c r="G47" i="1"/>
  <c r="G46" i="1"/>
  <c r="F38" i="1"/>
  <c r="F46" i="1" s="1"/>
  <c r="F47" i="1" s="1"/>
  <c r="F48" i="1" s="1"/>
  <c r="G21" i="1"/>
  <c r="F96" i="1" l="1"/>
  <c r="F97" i="1" s="1"/>
  <c r="F98" i="1" s="1"/>
  <c r="F65" i="1"/>
  <c r="F66" i="1" s="1"/>
  <c r="F67" i="1" s="1"/>
</calcChain>
</file>

<file path=xl/sharedStrings.xml><?xml version="1.0" encoding="utf-8"?>
<sst xmlns="http://schemas.openxmlformats.org/spreadsheetml/2006/main" count="185" uniqueCount="139">
  <si>
    <t>PIRKIMO SĄLYGŲ PRIEDAS "PASIŪLYMO FORMA"</t>
  </si>
  <si>
    <t>VIENKARTINĖS PRIEMONĖS (TROAKARAI, ENDOSKOPINIAI MAIŠELIAI)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</si>
  <si>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</si>
  <si>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</si>
  <si>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</si>
  <si>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</si>
  <si>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</si>
  <si>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</si>
  <si>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</si>
  <si>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</si>
  <si>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</si>
  <si>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</si>
  <si>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</si>
  <si>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</si>
  <si>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</si>
  <si>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</si>
  <si>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</si>
  <si>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</si>
  <si>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</si>
  <si>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</si>
  <si>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</si>
  <si>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</si>
  <si>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</si>
  <si>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</si>
  <si>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</si>
  <si>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</si>
  <si>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TROAKARAI</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</si>
  <si>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</si>
  <si>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</si>
  <si>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</si>
  <si>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</si>
  <si>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</si>
  <si>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</si>
  <si>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</si>
  <si>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</si>
  <si>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</si>
  <si>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</si>
  <si>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</si>
  <si>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Troakarai</t>
  </si>
  <si>
    <t>1.1.</t>
  </si>
  <si>
    <t xml:space="preserve">Troakaras </t>
  </si>
  <si>
    <t>vnt.</t>
  </si>
  <si>
    <t>1.1.1.</t>
  </si>
  <si>
    <t xml:space="preserve">Trokarai skaidrūs su stabilumo sriegiu ir skaidriu atrauminiu pravedėju. </t>
  </si>
  <si>
    <t>1.1.2.</t>
  </si>
  <si>
    <t xml:space="preserve">Vožtuvas suteptas silikonu arba analogiška medžiagą. </t>
  </si>
  <si>
    <t>1.1.3.</t>
  </si>
  <si>
    <t xml:space="preserve">Skersmuo 11,9- 12,1mm, ilgis 100 ± 10 mm. </t>
  </si>
  <si>
    <t>1.1.4.</t>
  </si>
  <si>
    <t xml:space="preserve">Praleidžia instrumentus 5-12mm. </t>
  </si>
  <si>
    <t>1.1.5.</t>
  </si>
  <si>
    <t xml:space="preserve">Troakaras pagamintas iš skaidraus poliamido arba analogiškos medžiagos, polisopreno (sintetinė guma) arba analogiškos medžiagos, C-Flex termoplastinio elastomero arba analogiškos medžiagos, Marlex 9006 HDPE arba analogiškos medžiagos ir silikoninės alyvos arba analogiškos medžiagos. </t>
  </si>
  <si>
    <t>1.1.6.</t>
  </si>
  <si>
    <t>Smaigas pagamintas iš skaidraus poliamido arba analogiškos medžiagos, akrilnitrilo-butadienio-stirenio arba analogiškos medžiagos ir "Versaflex" termoplastinio elastomero arba analogiškos medžiagos.</t>
  </si>
  <si>
    <t>1.1.7.</t>
  </si>
  <si>
    <t>Tiekėjas yra oficialus siūlomų prekių gamintojo atstovas arba pasirašęs susitarimą su tokiu atstovu dėl prekybos šiomis prekėmis.</t>
  </si>
  <si>
    <t>Suma be PVM</t>
  </si>
  <si>
    <t>Taikomas PVM dydis (%)</t>
  </si>
  <si>
    <t>PVM suma</t>
  </si>
  <si>
    <t>Suma su PVM</t>
  </si>
  <si>
    <t>2. DALIS</t>
  </si>
  <si>
    <t>KANIULĖS</t>
  </si>
  <si>
    <t>2.</t>
  </si>
  <si>
    <t>Kaniulės</t>
  </si>
  <si>
    <t>2.1.</t>
  </si>
  <si>
    <t>Kaniulė</t>
  </si>
  <si>
    <t>2.1.1.</t>
  </si>
  <si>
    <t xml:space="preserve">Vienkartinė, sterili. </t>
  </si>
  <si>
    <t>2.1.2.</t>
  </si>
  <si>
    <t xml:space="preserve">Kaniulė skaidri su stabilumo sriegiu. </t>
  </si>
  <si>
    <t>2.1.3.</t>
  </si>
  <si>
    <t xml:space="preserve">Tinkama siūlomiems troakarams Nr.2. Vožtuvas suteptas silikonu arba analogiška medžiagą. </t>
  </si>
  <si>
    <t>2.1.4.</t>
  </si>
  <si>
    <t xml:space="preserve">Skersmuo 11,9-12,1mm, ilgis 100 ± 10 mm. </t>
  </si>
  <si>
    <t>2.1.5.</t>
  </si>
  <si>
    <t>2.1.6.</t>
  </si>
  <si>
    <t>Kaniulė pagaminta iš skaidraus poliamido arba analogiškos medžiagos, polisopreno (sintetinė guma) arba analogiškos medžiagos, C-Flex termoplastinio elastomero arba analogiškos medžiagos, Marlex 9006 HDPE arba analogiškos medžiagos ir silikoninės alyvos arba analogiškos medžiagos.</t>
  </si>
  <si>
    <t>2.1.7.</t>
  </si>
  <si>
    <t>3. DALIS</t>
  </si>
  <si>
    <t>ENDOSKOPINIAI MAIŠELIAI</t>
  </si>
  <si>
    <t>3.</t>
  </si>
  <si>
    <t>Endoskopiniai maišeliai</t>
  </si>
  <si>
    <t>3.1.</t>
  </si>
  <si>
    <t>Laparoskopiniai maišeliai</t>
  </si>
  <si>
    <t>3.1.1.</t>
  </si>
  <si>
    <t>Permatomas</t>
  </si>
  <si>
    <t>3.1.2.</t>
  </si>
  <si>
    <t>nepraleidžiantis skysčių</t>
  </si>
  <si>
    <t>3.1.3.</t>
  </si>
  <si>
    <t>tinkantis visoms laparoskopinėms procedūroms</t>
  </si>
  <si>
    <t>3.1.4.</t>
  </si>
  <si>
    <t>Nereikalaujantis papildomo trokaro</t>
  </si>
  <si>
    <t>3.1.5.</t>
  </si>
  <si>
    <t>Maišelis suvyniotas įvedimo kaniulės (introdiuserio) viduje</t>
  </si>
  <si>
    <t>3.1.6.</t>
  </si>
  <si>
    <t>Automatiškai atsidaro įvedus pro trokarą.</t>
  </si>
  <si>
    <t>3.1.7.</t>
  </si>
  <si>
    <t>Su nitinolio viela, kuri išlaiko maišelį atsidariusį be jokios papildomos manipuliacijos</t>
  </si>
  <si>
    <t>3.1.8.</t>
  </si>
  <si>
    <t>Galimas pakartotinis maišelio uždarymas ir atidarymas</t>
  </si>
  <si>
    <t>3.1.9.</t>
  </si>
  <si>
    <t>Spalvinė koduotė skirtingiems dydžiams: 200 ml , Ø50mm, naudojamas su 10mm trokaru, baltas.</t>
  </si>
  <si>
    <t>3.2.</t>
  </si>
  <si>
    <t>3.2.1.</t>
  </si>
  <si>
    <t>3.2.2.</t>
  </si>
  <si>
    <t>3.2.3.</t>
  </si>
  <si>
    <t>3.2.4.</t>
  </si>
  <si>
    <t>3.2.5.</t>
  </si>
  <si>
    <t>3.2.6.</t>
  </si>
  <si>
    <t>3.2.7.</t>
  </si>
  <si>
    <t>3.2.8.</t>
  </si>
  <si>
    <t>3.2.9.</t>
  </si>
  <si>
    <t>Spalvinė koduotė skirtingiems dydžiams: 1200 ml , Ø130mm, naudojamas su 10mm trokaru.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</si>
  <si>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</si>
  <si>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</si>
  <si>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</si>
  <si>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</si>
  <si>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</si>
  <si>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</si>
  <si>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</si>
  <si>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</si>
  <si>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</si>
  <si>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</si>
  <si>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</si>
  <si>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</si>
  <si>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</si>
  <si>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</si>
  <si>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</si>
  <si>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</si>
  <si>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</si>
  <si>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</si>
  <si>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</si>
  <si>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</si>
  <si>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</si>
  <si>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</si>
  <si>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3209 2025-05-19 17:42:40</t>
  </si>
  <si>
    <t>6 priedas</t>
  </si>
  <si>
    <t>jis nurodo priežastis, dėl kurių PVM nemoka:</t>
  </si>
  <si>
    <t xml:space="preserve">5. Tais atvejais, kai pagal galiojančius teisės aktus tiekėjui nereikia mokėti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</si>
</sst>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8"/>
  <sheetViews>
    <sheetView tabSelected="1" topLeftCell="A16" workbookViewId="0">
      <selection activeCell="H14" sqref="H14"/>
    </sheetView>
  </sheetViews>
  <sheetFormatPr defaultColWidth="10.875" defaultRowHeight="15" x14ac:dyDescent="0.25"/>
  <cols>
    <col min="1" max="1" width="9.125" style="1" customWidth="1"/>
    <col min="2" max="2" width="44.625" style="11" customWidth="1"/>
    <col min="3" max="3" width="17.75" style="73" customWidth="1"/>
    <col min="4" max="4" width="17.5" style="73" customWidth="1"/>
    <col min="5" max="5" width="19.25" style="1" customWidth="1"/>
    <col min="6" max="6" width="19.75" style="1" customWidth="1"/>
    <col min="7" max="7" width="19.5" style="11" customWidth="1"/>
    <col min="8" max="8" width="26.5" style="11" customWidth="1"/>
    <col min="9" max="9" width="25" style="11" customWidth="1"/>
    <col min="10" max="15" width="25" style="1" customWidth="1"/>
    <col min="16" max="16" width="10.875" style="1" customWidth="1"/>
    <col min="17" max="16384" width="10.875" style="1"/>
  </cols>
  <sheetData>
    <row r="1" spans="1:6" x14ac:dyDescent="0.25">
      <c r="C1" s="73" t="s">
        <v>136</v>
      </c>
    </row>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138</v>
      </c>
      <c r="D30" s="76"/>
    </row>
    <row r="31" spans="1:7" x14ac:dyDescent="0.25">
      <c r="A31" s="13" t="s">
        <v>137</v>
      </c>
      <c r="D31" s="76"/>
    </row>
    <row r="32" spans="1:7" x14ac:dyDescent="0.25">
      <c r="A32" s="13" t="s">
        <v>24</v>
      </c>
    </row>
    <row r="33" spans="1:9" x14ac:dyDescent="0.25">
      <c r="A33" s="12" t="s">
        <v>25</v>
      </c>
      <c r="B33" s="69" t="s">
        <v>26</v>
      </c>
    </row>
    <row r="35" spans="1:9" x14ac:dyDescent="0.25">
      <c r="A35" s="12" t="s">
        <v>27</v>
      </c>
    </row>
    <row r="36" spans="1:9" ht="45" x14ac:dyDescent="0.25">
      <c r="A36" s="14" t="s">
        <v>28</v>
      </c>
      <c r="B36" s="71" t="s">
        <v>29</v>
      </c>
      <c r="C36" s="74" t="s">
        <v>30</v>
      </c>
      <c r="D36" s="74" t="s">
        <v>31</v>
      </c>
      <c r="E36" s="14" t="s">
        <v>32</v>
      </c>
      <c r="F36" s="14" t="s">
        <v>33</v>
      </c>
      <c r="G36" s="71" t="s">
        <v>34</v>
      </c>
      <c r="H36" s="71" t="s">
        <v>35</v>
      </c>
      <c r="I36" s="71" t="s">
        <v>36</v>
      </c>
    </row>
    <row r="37" spans="1:9" x14ac:dyDescent="0.25">
      <c r="A37" s="14" t="s">
        <v>37</v>
      </c>
      <c r="B37" s="71" t="s">
        <v>38</v>
      </c>
      <c r="C37" s="75"/>
      <c r="D37" s="75"/>
      <c r="E37" s="15"/>
      <c r="F37" s="15"/>
      <c r="G37" s="72"/>
      <c r="H37" s="72"/>
      <c r="I37" s="72"/>
    </row>
    <row r="38" spans="1:9" x14ac:dyDescent="0.25">
      <c r="A38" s="15" t="s">
        <v>39</v>
      </c>
      <c r="B38" s="72" t="s">
        <v>40</v>
      </c>
      <c r="C38" s="75">
        <v>34</v>
      </c>
      <c r="D38" s="75" t="s">
        <v>41</v>
      </c>
      <c r="E38" s="16"/>
      <c r="F38" s="15" t="str">
        <f>IF(ISBLANK(E38),"", PRODUCT(C38,E38))</f>
        <v/>
      </c>
      <c r="G38" s="79"/>
      <c r="H38" s="72"/>
      <c r="I38" s="72"/>
    </row>
    <row r="39" spans="1:9" ht="30" x14ac:dyDescent="0.25">
      <c r="A39" s="15" t="s">
        <v>42</v>
      </c>
      <c r="B39" s="72" t="s">
        <v>43</v>
      </c>
      <c r="C39" s="75"/>
      <c r="D39" s="75"/>
      <c r="E39" s="15"/>
      <c r="F39" s="15"/>
      <c r="G39" s="72"/>
      <c r="H39" s="79"/>
      <c r="I39" s="79"/>
    </row>
    <row r="40" spans="1:9" x14ac:dyDescent="0.25">
      <c r="A40" s="15" t="s">
        <v>44</v>
      </c>
      <c r="B40" s="72" t="s">
        <v>45</v>
      </c>
      <c r="C40" s="75"/>
      <c r="D40" s="75"/>
      <c r="E40" s="15"/>
      <c r="F40" s="15"/>
      <c r="G40" s="72"/>
      <c r="H40" s="79"/>
      <c r="I40" s="79"/>
    </row>
    <row r="41" spans="1:9" x14ac:dyDescent="0.25">
      <c r="A41" s="15" t="s">
        <v>46</v>
      </c>
      <c r="B41" s="72" t="s">
        <v>47</v>
      </c>
      <c r="C41" s="75"/>
      <c r="D41" s="75"/>
      <c r="E41" s="15"/>
      <c r="F41" s="15"/>
      <c r="G41" s="72"/>
      <c r="H41" s="79"/>
      <c r="I41" s="79"/>
    </row>
    <row r="42" spans="1:9" x14ac:dyDescent="0.25">
      <c r="A42" s="15" t="s">
        <v>48</v>
      </c>
      <c r="B42" s="72" t="s">
        <v>49</v>
      </c>
      <c r="C42" s="75"/>
      <c r="D42" s="75"/>
      <c r="E42" s="15"/>
      <c r="F42" s="15"/>
      <c r="G42" s="72"/>
      <c r="H42" s="79"/>
      <c r="I42" s="79"/>
    </row>
    <row r="43" spans="1:9" ht="90" x14ac:dyDescent="0.25">
      <c r="A43" s="15" t="s">
        <v>50</v>
      </c>
      <c r="B43" s="72" t="s">
        <v>51</v>
      </c>
      <c r="C43" s="75"/>
      <c r="D43" s="75"/>
      <c r="E43" s="15"/>
      <c r="F43" s="15"/>
      <c r="G43" s="72"/>
      <c r="H43" s="79"/>
      <c r="I43" s="79"/>
    </row>
    <row r="44" spans="1:9" ht="75" x14ac:dyDescent="0.25">
      <c r="A44" s="15" t="s">
        <v>52</v>
      </c>
      <c r="B44" s="72" t="s">
        <v>53</v>
      </c>
      <c r="C44" s="75"/>
      <c r="D44" s="75"/>
      <c r="E44" s="15"/>
      <c r="F44" s="15"/>
      <c r="G44" s="72"/>
      <c r="H44" s="79"/>
      <c r="I44" s="79"/>
    </row>
    <row r="45" spans="1:9" ht="45" x14ac:dyDescent="0.25">
      <c r="A45" s="15" t="s">
        <v>54</v>
      </c>
      <c r="B45" s="72" t="s">
        <v>55</v>
      </c>
      <c r="C45" s="75"/>
      <c r="D45" s="75"/>
      <c r="E45" s="15"/>
      <c r="F45" s="15"/>
      <c r="G45" s="72"/>
      <c r="H45" s="79"/>
      <c r="I45" s="79"/>
    </row>
    <row r="46" spans="1:9" ht="30" x14ac:dyDescent="0.25">
      <c r="E46" s="14" t="s">
        <v>56</v>
      </c>
      <c r="F46" s="14" t="str">
        <f>IF((COUNT(C38:C45)&lt;&gt;COUNT(F38:F45)),"", ROUND(SUM(F38:F45),2))</f>
        <v/>
      </c>
      <c r="G46" s="78" t="str">
        <f>IF((COUNT(C38:C45)&lt;&gt;COUNT(F38:F45)),"Neužpildytos visų objektų kainos", "")</f>
        <v>Neužpildytos visų objektų kainos</v>
      </c>
    </row>
    <row r="47" spans="1:9" ht="30" x14ac:dyDescent="0.25">
      <c r="C47" s="74" t="s">
        <v>57</v>
      </c>
      <c r="D47" s="77"/>
      <c r="E47" s="14" t="s">
        <v>58</v>
      </c>
      <c r="F47" s="14" t="str">
        <f>IF(OR(F46="",D47=""),"", ROUND(PRODUCT(D47,F46)/100,2))</f>
        <v/>
      </c>
      <c r="G47" s="78" t="str">
        <f>IF(D47="", "Nurodykite taikomą PVM dydį", "")</f>
        <v>Nurodykite taikomą PVM dydį</v>
      </c>
    </row>
    <row r="48" spans="1:9" x14ac:dyDescent="0.25">
      <c r="E48" s="14" t="s">
        <v>59</v>
      </c>
      <c r="F48" s="14">
        <f>IF(ISBLANK(F47), "", ROUND(SUM(F46:F47),2))</f>
        <v>0</v>
      </c>
    </row>
    <row r="52" spans="1:9" x14ac:dyDescent="0.25">
      <c r="A52" s="12" t="s">
        <v>60</v>
      </c>
      <c r="B52" s="69" t="s">
        <v>61</v>
      </c>
    </row>
    <row r="54" spans="1:9" x14ac:dyDescent="0.25">
      <c r="A54" s="12" t="s">
        <v>27</v>
      </c>
    </row>
    <row r="55" spans="1:9" ht="45" x14ac:dyDescent="0.25">
      <c r="A55" s="14" t="s">
        <v>28</v>
      </c>
      <c r="B55" s="71" t="s">
        <v>29</v>
      </c>
      <c r="C55" s="74" t="s">
        <v>30</v>
      </c>
      <c r="D55" s="74" t="s">
        <v>31</v>
      </c>
      <c r="E55" s="14" t="s">
        <v>32</v>
      </c>
      <c r="F55" s="14" t="s">
        <v>33</v>
      </c>
      <c r="G55" s="71" t="s">
        <v>34</v>
      </c>
      <c r="H55" s="71" t="s">
        <v>35</v>
      </c>
      <c r="I55" s="71" t="s">
        <v>36</v>
      </c>
    </row>
    <row r="56" spans="1:9" x14ac:dyDescent="0.25">
      <c r="A56" s="14" t="s">
        <v>62</v>
      </c>
      <c r="B56" s="71" t="s">
        <v>63</v>
      </c>
      <c r="C56" s="75"/>
      <c r="D56" s="75"/>
      <c r="E56" s="15"/>
      <c r="F56" s="15"/>
      <c r="G56" s="72"/>
      <c r="H56" s="72"/>
      <c r="I56" s="72"/>
    </row>
    <row r="57" spans="1:9" x14ac:dyDescent="0.25">
      <c r="A57" s="15" t="s">
        <v>64</v>
      </c>
      <c r="B57" s="72" t="s">
        <v>65</v>
      </c>
      <c r="C57" s="75">
        <v>8</v>
      </c>
      <c r="D57" s="75" t="s">
        <v>41</v>
      </c>
      <c r="E57" s="16"/>
      <c r="F57" s="15" t="str">
        <f>IF(ISBLANK(E57),"", PRODUCT(C57,E57))</f>
        <v/>
      </c>
      <c r="G57" s="79"/>
      <c r="H57" s="72"/>
      <c r="I57" s="72"/>
    </row>
    <row r="58" spans="1:9" x14ac:dyDescent="0.25">
      <c r="A58" s="15" t="s">
        <v>66</v>
      </c>
      <c r="B58" s="72" t="s">
        <v>67</v>
      </c>
      <c r="C58" s="75"/>
      <c r="D58" s="75"/>
      <c r="E58" s="15"/>
      <c r="F58" s="15"/>
      <c r="G58" s="72"/>
      <c r="H58" s="79"/>
      <c r="I58" s="79"/>
    </row>
    <row r="59" spans="1:9" x14ac:dyDescent="0.25">
      <c r="A59" s="15" t="s">
        <v>68</v>
      </c>
      <c r="B59" s="72" t="s">
        <v>69</v>
      </c>
      <c r="C59" s="75"/>
      <c r="D59" s="75"/>
      <c r="E59" s="15"/>
      <c r="F59" s="15"/>
      <c r="G59" s="72"/>
      <c r="H59" s="79"/>
      <c r="I59" s="79"/>
    </row>
    <row r="60" spans="1:9" ht="30" x14ac:dyDescent="0.25">
      <c r="A60" s="15" t="s">
        <v>70</v>
      </c>
      <c r="B60" s="72" t="s">
        <v>71</v>
      </c>
      <c r="C60" s="75"/>
      <c r="D60" s="75"/>
      <c r="E60" s="15"/>
      <c r="F60" s="15"/>
      <c r="G60" s="72"/>
      <c r="H60" s="79"/>
      <c r="I60" s="79"/>
    </row>
    <row r="61" spans="1:9" x14ac:dyDescent="0.25">
      <c r="A61" s="15" t="s">
        <v>72</v>
      </c>
      <c r="B61" s="72" t="s">
        <v>73</v>
      </c>
      <c r="C61" s="75"/>
      <c r="D61" s="75"/>
      <c r="E61" s="15"/>
      <c r="F61" s="15"/>
      <c r="G61" s="72"/>
      <c r="H61" s="79"/>
      <c r="I61" s="79"/>
    </row>
    <row r="62" spans="1:9" x14ac:dyDescent="0.25">
      <c r="A62" s="15" t="s">
        <v>74</v>
      </c>
      <c r="B62" s="72" t="s">
        <v>49</v>
      </c>
      <c r="C62" s="75"/>
      <c r="D62" s="75"/>
      <c r="E62" s="15"/>
      <c r="F62" s="15"/>
      <c r="G62" s="72"/>
      <c r="H62" s="79"/>
      <c r="I62" s="79"/>
    </row>
    <row r="63" spans="1:9" ht="90" x14ac:dyDescent="0.25">
      <c r="A63" s="15" t="s">
        <v>75</v>
      </c>
      <c r="B63" s="72" t="s">
        <v>76</v>
      </c>
      <c r="C63" s="75"/>
      <c r="D63" s="75"/>
      <c r="E63" s="15"/>
      <c r="F63" s="15"/>
      <c r="G63" s="72"/>
      <c r="H63" s="79"/>
      <c r="I63" s="79"/>
    </row>
    <row r="64" spans="1:9" ht="45" x14ac:dyDescent="0.25">
      <c r="A64" s="15" t="s">
        <v>77</v>
      </c>
      <c r="B64" s="72" t="s">
        <v>55</v>
      </c>
      <c r="C64" s="75"/>
      <c r="D64" s="75"/>
      <c r="E64" s="15"/>
      <c r="F64" s="15"/>
      <c r="G64" s="72"/>
      <c r="H64" s="79"/>
      <c r="I64" s="79"/>
    </row>
    <row r="65" spans="1:9" ht="30" x14ac:dyDescent="0.25">
      <c r="E65" s="14" t="s">
        <v>56</v>
      </c>
      <c r="F65" s="14" t="str">
        <f>IF((COUNT(C57:C64)&lt;&gt;COUNT(F57:F64)),"", ROUND(SUM(F57:F64),2))</f>
        <v/>
      </c>
      <c r="G65" s="78" t="str">
        <f>IF((COUNT(C57:C64)&lt;&gt;COUNT(F57:F64)),"Neužpildytos visų objektų kainos", "")</f>
        <v>Neužpildytos visų objektų kainos</v>
      </c>
    </row>
    <row r="66" spans="1:9" ht="30" x14ac:dyDescent="0.25">
      <c r="C66" s="74" t="s">
        <v>57</v>
      </c>
      <c r="D66" s="77"/>
      <c r="E66" s="14" t="s">
        <v>58</v>
      </c>
      <c r="F66" s="14" t="str">
        <f>IF(OR(F65="",D66=""),"", ROUND(PRODUCT(D66,F65)/100,2))</f>
        <v/>
      </c>
      <c r="G66" s="78" t="str">
        <f>IF(D66="", "Nurodykite taikomą PVM dydį", "")</f>
        <v>Nurodykite taikomą PVM dydį</v>
      </c>
    </row>
    <row r="67" spans="1:9" x14ac:dyDescent="0.25">
      <c r="E67" s="14" t="s">
        <v>59</v>
      </c>
      <c r="F67" s="14">
        <f>IF(ISBLANK(F66), "", ROUND(SUM(F65:F66),2))</f>
        <v>0</v>
      </c>
    </row>
    <row r="71" spans="1:9" x14ac:dyDescent="0.25">
      <c r="A71" s="12" t="s">
        <v>78</v>
      </c>
      <c r="B71" s="69" t="s">
        <v>79</v>
      </c>
    </row>
    <row r="73" spans="1:9" x14ac:dyDescent="0.25">
      <c r="A73" s="12" t="s">
        <v>27</v>
      </c>
    </row>
    <row r="74" spans="1:9" ht="45" x14ac:dyDescent="0.25">
      <c r="A74" s="14" t="s">
        <v>28</v>
      </c>
      <c r="B74" s="71" t="s">
        <v>29</v>
      </c>
      <c r="C74" s="74" t="s">
        <v>30</v>
      </c>
      <c r="D74" s="74" t="s">
        <v>31</v>
      </c>
      <c r="E74" s="14" t="s">
        <v>32</v>
      </c>
      <c r="F74" s="14" t="s">
        <v>33</v>
      </c>
      <c r="G74" s="71" t="s">
        <v>34</v>
      </c>
      <c r="H74" s="71" t="s">
        <v>35</v>
      </c>
      <c r="I74" s="71" t="s">
        <v>36</v>
      </c>
    </row>
    <row r="75" spans="1:9" x14ac:dyDescent="0.25">
      <c r="A75" s="14" t="s">
        <v>80</v>
      </c>
      <c r="B75" s="71" t="s">
        <v>81</v>
      </c>
      <c r="C75" s="75"/>
      <c r="D75" s="75"/>
      <c r="E75" s="15"/>
      <c r="F75" s="15"/>
      <c r="G75" s="72"/>
      <c r="H75" s="72"/>
      <c r="I75" s="72"/>
    </row>
    <row r="76" spans="1:9" x14ac:dyDescent="0.25">
      <c r="A76" s="15" t="s">
        <v>82</v>
      </c>
      <c r="B76" s="72" t="s">
        <v>83</v>
      </c>
      <c r="C76" s="75">
        <v>150</v>
      </c>
      <c r="D76" s="75" t="s">
        <v>41</v>
      </c>
      <c r="E76" s="16"/>
      <c r="F76" s="15" t="str">
        <f>IF(ISBLANK(E76),"", PRODUCT(C76,E76))</f>
        <v/>
      </c>
      <c r="G76" s="79"/>
      <c r="H76" s="72"/>
      <c r="I76" s="72"/>
    </row>
    <row r="77" spans="1:9" x14ac:dyDescent="0.25">
      <c r="A77" s="15" t="s">
        <v>84</v>
      </c>
      <c r="B77" s="72" t="s">
        <v>85</v>
      </c>
      <c r="C77" s="75"/>
      <c r="D77" s="75"/>
      <c r="E77" s="15"/>
      <c r="F77" s="15"/>
      <c r="G77" s="72"/>
      <c r="H77" s="79"/>
      <c r="I77" s="79"/>
    </row>
    <row r="78" spans="1:9" x14ac:dyDescent="0.25">
      <c r="A78" s="15" t="s">
        <v>86</v>
      </c>
      <c r="B78" s="72" t="s">
        <v>87</v>
      </c>
      <c r="C78" s="75"/>
      <c r="D78" s="75"/>
      <c r="E78" s="15"/>
      <c r="F78" s="15"/>
      <c r="G78" s="72"/>
      <c r="H78" s="79"/>
      <c r="I78" s="79"/>
    </row>
    <row r="79" spans="1:9" x14ac:dyDescent="0.25">
      <c r="A79" s="15" t="s">
        <v>88</v>
      </c>
      <c r="B79" s="72" t="s">
        <v>89</v>
      </c>
      <c r="C79" s="75"/>
      <c r="D79" s="75"/>
      <c r="E79" s="15"/>
      <c r="F79" s="15"/>
      <c r="G79" s="72"/>
      <c r="H79" s="79"/>
      <c r="I79" s="79"/>
    </row>
    <row r="80" spans="1:9" x14ac:dyDescent="0.25">
      <c r="A80" s="15" t="s">
        <v>90</v>
      </c>
      <c r="B80" s="72" t="s">
        <v>91</v>
      </c>
      <c r="C80" s="75"/>
      <c r="D80" s="75"/>
      <c r="E80" s="15"/>
      <c r="F80" s="15"/>
      <c r="G80" s="72"/>
      <c r="H80" s="79"/>
      <c r="I80" s="79"/>
    </row>
    <row r="81" spans="1:9" ht="30" x14ac:dyDescent="0.25">
      <c r="A81" s="15" t="s">
        <v>92</v>
      </c>
      <c r="B81" s="72" t="s">
        <v>93</v>
      </c>
      <c r="C81" s="75"/>
      <c r="D81" s="75"/>
      <c r="E81" s="15"/>
      <c r="F81" s="15"/>
      <c r="G81" s="72"/>
      <c r="H81" s="79"/>
      <c r="I81" s="79"/>
    </row>
    <row r="82" spans="1:9" x14ac:dyDescent="0.25">
      <c r="A82" s="15" t="s">
        <v>94</v>
      </c>
      <c r="B82" s="72" t="s">
        <v>95</v>
      </c>
      <c r="C82" s="75"/>
      <c r="D82" s="75"/>
      <c r="E82" s="15"/>
      <c r="F82" s="15"/>
      <c r="G82" s="72"/>
      <c r="H82" s="79"/>
      <c r="I82" s="79"/>
    </row>
    <row r="83" spans="1:9" ht="30" x14ac:dyDescent="0.25">
      <c r="A83" s="15" t="s">
        <v>96</v>
      </c>
      <c r="B83" s="72" t="s">
        <v>97</v>
      </c>
      <c r="C83" s="75"/>
      <c r="D83" s="75"/>
      <c r="E83" s="15"/>
      <c r="F83" s="15"/>
      <c r="G83" s="72"/>
      <c r="H83" s="79"/>
      <c r="I83" s="79"/>
    </row>
    <row r="84" spans="1:9" x14ac:dyDescent="0.25">
      <c r="A84" s="15" t="s">
        <v>98</v>
      </c>
      <c r="B84" s="72" t="s">
        <v>99</v>
      </c>
      <c r="C84" s="75"/>
      <c r="D84" s="75"/>
      <c r="E84" s="15"/>
      <c r="F84" s="15"/>
      <c r="G84" s="72"/>
      <c r="H84" s="79"/>
      <c r="I84" s="79"/>
    </row>
    <row r="85" spans="1:9" ht="30" x14ac:dyDescent="0.25">
      <c r="A85" s="15" t="s">
        <v>100</v>
      </c>
      <c r="B85" s="72" t="s">
        <v>101</v>
      </c>
      <c r="C85" s="75"/>
      <c r="D85" s="75"/>
      <c r="E85" s="15"/>
      <c r="F85" s="15"/>
      <c r="G85" s="72"/>
      <c r="H85" s="79"/>
      <c r="I85" s="79"/>
    </row>
    <row r="86" spans="1:9" x14ac:dyDescent="0.25">
      <c r="A86" s="15" t="s">
        <v>102</v>
      </c>
      <c r="B86" s="72" t="s">
        <v>83</v>
      </c>
      <c r="C86" s="75">
        <v>150</v>
      </c>
      <c r="D86" s="75" t="s">
        <v>41</v>
      </c>
      <c r="E86" s="16"/>
      <c r="F86" s="15" t="str">
        <f>IF(ISBLANK(E86),"", PRODUCT(C86,E86))</f>
        <v/>
      </c>
      <c r="G86" s="79"/>
      <c r="H86" s="72"/>
      <c r="I86" s="72"/>
    </row>
    <row r="87" spans="1:9" x14ac:dyDescent="0.25">
      <c r="A87" s="15" t="s">
        <v>103</v>
      </c>
      <c r="B87" s="72" t="s">
        <v>85</v>
      </c>
      <c r="C87" s="75"/>
      <c r="D87" s="75"/>
      <c r="E87" s="15"/>
      <c r="F87" s="15"/>
      <c r="G87" s="72"/>
      <c r="H87" s="79"/>
      <c r="I87" s="79"/>
    </row>
    <row r="88" spans="1:9" x14ac:dyDescent="0.25">
      <c r="A88" s="15" t="s">
        <v>104</v>
      </c>
      <c r="B88" s="72" t="s">
        <v>87</v>
      </c>
      <c r="C88" s="75"/>
      <c r="D88" s="75"/>
      <c r="E88" s="15"/>
      <c r="F88" s="15"/>
      <c r="G88" s="72"/>
      <c r="H88" s="79"/>
      <c r="I88" s="79"/>
    </row>
    <row r="89" spans="1:9" x14ac:dyDescent="0.25">
      <c r="A89" s="15" t="s">
        <v>105</v>
      </c>
      <c r="B89" s="72" t="s">
        <v>89</v>
      </c>
      <c r="C89" s="75"/>
      <c r="D89" s="75"/>
      <c r="E89" s="15"/>
      <c r="F89" s="15"/>
      <c r="G89" s="72"/>
      <c r="H89" s="79"/>
      <c r="I89" s="79"/>
    </row>
    <row r="90" spans="1:9" x14ac:dyDescent="0.25">
      <c r="A90" s="15" t="s">
        <v>106</v>
      </c>
      <c r="B90" s="72" t="s">
        <v>91</v>
      </c>
      <c r="C90" s="75"/>
      <c r="D90" s="75"/>
      <c r="E90" s="15"/>
      <c r="F90" s="15"/>
      <c r="G90" s="72"/>
      <c r="H90" s="79"/>
      <c r="I90" s="79"/>
    </row>
    <row r="91" spans="1:9" ht="30" x14ac:dyDescent="0.25">
      <c r="A91" s="15" t="s">
        <v>107</v>
      </c>
      <c r="B91" s="72" t="s">
        <v>93</v>
      </c>
      <c r="C91" s="75"/>
      <c r="D91" s="75"/>
      <c r="E91" s="15"/>
      <c r="F91" s="15"/>
      <c r="G91" s="72"/>
      <c r="H91" s="79"/>
      <c r="I91" s="79"/>
    </row>
    <row r="92" spans="1:9" x14ac:dyDescent="0.25">
      <c r="A92" s="15" t="s">
        <v>108</v>
      </c>
      <c r="B92" s="72" t="s">
        <v>95</v>
      </c>
      <c r="C92" s="75"/>
      <c r="D92" s="75"/>
      <c r="E92" s="15"/>
      <c r="F92" s="15"/>
      <c r="G92" s="72"/>
      <c r="H92" s="79"/>
      <c r="I92" s="79"/>
    </row>
    <row r="93" spans="1:9" ht="30" x14ac:dyDescent="0.25">
      <c r="A93" s="15" t="s">
        <v>109</v>
      </c>
      <c r="B93" s="72" t="s">
        <v>97</v>
      </c>
      <c r="C93" s="75"/>
      <c r="D93" s="75"/>
      <c r="E93" s="15"/>
      <c r="F93" s="15"/>
      <c r="G93" s="72"/>
      <c r="H93" s="79"/>
      <c r="I93" s="79"/>
    </row>
    <row r="94" spans="1:9" x14ac:dyDescent="0.25">
      <c r="A94" s="15" t="s">
        <v>110</v>
      </c>
      <c r="B94" s="72" t="s">
        <v>99</v>
      </c>
      <c r="C94" s="75"/>
      <c r="D94" s="75"/>
      <c r="E94" s="15"/>
      <c r="F94" s="15"/>
      <c r="G94" s="72"/>
      <c r="H94" s="79"/>
      <c r="I94" s="79"/>
    </row>
    <row r="95" spans="1:9" ht="30" x14ac:dyDescent="0.25">
      <c r="A95" s="15" t="s">
        <v>111</v>
      </c>
      <c r="B95" s="72" t="s">
        <v>112</v>
      </c>
      <c r="C95" s="75"/>
      <c r="D95" s="75"/>
      <c r="E95" s="15"/>
      <c r="F95" s="15"/>
      <c r="G95" s="72"/>
      <c r="H95" s="79"/>
      <c r="I95" s="79"/>
    </row>
    <row r="96" spans="1:9" ht="30" x14ac:dyDescent="0.25">
      <c r="E96" s="14" t="s">
        <v>56</v>
      </c>
      <c r="F96" s="14" t="str">
        <f>IF((COUNT(C76:C95)&lt;&gt;COUNT(F76:F95)),"", ROUND(SUM(F76:F95),2))</f>
        <v/>
      </c>
      <c r="G96" s="78" t="str">
        <f>IF((COUNT(C76:C95)&lt;&gt;COUNT(F76:F95)),"Neužpildytos visų objektų kainos", "")</f>
        <v>Neužpildytos visų objektų kainos</v>
      </c>
    </row>
    <row r="97" spans="3:7" ht="30" x14ac:dyDescent="0.25">
      <c r="C97" s="74" t="s">
        <v>57</v>
      </c>
      <c r="D97" s="77"/>
      <c r="E97" s="14" t="s">
        <v>58</v>
      </c>
      <c r="F97" s="14" t="str">
        <f>IF(OR(F96="",D97=""),"", ROUND(PRODUCT(D97,F96)/100,2))</f>
        <v/>
      </c>
      <c r="G97" s="78" t="str">
        <f>IF(D97="", "Nurodykite taikomą PVM dydį", "")</f>
        <v>Nurodykite taikomą PVM dydį</v>
      </c>
    </row>
    <row r="98" spans="3:7" x14ac:dyDescent="0.25">
      <c r="E98" s="14" t="s">
        <v>59</v>
      </c>
      <c r="F98" s="14">
        <f>IF(ISBLANK(F97), "", ROUND(SUM(F96:F97),2))</f>
        <v>0</v>
      </c>
    </row>
  </sheetData>
  <sheetProtection algorithmName="SHA-512" hashValue="Q8wcLfXKSrZof9NP1gpbLfLE6cpvg7bf46BWRWM4OttYuGlFmLvnAbtSulh9p4tzvC/vtCoNPNpKtvHohewdQA==" saltValue="3ONkiqsoGw4mmMzi0KFSG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113</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114</v>
      </c>
      <c r="B5" s="41"/>
      <c r="C5" s="39" t="s">
        <v>115</v>
      </c>
      <c r="D5" s="40"/>
      <c r="E5" s="41"/>
      <c r="F5" s="39" t="s">
        <v>116</v>
      </c>
      <c r="G5" s="40"/>
      <c r="H5" s="41"/>
      <c r="I5" s="39" t="s">
        <v>117</v>
      </c>
      <c r="J5" s="41"/>
      <c r="K5" s="8" t="s">
        <v>118</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119</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29</v>
      </c>
      <c r="B19" s="41"/>
      <c r="C19" s="39" t="s">
        <v>115</v>
      </c>
      <c r="D19" s="40"/>
      <c r="E19" s="41"/>
      <c r="F19" s="39" t="s">
        <v>120</v>
      </c>
      <c r="G19" s="40"/>
      <c r="H19" s="41"/>
      <c r="I19" s="60" t="s">
        <v>117</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121</v>
      </c>
      <c r="B33" s="27"/>
      <c r="C33" s="27"/>
      <c r="D33" s="27"/>
      <c r="E33" s="27"/>
      <c r="F33" s="27"/>
      <c r="G33" s="27"/>
      <c r="H33" s="27"/>
      <c r="I33" s="27"/>
      <c r="J33" s="27"/>
    </row>
    <row r="34" spans="1:10" ht="15.95" customHeight="1" thickBot="1" x14ac:dyDescent="0.3"/>
    <row r="35" spans="1:10" ht="15.95" customHeight="1" x14ac:dyDescent="0.25">
      <c r="A35" s="7" t="s">
        <v>28</v>
      </c>
      <c r="B35" s="56" t="s">
        <v>122</v>
      </c>
      <c r="C35" s="40"/>
      <c r="D35" s="40"/>
      <c r="E35" s="40"/>
      <c r="F35" s="40"/>
      <c r="G35" s="41"/>
      <c r="H35" s="57" t="s">
        <v>123</v>
      </c>
      <c r="I35" s="40"/>
      <c r="J35" s="58"/>
    </row>
    <row r="36" spans="1:10" ht="48" customHeight="1" x14ac:dyDescent="0.25">
      <c r="A36" s="19" t="s">
        <v>124</v>
      </c>
      <c r="B36" s="48" t="s">
        <v>125</v>
      </c>
      <c r="C36" s="43"/>
      <c r="D36" s="43"/>
      <c r="E36" s="43"/>
      <c r="F36" s="43"/>
      <c r="G36" s="26"/>
      <c r="H36" s="51"/>
      <c r="I36" s="43"/>
      <c r="J36" s="45"/>
    </row>
    <row r="37" spans="1:10" ht="48" customHeight="1" x14ac:dyDescent="0.25">
      <c r="A37" s="19" t="s">
        <v>126</v>
      </c>
      <c r="B37" s="48" t="s">
        <v>127</v>
      </c>
      <c r="C37" s="43"/>
      <c r="D37" s="43"/>
      <c r="E37" s="43"/>
      <c r="F37" s="43"/>
      <c r="G37" s="26"/>
      <c r="H37" s="51"/>
      <c r="I37" s="43"/>
      <c r="J37" s="45"/>
    </row>
    <row r="38" spans="1:10" ht="48" customHeight="1" x14ac:dyDescent="0.25">
      <c r="A38" s="19" t="s">
        <v>128</v>
      </c>
      <c r="B38" s="48" t="s">
        <v>129</v>
      </c>
      <c r="C38" s="43"/>
      <c r="D38" s="43"/>
      <c r="E38" s="43"/>
      <c r="F38" s="43"/>
      <c r="G38" s="26"/>
      <c r="H38" s="51"/>
      <c r="I38" s="43"/>
      <c r="J38" s="45"/>
    </row>
    <row r="39" spans="1:10" ht="48" customHeight="1" x14ac:dyDescent="0.25">
      <c r="A39" s="19" t="s">
        <v>130</v>
      </c>
      <c r="B39" s="48" t="s">
        <v>131</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132</v>
      </c>
      <c r="B48" s="27"/>
      <c r="C48" s="27"/>
      <c r="D48" s="27"/>
      <c r="E48" s="27"/>
      <c r="F48" s="27"/>
      <c r="G48" s="27"/>
      <c r="H48" s="27"/>
      <c r="I48" s="27"/>
      <c r="J48" s="27"/>
    </row>
    <row r="51" spans="1:10" x14ac:dyDescent="0.25">
      <c r="A51" s="47" t="s">
        <v>133</v>
      </c>
      <c r="B51" s="27"/>
      <c r="C51" s="27"/>
      <c r="D51" s="27"/>
      <c r="E51" s="53"/>
      <c r="F51" s="27"/>
      <c r="G51" s="27"/>
      <c r="H51" s="27"/>
      <c r="I51" s="27"/>
      <c r="J51" s="27"/>
    </row>
    <row r="53" spans="1:10" x14ac:dyDescent="0.25">
      <c r="A53" s="47" t="s">
        <v>134</v>
      </c>
      <c r="B53" s="27"/>
      <c r="C53" s="27"/>
      <c r="D53" s="27"/>
      <c r="E53" s="53"/>
      <c r="F53" s="27"/>
      <c r="G53" s="27"/>
      <c r="H53" s="27"/>
      <c r="I53" s="27"/>
      <c r="J53" s="27"/>
    </row>
    <row r="100" spans="1:1" ht="15.75" x14ac:dyDescent="0.25">
      <c r="A100" t="s">
        <v>135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2025-05-19T14:48:29Z</dcterms:modified>
</cp:coreProperties>
</file>