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Gimdymo ir akušerijos priemonės  2162-1\CVP IS\"/>
    </mc:Choice>
  </mc:AlternateContent>
  <xr:revisionPtr revIDLastSave="0" documentId="13_ncr:1_{E8E795D6-9A23-4809-8E5A-AF4E93397B5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9" i="1" l="1"/>
  <c r="F150" i="1"/>
  <c r="F158" i="1" s="1"/>
  <c r="F159" i="1" s="1"/>
  <c r="F160" i="1" s="1"/>
  <c r="G140" i="1"/>
  <c r="F133" i="1"/>
  <c r="G139" i="1" s="1"/>
  <c r="G123" i="1"/>
  <c r="F118" i="1"/>
  <c r="F122" i="1" s="1"/>
  <c r="F123" i="1" s="1"/>
  <c r="F124" i="1" s="1"/>
  <c r="G108" i="1"/>
  <c r="F102" i="1"/>
  <c r="F107" i="1" s="1"/>
  <c r="F108" i="1" s="1"/>
  <c r="F109" i="1" s="1"/>
  <c r="G92" i="1"/>
  <c r="F88" i="1"/>
  <c r="F91" i="1" s="1"/>
  <c r="F92" i="1" s="1"/>
  <c r="F93" i="1" s="1"/>
  <c r="G78" i="1"/>
  <c r="G77" i="1"/>
  <c r="F69" i="1"/>
  <c r="F77" i="1" s="1"/>
  <c r="F78" i="1" s="1"/>
  <c r="F79" i="1" s="1"/>
  <c r="G59" i="1"/>
  <c r="F52" i="1"/>
  <c r="F58" i="1" s="1"/>
  <c r="F59" i="1" s="1"/>
  <c r="F60" i="1" s="1"/>
  <c r="G42" i="1"/>
  <c r="F38" i="1"/>
  <c r="F41" i="1" s="1"/>
  <c r="F42" i="1" s="1"/>
  <c r="F43" i="1" s="1"/>
  <c r="G21" i="1"/>
  <c r="G41" i="1" l="1"/>
  <c r="G107" i="1"/>
  <c r="G58" i="1"/>
  <c r="G91" i="1"/>
  <c r="G158" i="1"/>
  <c r="G122" i="1"/>
  <c r="F139" i="1"/>
  <c r="F140" i="1" s="1"/>
  <c r="F141" i="1" s="1"/>
</calcChain>
</file>

<file path=xl/sharedStrings.xml><?xml version="1.0" encoding="utf-8"?>
<sst xmlns="http://schemas.openxmlformats.org/spreadsheetml/2006/main" count="293" uniqueCount="185">
  <si>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</si>
  <si>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</si>
  <si>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</si>
  <si>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</si>
  <si>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</si>
  <si>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</si>
  <si>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</si>
  <si>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</si>
  <si>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</si>
  <si>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</si>
  <si>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</si>
  <si>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</si>
  <si>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</si>
  <si>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</si>
  <si>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</si>
  <si>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</si>
  <si>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</si>
  <si>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</si>
  <si>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</si>
  <si>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</si>
  <si>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</si>
  <si>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</si>
  <si>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</si>
  <si>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</si>
  <si>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</si>
  <si>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GIMDYMO IR AKUŠERIJOS PRIEMONĖS. MAKŠTIES IŠSKYRŲ PH JUOSTELĖS</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</si>
  <si>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</si>
  <si>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</si>
  <si>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</si>
  <si>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</si>
  <si>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</si>
  <si>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</si>
  <si>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</si>
  <si>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</si>
  <si>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</si>
  <si>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</si>
  <si>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</si>
  <si>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Gimdymo ir akušerijos priemonės. Makšties išskyrų pH juostelės</t>
  </si>
  <si>
    <t>1.1.</t>
  </si>
  <si>
    <t>Makšties išskyrų pH juostelės</t>
  </si>
  <si>
    <t>vnt.</t>
  </si>
  <si>
    <t>1.1.1.</t>
  </si>
  <si>
    <t>skalė nuo 4,0 iki 14,0  ±0,2</t>
  </si>
  <si>
    <t>1.1.2.</t>
  </si>
  <si>
    <t>pH indikatoriaus testas, skirtas išmatuoti pH lygį, diferencijuotiišskyrų pobūdį</t>
  </si>
  <si>
    <t>Suma be PVM</t>
  </si>
  <si>
    <t>Taikomas PVM dydis (%)</t>
  </si>
  <si>
    <t>PVM suma</t>
  </si>
  <si>
    <t>Suma su PVM</t>
  </si>
  <si>
    <t>2. DALIS</t>
  </si>
  <si>
    <t>GIMDYMO IR AKUŠERIJOS PRIEMONĖS. VAISIAUS VANDENŲ TEKĖJIMO TESTAI</t>
  </si>
  <si>
    <t>2.</t>
  </si>
  <si>
    <t>Gimdymo ir akušerijos priemonės. Vaisiaus vandenų tekėjimo testai</t>
  </si>
  <si>
    <t>2.1.</t>
  </si>
  <si>
    <t>Vaisiaus vandenų tekėjimo testai</t>
  </si>
  <si>
    <t>2.1.1.</t>
  </si>
  <si>
    <t>Skirtas tik profesionaliam naudojimui</t>
  </si>
  <si>
    <t>2.1.2.</t>
  </si>
  <si>
    <t>Vaisiaus baltymo žymens aptikimui</t>
  </si>
  <si>
    <t>2.1.3.</t>
  </si>
  <si>
    <t xml:space="preserve">Imunochromatografinis, kokybinis </t>
  </si>
  <si>
    <t>2.1.4.</t>
  </si>
  <si>
    <t xml:space="preserve">Jautrumas apie 97.5 % </t>
  </si>
  <si>
    <t>2.1.5.</t>
  </si>
  <si>
    <t>Specifiškumas apie 97.7%</t>
  </si>
  <si>
    <t>3. DALIS</t>
  </si>
  <si>
    <t>GIMDYMO IR AKUŠERIJOS PRIEMONĖS. AMNIOCENTEZĖS ADATA</t>
  </si>
  <si>
    <t>3.</t>
  </si>
  <si>
    <t>Gimdymo ir akušerijos priemonės. Amniocentezės adata</t>
  </si>
  <si>
    <t>3.1.</t>
  </si>
  <si>
    <t>Amniocentezės adata</t>
  </si>
  <si>
    <t>3.1.1.</t>
  </si>
  <si>
    <t>Išorinis skersmuo 22 G</t>
  </si>
  <si>
    <t>3.1.2.</t>
  </si>
  <si>
    <t xml:space="preserve">Ilgis: 12 cm </t>
  </si>
  <si>
    <t>3.1.3.</t>
  </si>
  <si>
    <t>Medžiaga: Nerūdijantis plienas</t>
  </si>
  <si>
    <t>3.1.4.</t>
  </si>
  <si>
    <t>Adatos galvutė: trišlaitis aštrus galiukas su silikono danga</t>
  </si>
  <si>
    <t>3.1.5.</t>
  </si>
  <si>
    <t>Ultragarsu matoma žymė: Echogeninės žymės geresniam matomumui ultragarsu</t>
  </si>
  <si>
    <t>3.1.6.</t>
  </si>
  <si>
    <t>Adapterio tipas: Luer Lock jungtis saugiam ir tvirtam švirkšto prijungimui</t>
  </si>
  <si>
    <t>3.1.7.</t>
  </si>
  <si>
    <t>Sterilumas: sterili, vienkartinė</t>
  </si>
  <si>
    <t>4. DALIS</t>
  </si>
  <si>
    <t>GIMDYMO IR AKUŠERIJOS PRIEMONĖS. GIMDOS KAKLELIO TEPINĖLIŲ AEROZOLINIS FIKSATORIUS</t>
  </si>
  <si>
    <t>4.</t>
  </si>
  <si>
    <t>Gimdymo ir akušerijos priemonės. Gimdos kaklelio tepinėlių aerozolinis fiksatorius</t>
  </si>
  <si>
    <t>4.1.</t>
  </si>
  <si>
    <t>Gimdos kaklelio tepinėlių aerozolinis fiksatorius</t>
  </si>
  <si>
    <t>ml</t>
  </si>
  <si>
    <t>4.1.1.</t>
  </si>
  <si>
    <t>Paskirtis: citologinės medžiagos fiksavimas</t>
  </si>
  <si>
    <t>4.1.2.</t>
  </si>
  <si>
    <t>Fasuotė: ne mažiau 200 ml</t>
  </si>
  <si>
    <t>5. DALIS</t>
  </si>
  <si>
    <t xml:space="preserve">GIMDYMO IR AKUŠERIJOS PRIEMONĖS. VIRKŠTELĖS RAIŠTELIAI </t>
  </si>
  <si>
    <t>5.</t>
  </si>
  <si>
    <t xml:space="preserve">Gimdymo ir akušerijos priemonės. Virkštelės raišteliai </t>
  </si>
  <si>
    <t>5.1.</t>
  </si>
  <si>
    <t xml:space="preserve">Virkštelės raišteliai </t>
  </si>
  <si>
    <t>5.1.1.</t>
  </si>
  <si>
    <t>sterili</t>
  </si>
  <si>
    <t>5.1.2.</t>
  </si>
  <si>
    <t>medvilninė juostelė</t>
  </si>
  <si>
    <t>5.1.3.</t>
  </si>
  <si>
    <t xml:space="preserve">Ilgis 75 cm </t>
  </si>
  <si>
    <t>5.1.4.</t>
  </si>
  <si>
    <t>Plotis 4 mm</t>
  </si>
  <si>
    <t>6. DALIS</t>
  </si>
  <si>
    <t>GIMDYMO IR AKUŠERIJOS PRIEMONĖS. JUOSTELĖS GLIUKOMAČIAMS</t>
  </si>
  <si>
    <t>6.</t>
  </si>
  <si>
    <t>Gimdymo ir akušerijos priemonės. Juostelės gliukomačiams</t>
  </si>
  <si>
    <t>6.1.</t>
  </si>
  <si>
    <t>Juostelės gliukomačiams</t>
  </si>
  <si>
    <t>6.1.1.</t>
  </si>
  <si>
    <t>Diagnostinės juostelės gliukozės kiekiui kraujyje matuoti, tinkamos „Accu-Chek Active“ gliukomačiu.</t>
  </si>
  <si>
    <t>6.1.2.</t>
  </si>
  <si>
    <t>Iš kapiliarinio kraujo</t>
  </si>
  <si>
    <t>6.1.3.</t>
  </si>
  <si>
    <t>Tinkamos naujagimiams</t>
  </si>
  <si>
    <t>7. DALIS</t>
  </si>
  <si>
    <t>GIMDYMO IR AKUŠERIJOS PRIEMONĖS. EPIZIOTOMIJOS ŽIRKLĖS</t>
  </si>
  <si>
    <t>7.</t>
  </si>
  <si>
    <t>Gimdymo ir akušerijos priemonės. Epiziotomijos žirklės</t>
  </si>
  <si>
    <t>7.1.</t>
  </si>
  <si>
    <t>Epiziotomijos žirklės</t>
  </si>
  <si>
    <t>7.1.1.</t>
  </si>
  <si>
    <t>Skirtos epiziotomijos procedūrai gimdymo metu atlikti</t>
  </si>
  <si>
    <t>7.1.2.</t>
  </si>
  <si>
    <t xml:space="preserve">Aukštos kokybės medicininis plienas </t>
  </si>
  <si>
    <t>7.1.3.</t>
  </si>
  <si>
    <t>Apie 14,5 cm</t>
  </si>
  <si>
    <t>7.1.4.</t>
  </si>
  <si>
    <t>Pagaminta ES</t>
  </si>
  <si>
    <t>7.1.5.</t>
  </si>
  <si>
    <t>Rankena su neslystančia danga arba specialia tekstūra patogiam ir saugiam naudojimui.</t>
  </si>
  <si>
    <t>8. DALIS</t>
  </si>
  <si>
    <t>GIMDYMO IR AKUŠERIJOS PRIEMONĖS. DOPLERIS</t>
  </si>
  <si>
    <t>8.</t>
  </si>
  <si>
    <t>Gimdymo ir akušerijos priemonės. Dopleris</t>
  </si>
  <si>
    <t>8.1.</t>
  </si>
  <si>
    <t>Dopleris</t>
  </si>
  <si>
    <t>8.1.1.</t>
  </si>
  <si>
    <t>Rankinis akušerinis dopleris vaisiaus tonams klausyti</t>
  </si>
  <si>
    <t>8.1.2.</t>
  </si>
  <si>
    <t>Tinka naudoti gydymo įstaigose</t>
  </si>
  <si>
    <t>8.1.3.</t>
  </si>
  <si>
    <t>Su ekranu</t>
  </si>
  <si>
    <t>8.1.4.</t>
  </si>
  <si>
    <t>Širdies rimto diapozonas 50-210 k/min</t>
  </si>
  <si>
    <t>8.1.5.</t>
  </si>
  <si>
    <t xml:space="preserve">Su akumuliatoriumi ir įkrovikliu </t>
  </si>
  <si>
    <t>8.1.6.</t>
  </si>
  <si>
    <t>Skiriamoji geba – 1 bpm (k/min)</t>
  </si>
  <si>
    <t>8.1.7.</t>
  </si>
  <si>
    <t>Tikslumas ±3k/min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</si>
  <si>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</si>
  <si>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</si>
  <si>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</si>
  <si>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</si>
  <si>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</si>
  <si>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</si>
  <si>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</si>
  <si>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</si>
  <si>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</si>
  <si>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</si>
  <si>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</si>
  <si>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</si>
  <si>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</si>
  <si>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</si>
  <si>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</si>
  <si>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</si>
  <si>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</si>
  <si>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</si>
  <si>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</si>
  <si>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</si>
  <si>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</si>
  <si>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</si>
  <si>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2162-1 2025-05-20 14:02</t>
  </si>
  <si>
    <t>6 priedas</t>
  </si>
  <si>
    <t xml:space="preserve">GIMDYMO IR AKUŠERIJOS PRIEMONĖS </t>
  </si>
  <si>
    <t xml:space="preserve"> jis nurodo priežastis, dėl kurių PVM nemoka:</t>
  </si>
  <si>
    <t>5. Tais atvejais, kai pagal galiojančius teisės aktus tiekėjui nereikia mokėti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</si>
</sst>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0"/>
  <sheetViews>
    <sheetView tabSelected="1" topLeftCell="A175" workbookViewId="0">
      <selection activeCell="H10" sqref="H10"/>
    </sheetView>
  </sheetViews>
  <sheetFormatPr defaultColWidth="10.875" defaultRowHeight="15" x14ac:dyDescent="0.25"/>
  <cols>
    <col min="1" max="1" width="9.125" style="1" customWidth="1"/>
    <col min="2" max="2" width="41.75" style="11" customWidth="1"/>
    <col min="3" max="3" width="10" style="28" customWidth="1"/>
    <col min="4" max="4" width="11.375" style="32" customWidth="1"/>
    <col min="5" max="5" width="15.75" style="1" customWidth="1"/>
    <col min="6" max="6" width="20.625" style="1" customWidth="1"/>
    <col min="7" max="7" width="20.5" style="11" customWidth="1"/>
    <col min="8" max="8" width="24.75" style="11" customWidth="1"/>
    <col min="9" max="9" width="25" style="11" customWidth="1"/>
    <col min="10" max="15" width="25" style="1" customWidth="1"/>
    <col min="16" max="16" width="10.875" style="1" customWidth="1"/>
    <col min="17" max="16384" width="10.875" style="1"/>
  </cols>
  <sheetData>
    <row r="1" spans="1:6" x14ac:dyDescent="0.25">
      <c r="C1" s="28" t="s">
        <v>181</v>
      </c>
    </row>
    <row r="2" spans="1:6" x14ac:dyDescent="0.25">
      <c r="A2" s="12" t="s">
        <v>0</v>
      </c>
      <c r="B2" s="22"/>
    </row>
    <row r="3" spans="1:6" x14ac:dyDescent="0.25">
      <c r="B3" s="23"/>
    </row>
    <row r="4" spans="1:6" x14ac:dyDescent="0.25">
      <c r="A4" s="12" t="s">
        <v>182</v>
      </c>
      <c r="B4" s="22"/>
    </row>
    <row r="5" spans="1:6" x14ac:dyDescent="0.25">
      <c r="A5" s="2"/>
      <c r="B5" s="22"/>
    </row>
    <row r="6" spans="1:6" x14ac:dyDescent="0.25">
      <c r="A6" s="1" t="s">
        <v>1</v>
      </c>
      <c r="B6" s="24" t="s">
        <v>2</v>
      </c>
    </row>
    <row r="7" spans="1:6" x14ac:dyDescent="0.25">
      <c r="B7" s="22"/>
    </row>
    <row r="8" spans="1:6" x14ac:dyDescent="0.25">
      <c r="A8" s="3" t="s">
        <v>3</v>
      </c>
      <c r="B8" s="25"/>
    </row>
    <row r="9" spans="1:6" x14ac:dyDescent="0.25">
      <c r="A9" s="3" t="s">
        <v>4</v>
      </c>
      <c r="B9" s="25"/>
    </row>
    <row r="10" spans="1:6" x14ac:dyDescent="0.25">
      <c r="A10" s="3" t="s">
        <v>5</v>
      </c>
      <c r="B10" s="25"/>
    </row>
    <row r="12" spans="1:6" ht="15.75" x14ac:dyDescent="0.25">
      <c r="A12" s="42" t="s">
        <v>6</v>
      </c>
      <c r="B12" s="43"/>
      <c r="C12" s="39"/>
      <c r="D12" s="40"/>
      <c r="E12" s="40"/>
      <c r="F12" s="41"/>
    </row>
    <row r="13" spans="1:6" ht="15.95" customHeight="1" x14ac:dyDescent="0.25">
      <c r="A13" s="47" t="s">
        <v>7</v>
      </c>
      <c r="B13" s="48"/>
      <c r="C13" s="39"/>
      <c r="D13" s="40"/>
      <c r="E13" s="40"/>
      <c r="F13" s="41"/>
    </row>
    <row r="14" spans="1:6" ht="15.95" customHeight="1" x14ac:dyDescent="0.25">
      <c r="A14" s="47" t="s">
        <v>8</v>
      </c>
      <c r="B14" s="48"/>
      <c r="C14" s="39"/>
      <c r="D14" s="40"/>
      <c r="E14" s="40"/>
      <c r="F14" s="41"/>
    </row>
    <row r="15" spans="1:6" ht="15.95" customHeight="1" x14ac:dyDescent="0.25">
      <c r="A15" s="42" t="s">
        <v>9</v>
      </c>
      <c r="B15" s="43"/>
      <c r="C15" s="39"/>
      <c r="D15" s="40"/>
      <c r="E15" s="40"/>
      <c r="F15" s="41"/>
    </row>
    <row r="16" spans="1:6" ht="63" customHeight="1" x14ac:dyDescent="0.25">
      <c r="A16" s="51" t="s">
        <v>10</v>
      </c>
      <c r="B16" s="48"/>
      <c r="C16" s="39"/>
      <c r="D16" s="40"/>
      <c r="E16" s="40"/>
      <c r="F16" s="41"/>
    </row>
    <row r="17" spans="1:7" ht="15.95" customHeight="1" x14ac:dyDescent="0.25">
      <c r="A17" s="42" t="s">
        <v>11</v>
      </c>
      <c r="B17" s="43"/>
      <c r="C17" s="39"/>
      <c r="D17" s="40"/>
      <c r="E17" s="40"/>
      <c r="F17" s="41"/>
    </row>
    <row r="18" spans="1:7" ht="15.95" customHeight="1" x14ac:dyDescent="0.25">
      <c r="A18" s="42" t="s">
        <v>12</v>
      </c>
      <c r="B18" s="43"/>
      <c r="C18" s="39"/>
      <c r="D18" s="40"/>
      <c r="E18" s="40"/>
      <c r="F18" s="41"/>
    </row>
    <row r="19" spans="1:7" ht="48" customHeight="1" x14ac:dyDescent="0.25">
      <c r="A19" s="42" t="s">
        <v>13</v>
      </c>
      <c r="B19" s="43"/>
      <c r="C19" s="39"/>
      <c r="D19" s="40"/>
      <c r="E19" s="40"/>
      <c r="F19" s="41"/>
    </row>
    <row r="20" spans="1:7" ht="54.95" customHeight="1" x14ac:dyDescent="0.25">
      <c r="A20" s="42" t="s">
        <v>14</v>
      </c>
      <c r="B20" s="43"/>
      <c r="C20" s="39"/>
      <c r="D20" s="40"/>
      <c r="E20" s="40"/>
      <c r="F20" s="41"/>
    </row>
    <row r="21" spans="1:7" ht="71.099999999999994" customHeight="1" x14ac:dyDescent="0.25">
      <c r="A21" s="44" t="s">
        <v>15</v>
      </c>
      <c r="B21" s="45"/>
      <c r="C21" s="49"/>
      <c r="D21" s="50"/>
      <c r="E21" s="50"/>
      <c r="F21" s="50"/>
      <c r="G21" s="37"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2" t="s">
        <v>16</v>
      </c>
      <c r="B23" s="38"/>
      <c r="C23" s="38"/>
      <c r="D23" s="38"/>
      <c r="E23" s="38"/>
      <c r="F23" s="38"/>
    </row>
    <row r="24" spans="1:7" x14ac:dyDescent="0.25">
      <c r="A24" s="38" t="s">
        <v>17</v>
      </c>
      <c r="B24" s="38"/>
      <c r="C24" s="38"/>
      <c r="D24" s="38"/>
      <c r="E24" s="38"/>
      <c r="F24" s="38"/>
    </row>
    <row r="25" spans="1:7" x14ac:dyDescent="0.25">
      <c r="A25" s="38" t="s">
        <v>18</v>
      </c>
      <c r="B25" s="38"/>
      <c r="C25" s="38"/>
      <c r="D25" s="38"/>
      <c r="E25" s="38"/>
      <c r="F25" s="38"/>
    </row>
    <row r="26" spans="1:7" x14ac:dyDescent="0.25">
      <c r="A26" s="38" t="s">
        <v>19</v>
      </c>
      <c r="B26" s="38"/>
      <c r="C26" s="38"/>
      <c r="D26" s="38"/>
      <c r="E26" s="38"/>
      <c r="F26" s="38"/>
    </row>
    <row r="27" spans="1:7" x14ac:dyDescent="0.25">
      <c r="A27" s="38" t="s">
        <v>20</v>
      </c>
      <c r="B27" s="38"/>
      <c r="C27" s="38"/>
      <c r="D27" s="38"/>
      <c r="E27" s="38"/>
      <c r="F27" s="38"/>
    </row>
    <row r="28" spans="1:7" ht="32.1" customHeight="1" x14ac:dyDescent="0.25">
      <c r="A28" s="46" t="s">
        <v>21</v>
      </c>
      <c r="B28" s="38"/>
      <c r="C28" s="38"/>
      <c r="D28" s="38"/>
      <c r="E28" s="38"/>
      <c r="F28" s="38"/>
    </row>
    <row r="29" spans="1:7" x14ac:dyDescent="0.25">
      <c r="A29" s="38" t="s">
        <v>22</v>
      </c>
      <c r="B29" s="38"/>
      <c r="C29" s="38"/>
      <c r="D29" s="38"/>
      <c r="E29" s="38"/>
      <c r="F29" s="38"/>
    </row>
    <row r="30" spans="1:7" x14ac:dyDescent="0.25">
      <c r="A30" s="13" t="s">
        <v>184</v>
      </c>
      <c r="D30" s="33"/>
    </row>
    <row r="31" spans="1:7" x14ac:dyDescent="0.25">
      <c r="A31" s="13" t="s">
        <v>183</v>
      </c>
      <c r="D31" s="33"/>
    </row>
    <row r="32" spans="1:7" x14ac:dyDescent="0.25">
      <c r="A32" s="13" t="s">
        <v>23</v>
      </c>
    </row>
    <row r="33" spans="1:9" ht="30" x14ac:dyDescent="0.25">
      <c r="A33" s="12" t="s">
        <v>24</v>
      </c>
      <c r="B33" s="24" t="s">
        <v>25</v>
      </c>
    </row>
    <row r="35" spans="1:9" x14ac:dyDescent="0.25">
      <c r="A35" s="12" t="s">
        <v>26</v>
      </c>
    </row>
    <row r="36" spans="1:9" ht="45" x14ac:dyDescent="0.25">
      <c r="A36" s="14" t="s">
        <v>27</v>
      </c>
      <c r="B36" s="26" t="s">
        <v>28</v>
      </c>
      <c r="C36" s="29" t="s">
        <v>29</v>
      </c>
      <c r="D36" s="34" t="s">
        <v>30</v>
      </c>
      <c r="E36" s="14" t="s">
        <v>31</v>
      </c>
      <c r="F36" s="14" t="s">
        <v>32</v>
      </c>
      <c r="G36" s="26" t="s">
        <v>33</v>
      </c>
      <c r="H36" s="26" t="s">
        <v>34</v>
      </c>
      <c r="I36" s="26" t="s">
        <v>35</v>
      </c>
    </row>
    <row r="37" spans="1:9" ht="30" x14ac:dyDescent="0.25">
      <c r="A37" s="14" t="s">
        <v>36</v>
      </c>
      <c r="B37" s="26" t="s">
        <v>37</v>
      </c>
      <c r="C37" s="30"/>
      <c r="D37" s="35"/>
      <c r="E37" s="15"/>
      <c r="F37" s="15"/>
      <c r="G37" s="27"/>
      <c r="H37" s="27"/>
      <c r="I37" s="27"/>
    </row>
    <row r="38" spans="1:9" x14ac:dyDescent="0.25">
      <c r="A38" s="15" t="s">
        <v>38</v>
      </c>
      <c r="B38" s="27" t="s">
        <v>39</v>
      </c>
      <c r="C38" s="30">
        <v>200</v>
      </c>
      <c r="D38" s="35" t="s">
        <v>40</v>
      </c>
      <c r="E38" s="16"/>
      <c r="F38" s="15" t="str">
        <f>IF(ISBLANK(E38),"", PRODUCT(C38,E38))</f>
        <v/>
      </c>
      <c r="G38" s="31"/>
      <c r="H38" s="27"/>
      <c r="I38" s="27"/>
    </row>
    <row r="39" spans="1:9" x14ac:dyDescent="0.25">
      <c r="A39" s="15" t="s">
        <v>41</v>
      </c>
      <c r="B39" s="27" t="s">
        <v>42</v>
      </c>
      <c r="C39" s="30"/>
      <c r="D39" s="35"/>
      <c r="E39" s="15"/>
      <c r="F39" s="15"/>
      <c r="G39" s="27"/>
      <c r="H39" s="31"/>
      <c r="I39" s="31"/>
    </row>
    <row r="40" spans="1:9" ht="30" x14ac:dyDescent="0.25">
      <c r="A40" s="15" t="s">
        <v>43</v>
      </c>
      <c r="B40" s="27" t="s">
        <v>44</v>
      </c>
      <c r="C40" s="30"/>
      <c r="D40" s="35"/>
      <c r="E40" s="15"/>
      <c r="F40" s="15"/>
      <c r="G40" s="27"/>
      <c r="H40" s="31"/>
      <c r="I40" s="31"/>
    </row>
    <row r="41" spans="1:9" ht="30" x14ac:dyDescent="0.25">
      <c r="E41" s="14" t="s">
        <v>45</v>
      </c>
      <c r="F41" s="14" t="str">
        <f>IF((COUNT(C38:C40)&lt;&gt;COUNT(F38:F40)),"", ROUND(SUM(F38:F40),2))</f>
        <v/>
      </c>
      <c r="G41" s="37" t="str">
        <f>IF((COUNT(C38:C40)&lt;&gt;COUNT(F38:F40)),"Neužpildytos visų objektų kainos", "")</f>
        <v>Neužpildytos visų objektų kainos</v>
      </c>
    </row>
    <row r="42" spans="1:9" ht="30" x14ac:dyDescent="0.25">
      <c r="C42" s="29" t="s">
        <v>46</v>
      </c>
      <c r="D42" s="36"/>
      <c r="E42" s="14" t="s">
        <v>47</v>
      </c>
      <c r="F42" s="14" t="str">
        <f>IF(OR(F41="",D42=""),"", ROUND(PRODUCT(D42,F41)/100,2))</f>
        <v/>
      </c>
      <c r="G42" s="37" t="str">
        <f>IF(D42="", "Nurodykite taikomą PVM dydį", "")</f>
        <v>Nurodykite taikomą PVM dydį</v>
      </c>
    </row>
    <row r="43" spans="1:9" x14ac:dyDescent="0.25">
      <c r="E43" s="14" t="s">
        <v>48</v>
      </c>
      <c r="F43" s="14">
        <f>IF(ISBLANK(F42), "", ROUND(SUM(F41:F42),2))</f>
        <v>0</v>
      </c>
    </row>
    <row r="47" spans="1:9" ht="30" x14ac:dyDescent="0.25">
      <c r="A47" s="12" t="s">
        <v>49</v>
      </c>
      <c r="B47" s="24" t="s">
        <v>50</v>
      </c>
    </row>
    <row r="49" spans="1:9" x14ac:dyDescent="0.25">
      <c r="A49" s="12" t="s">
        <v>26</v>
      </c>
    </row>
    <row r="50" spans="1:9" ht="45" x14ac:dyDescent="0.25">
      <c r="A50" s="14" t="s">
        <v>27</v>
      </c>
      <c r="B50" s="26" t="s">
        <v>28</v>
      </c>
      <c r="C50" s="29" t="s">
        <v>29</v>
      </c>
      <c r="D50" s="34" t="s">
        <v>30</v>
      </c>
      <c r="E50" s="14" t="s">
        <v>31</v>
      </c>
      <c r="F50" s="14" t="s">
        <v>32</v>
      </c>
      <c r="G50" s="26" t="s">
        <v>33</v>
      </c>
      <c r="H50" s="26" t="s">
        <v>34</v>
      </c>
      <c r="I50" s="26" t="s">
        <v>35</v>
      </c>
    </row>
    <row r="51" spans="1:9" ht="30" x14ac:dyDescent="0.25">
      <c r="A51" s="14" t="s">
        <v>51</v>
      </c>
      <c r="B51" s="26" t="s">
        <v>52</v>
      </c>
      <c r="C51" s="30"/>
      <c r="D51" s="35"/>
      <c r="E51" s="15"/>
      <c r="F51" s="15"/>
      <c r="G51" s="27"/>
      <c r="H51" s="27"/>
      <c r="I51" s="27"/>
    </row>
    <row r="52" spans="1:9" x14ac:dyDescent="0.25">
      <c r="A52" s="15" t="s">
        <v>53</v>
      </c>
      <c r="B52" s="27" t="s">
        <v>54</v>
      </c>
      <c r="C52" s="30">
        <v>40</v>
      </c>
      <c r="D52" s="35" t="s">
        <v>40</v>
      </c>
      <c r="E52" s="16"/>
      <c r="F52" s="15" t="str">
        <f>IF(ISBLANK(E52),"", PRODUCT(C52,E52))</f>
        <v/>
      </c>
      <c r="G52" s="31"/>
      <c r="H52" s="27"/>
      <c r="I52" s="27"/>
    </row>
    <row r="53" spans="1:9" x14ac:dyDescent="0.25">
      <c r="A53" s="15" t="s">
        <v>55</v>
      </c>
      <c r="B53" s="27" t="s">
        <v>56</v>
      </c>
      <c r="C53" s="30"/>
      <c r="D53" s="35"/>
      <c r="E53" s="15"/>
      <c r="F53" s="15"/>
      <c r="G53" s="27"/>
      <c r="H53" s="31"/>
      <c r="I53" s="31"/>
    </row>
    <row r="54" spans="1:9" x14ac:dyDescent="0.25">
      <c r="A54" s="15" t="s">
        <v>57</v>
      </c>
      <c r="B54" s="27" t="s">
        <v>58</v>
      </c>
      <c r="C54" s="30"/>
      <c r="D54" s="35"/>
      <c r="E54" s="15"/>
      <c r="F54" s="15"/>
      <c r="G54" s="27"/>
      <c r="H54" s="31"/>
      <c r="I54" s="31"/>
    </row>
    <row r="55" spans="1:9" x14ac:dyDescent="0.25">
      <c r="A55" s="15" t="s">
        <v>59</v>
      </c>
      <c r="B55" s="27" t="s">
        <v>60</v>
      </c>
      <c r="C55" s="30"/>
      <c r="D55" s="35"/>
      <c r="E55" s="15"/>
      <c r="F55" s="15"/>
      <c r="G55" s="27"/>
      <c r="H55" s="31"/>
      <c r="I55" s="31"/>
    </row>
    <row r="56" spans="1:9" x14ac:dyDescent="0.25">
      <c r="A56" s="15" t="s">
        <v>61</v>
      </c>
      <c r="B56" s="27" t="s">
        <v>62</v>
      </c>
      <c r="C56" s="30"/>
      <c r="D56" s="35"/>
      <c r="E56" s="15"/>
      <c r="F56" s="15"/>
      <c r="G56" s="27"/>
      <c r="H56" s="31"/>
      <c r="I56" s="31"/>
    </row>
    <row r="57" spans="1:9" x14ac:dyDescent="0.25">
      <c r="A57" s="15" t="s">
        <v>63</v>
      </c>
      <c r="B57" s="27" t="s">
        <v>64</v>
      </c>
      <c r="C57" s="30"/>
      <c r="D57" s="35"/>
      <c r="E57" s="15"/>
      <c r="F57" s="15"/>
      <c r="G57" s="27"/>
      <c r="H57" s="31"/>
      <c r="I57" s="31"/>
    </row>
    <row r="58" spans="1:9" ht="30" x14ac:dyDescent="0.25">
      <c r="E58" s="14" t="s">
        <v>45</v>
      </c>
      <c r="F58" s="14" t="str">
        <f>IF((COUNT(C52:C57)&lt;&gt;COUNT(F52:F57)),"", ROUND(SUM(F52:F57),2))</f>
        <v/>
      </c>
      <c r="G58" s="37" t="str">
        <f>IF((COUNT(C52:C57)&lt;&gt;COUNT(F52:F57)),"Neužpildytos visų objektų kainos", "")</f>
        <v>Neužpildytos visų objektų kainos</v>
      </c>
    </row>
    <row r="59" spans="1:9" ht="30" x14ac:dyDescent="0.25">
      <c r="C59" s="29" t="s">
        <v>46</v>
      </c>
      <c r="D59" s="36"/>
      <c r="E59" s="14" t="s">
        <v>47</v>
      </c>
      <c r="F59" s="14" t="str">
        <f>IF(OR(F58="",D59=""),"", ROUND(PRODUCT(D59,F58)/100,2))</f>
        <v/>
      </c>
      <c r="G59" s="37" t="str">
        <f>IF(D59="", "Nurodykite taikomą PVM dydį", "")</f>
        <v>Nurodykite taikomą PVM dydį</v>
      </c>
    </row>
    <row r="60" spans="1:9" x14ac:dyDescent="0.25">
      <c r="E60" s="14" t="s">
        <v>48</v>
      </c>
      <c r="F60" s="14">
        <f>IF(ISBLANK(F59), "", ROUND(SUM(F58:F59),2))</f>
        <v>0</v>
      </c>
    </row>
    <row r="64" spans="1:9" ht="30" x14ac:dyDescent="0.25">
      <c r="A64" s="12" t="s">
        <v>65</v>
      </c>
      <c r="B64" s="24" t="s">
        <v>66</v>
      </c>
    </row>
    <row r="66" spans="1:9" x14ac:dyDescent="0.25">
      <c r="A66" s="12" t="s">
        <v>26</v>
      </c>
    </row>
    <row r="67" spans="1:9" ht="45" x14ac:dyDescent="0.25">
      <c r="A67" s="14" t="s">
        <v>27</v>
      </c>
      <c r="B67" s="26" t="s">
        <v>28</v>
      </c>
      <c r="C67" s="29" t="s">
        <v>29</v>
      </c>
      <c r="D67" s="34" t="s">
        <v>30</v>
      </c>
      <c r="E67" s="14" t="s">
        <v>31</v>
      </c>
      <c r="F67" s="14" t="s">
        <v>32</v>
      </c>
      <c r="G67" s="26" t="s">
        <v>33</v>
      </c>
      <c r="H67" s="26" t="s">
        <v>34</v>
      </c>
      <c r="I67" s="26" t="s">
        <v>35</v>
      </c>
    </row>
    <row r="68" spans="1:9" ht="30" x14ac:dyDescent="0.25">
      <c r="A68" s="14" t="s">
        <v>67</v>
      </c>
      <c r="B68" s="26" t="s">
        <v>68</v>
      </c>
      <c r="C68" s="30"/>
      <c r="D68" s="35"/>
      <c r="E68" s="15"/>
      <c r="F68" s="15"/>
      <c r="G68" s="27"/>
      <c r="H68" s="27"/>
      <c r="I68" s="27"/>
    </row>
    <row r="69" spans="1:9" x14ac:dyDescent="0.25">
      <c r="A69" s="15" t="s">
        <v>69</v>
      </c>
      <c r="B69" s="27" t="s">
        <v>70</v>
      </c>
      <c r="C69" s="30">
        <v>40</v>
      </c>
      <c r="D69" s="35" t="s">
        <v>40</v>
      </c>
      <c r="E69" s="16"/>
      <c r="F69" s="15" t="str">
        <f>IF(ISBLANK(E69),"", PRODUCT(C69,E69))</f>
        <v/>
      </c>
      <c r="G69" s="31"/>
      <c r="H69" s="27"/>
      <c r="I69" s="27"/>
    </row>
    <row r="70" spans="1:9" x14ac:dyDescent="0.25">
      <c r="A70" s="15" t="s">
        <v>71</v>
      </c>
      <c r="B70" s="27" t="s">
        <v>72</v>
      </c>
      <c r="C70" s="30"/>
      <c r="D70" s="35"/>
      <c r="E70" s="15"/>
      <c r="F70" s="15"/>
      <c r="G70" s="27"/>
      <c r="H70" s="31"/>
      <c r="I70" s="31"/>
    </row>
    <row r="71" spans="1:9" x14ac:dyDescent="0.25">
      <c r="A71" s="15" t="s">
        <v>73</v>
      </c>
      <c r="B71" s="27" t="s">
        <v>74</v>
      </c>
      <c r="C71" s="30"/>
      <c r="D71" s="35"/>
      <c r="E71" s="15"/>
      <c r="F71" s="15"/>
      <c r="G71" s="27"/>
      <c r="H71" s="31"/>
      <c r="I71" s="31"/>
    </row>
    <row r="72" spans="1:9" x14ac:dyDescent="0.25">
      <c r="A72" s="15" t="s">
        <v>75</v>
      </c>
      <c r="B72" s="27" t="s">
        <v>76</v>
      </c>
      <c r="C72" s="30"/>
      <c r="D72" s="35"/>
      <c r="E72" s="15"/>
      <c r="F72" s="15"/>
      <c r="G72" s="27"/>
      <c r="H72" s="31"/>
      <c r="I72" s="31"/>
    </row>
    <row r="73" spans="1:9" ht="30" x14ac:dyDescent="0.25">
      <c r="A73" s="15" t="s">
        <v>77</v>
      </c>
      <c r="B73" s="27" t="s">
        <v>78</v>
      </c>
      <c r="C73" s="30"/>
      <c r="D73" s="35"/>
      <c r="E73" s="15"/>
      <c r="F73" s="15"/>
      <c r="G73" s="27"/>
      <c r="H73" s="31"/>
      <c r="I73" s="31"/>
    </row>
    <row r="74" spans="1:9" ht="30" x14ac:dyDescent="0.25">
      <c r="A74" s="15" t="s">
        <v>79</v>
      </c>
      <c r="B74" s="27" t="s">
        <v>80</v>
      </c>
      <c r="C74" s="30"/>
      <c r="D74" s="35"/>
      <c r="E74" s="15"/>
      <c r="F74" s="15"/>
      <c r="G74" s="27"/>
      <c r="H74" s="31"/>
      <c r="I74" s="31"/>
    </row>
    <row r="75" spans="1:9" ht="30" x14ac:dyDescent="0.25">
      <c r="A75" s="15" t="s">
        <v>81</v>
      </c>
      <c r="B75" s="27" t="s">
        <v>82</v>
      </c>
      <c r="C75" s="30"/>
      <c r="D75" s="35"/>
      <c r="E75" s="15"/>
      <c r="F75" s="15"/>
      <c r="G75" s="27"/>
      <c r="H75" s="31"/>
      <c r="I75" s="31"/>
    </row>
    <row r="76" spans="1:9" x14ac:dyDescent="0.25">
      <c r="A76" s="15" t="s">
        <v>83</v>
      </c>
      <c r="B76" s="27" t="s">
        <v>84</v>
      </c>
      <c r="C76" s="30"/>
      <c r="D76" s="35"/>
      <c r="E76" s="15"/>
      <c r="F76" s="15"/>
      <c r="G76" s="27"/>
      <c r="H76" s="31"/>
      <c r="I76" s="31"/>
    </row>
    <row r="77" spans="1:9" ht="30" x14ac:dyDescent="0.25">
      <c r="E77" s="14" t="s">
        <v>45</v>
      </c>
      <c r="F77" s="14" t="str">
        <f>IF((COUNT(C69:C76)&lt;&gt;COUNT(F69:F76)),"", ROUND(SUM(F69:F76),2))</f>
        <v/>
      </c>
      <c r="G77" s="37" t="str">
        <f>IF((COUNT(C69:C76)&lt;&gt;COUNT(F69:F76)),"Neužpildytos visų objektų kainos", "")</f>
        <v>Neužpildytos visų objektų kainos</v>
      </c>
    </row>
    <row r="78" spans="1:9" ht="30" x14ac:dyDescent="0.25">
      <c r="C78" s="29" t="s">
        <v>46</v>
      </c>
      <c r="D78" s="36"/>
      <c r="E78" s="14" t="s">
        <v>47</v>
      </c>
      <c r="F78" s="14" t="str">
        <f>IF(OR(F77="",D78=""),"", ROUND(PRODUCT(D78,F77)/100,2))</f>
        <v/>
      </c>
      <c r="G78" s="37" t="str">
        <f>IF(D78="", "Nurodykite taikomą PVM dydį", "")</f>
        <v>Nurodykite taikomą PVM dydį</v>
      </c>
    </row>
    <row r="79" spans="1:9" x14ac:dyDescent="0.25">
      <c r="E79" s="14" t="s">
        <v>48</v>
      </c>
      <c r="F79" s="14">
        <f>IF(ISBLANK(F78), "", ROUND(SUM(F77:F78),2))</f>
        <v>0</v>
      </c>
    </row>
    <row r="83" spans="1:9" ht="30" x14ac:dyDescent="0.25">
      <c r="A83" s="12" t="s">
        <v>85</v>
      </c>
      <c r="B83" s="24" t="s">
        <v>86</v>
      </c>
    </row>
    <row r="85" spans="1:9" x14ac:dyDescent="0.25">
      <c r="A85" s="12" t="s">
        <v>26</v>
      </c>
    </row>
    <row r="86" spans="1:9" ht="45" x14ac:dyDescent="0.25">
      <c r="A86" s="14" t="s">
        <v>27</v>
      </c>
      <c r="B86" s="26" t="s">
        <v>28</v>
      </c>
      <c r="C86" s="29" t="s">
        <v>29</v>
      </c>
      <c r="D86" s="34" t="s">
        <v>30</v>
      </c>
      <c r="E86" s="14" t="s">
        <v>31</v>
      </c>
      <c r="F86" s="14" t="s">
        <v>32</v>
      </c>
      <c r="G86" s="26" t="s">
        <v>33</v>
      </c>
      <c r="H86" s="26" t="s">
        <v>34</v>
      </c>
      <c r="I86" s="26" t="s">
        <v>35</v>
      </c>
    </row>
    <row r="87" spans="1:9" ht="30" x14ac:dyDescent="0.25">
      <c r="A87" s="14" t="s">
        <v>87</v>
      </c>
      <c r="B87" s="26" t="s">
        <v>88</v>
      </c>
      <c r="C87" s="30"/>
      <c r="D87" s="35"/>
      <c r="E87" s="15"/>
      <c r="F87" s="15"/>
      <c r="G87" s="27"/>
      <c r="H87" s="27"/>
      <c r="I87" s="27"/>
    </row>
    <row r="88" spans="1:9" x14ac:dyDescent="0.25">
      <c r="A88" s="15" t="s">
        <v>89</v>
      </c>
      <c r="B88" s="27" t="s">
        <v>90</v>
      </c>
      <c r="C88" s="30">
        <v>400</v>
      </c>
      <c r="D88" s="35" t="s">
        <v>91</v>
      </c>
      <c r="E88" s="16"/>
      <c r="F88" s="15" t="str">
        <f>IF(ISBLANK(E88),"", PRODUCT(C88,E88))</f>
        <v/>
      </c>
      <c r="G88" s="31"/>
      <c r="H88" s="27"/>
      <c r="I88" s="27"/>
    </row>
    <row r="89" spans="1:9" x14ac:dyDescent="0.25">
      <c r="A89" s="15" t="s">
        <v>92</v>
      </c>
      <c r="B89" s="27" t="s">
        <v>93</v>
      </c>
      <c r="C89" s="30"/>
      <c r="D89" s="35"/>
      <c r="E89" s="15"/>
      <c r="F89" s="15"/>
      <c r="G89" s="27"/>
      <c r="H89" s="31"/>
      <c r="I89" s="31"/>
    </row>
    <row r="90" spans="1:9" x14ac:dyDescent="0.25">
      <c r="A90" s="15" t="s">
        <v>94</v>
      </c>
      <c r="B90" s="27" t="s">
        <v>95</v>
      </c>
      <c r="C90" s="30"/>
      <c r="D90" s="35"/>
      <c r="E90" s="15"/>
      <c r="F90" s="15"/>
      <c r="G90" s="27"/>
      <c r="H90" s="31"/>
      <c r="I90" s="31"/>
    </row>
    <row r="91" spans="1:9" ht="30" x14ac:dyDescent="0.25">
      <c r="E91" s="14" t="s">
        <v>45</v>
      </c>
      <c r="F91" s="14" t="str">
        <f>IF((COUNT(C88:C90)&lt;&gt;COUNT(F88:F90)),"", ROUND(SUM(F88:F90),2))</f>
        <v/>
      </c>
      <c r="G91" s="37" t="str">
        <f>IF((COUNT(C88:C90)&lt;&gt;COUNT(F88:F90)),"Neužpildytos visų objektų kainos", "")</f>
        <v>Neužpildytos visų objektų kainos</v>
      </c>
    </row>
    <row r="92" spans="1:9" ht="30" x14ac:dyDescent="0.25">
      <c r="C92" s="29" t="s">
        <v>46</v>
      </c>
      <c r="D92" s="36"/>
      <c r="E92" s="14" t="s">
        <v>47</v>
      </c>
      <c r="F92" s="14" t="str">
        <f>IF(OR(F91="",D92=""),"", ROUND(PRODUCT(D92,F91)/100,2))</f>
        <v/>
      </c>
      <c r="G92" s="37" t="str">
        <f>IF(D92="", "Nurodykite taikomą PVM dydį", "")</f>
        <v>Nurodykite taikomą PVM dydį</v>
      </c>
    </row>
    <row r="93" spans="1:9" x14ac:dyDescent="0.25">
      <c r="E93" s="14" t="s">
        <v>48</v>
      </c>
      <c r="F93" s="14">
        <f>IF(ISBLANK(F92), "", ROUND(SUM(F91:F92),2))</f>
        <v>0</v>
      </c>
    </row>
    <row r="97" spans="1:9" ht="30" x14ac:dyDescent="0.25">
      <c r="A97" s="12" t="s">
        <v>96</v>
      </c>
      <c r="B97" s="24" t="s">
        <v>97</v>
      </c>
    </row>
    <row r="99" spans="1:9" x14ac:dyDescent="0.25">
      <c r="A99" s="12" t="s">
        <v>26</v>
      </c>
    </row>
    <row r="100" spans="1:9" ht="45" x14ac:dyDescent="0.25">
      <c r="A100" s="14" t="s">
        <v>27</v>
      </c>
      <c r="B100" s="26" t="s">
        <v>28</v>
      </c>
      <c r="C100" s="29" t="s">
        <v>29</v>
      </c>
      <c r="D100" s="34" t="s">
        <v>30</v>
      </c>
      <c r="E100" s="14" t="s">
        <v>31</v>
      </c>
      <c r="F100" s="14" t="s">
        <v>32</v>
      </c>
      <c r="G100" s="26" t="s">
        <v>33</v>
      </c>
      <c r="H100" s="26" t="s">
        <v>34</v>
      </c>
      <c r="I100" s="26" t="s">
        <v>35</v>
      </c>
    </row>
    <row r="101" spans="1:9" ht="30" x14ac:dyDescent="0.25">
      <c r="A101" s="14" t="s">
        <v>98</v>
      </c>
      <c r="B101" s="26" t="s">
        <v>99</v>
      </c>
      <c r="C101" s="30"/>
      <c r="D101" s="35"/>
      <c r="E101" s="15"/>
      <c r="F101" s="15"/>
      <c r="G101" s="27"/>
      <c r="H101" s="27"/>
      <c r="I101" s="27"/>
    </row>
    <row r="102" spans="1:9" x14ac:dyDescent="0.25">
      <c r="A102" s="15" t="s">
        <v>100</v>
      </c>
      <c r="B102" s="27" t="s">
        <v>101</v>
      </c>
      <c r="C102" s="30">
        <v>24</v>
      </c>
      <c r="D102" s="35" t="s">
        <v>40</v>
      </c>
      <c r="E102" s="16"/>
      <c r="F102" s="15" t="str">
        <f>IF(ISBLANK(E102),"", PRODUCT(C102,E102))</f>
        <v/>
      </c>
      <c r="G102" s="31"/>
      <c r="H102" s="27"/>
      <c r="I102" s="27"/>
    </row>
    <row r="103" spans="1:9" x14ac:dyDescent="0.25">
      <c r="A103" s="15" t="s">
        <v>102</v>
      </c>
      <c r="B103" s="27" t="s">
        <v>103</v>
      </c>
      <c r="C103" s="30"/>
      <c r="D103" s="35"/>
      <c r="E103" s="15"/>
      <c r="F103" s="15"/>
      <c r="G103" s="27"/>
      <c r="H103" s="31"/>
      <c r="I103" s="31"/>
    </row>
    <row r="104" spans="1:9" x14ac:dyDescent="0.25">
      <c r="A104" s="15" t="s">
        <v>104</v>
      </c>
      <c r="B104" s="27" t="s">
        <v>105</v>
      </c>
      <c r="C104" s="30"/>
      <c r="D104" s="35"/>
      <c r="E104" s="15"/>
      <c r="F104" s="15"/>
      <c r="G104" s="27"/>
      <c r="H104" s="31"/>
      <c r="I104" s="31"/>
    </row>
    <row r="105" spans="1:9" x14ac:dyDescent="0.25">
      <c r="A105" s="15" t="s">
        <v>106</v>
      </c>
      <c r="B105" s="27" t="s">
        <v>107</v>
      </c>
      <c r="C105" s="30"/>
      <c r="D105" s="35"/>
      <c r="E105" s="15"/>
      <c r="F105" s="15"/>
      <c r="G105" s="27"/>
      <c r="H105" s="31"/>
      <c r="I105" s="31"/>
    </row>
    <row r="106" spans="1:9" x14ac:dyDescent="0.25">
      <c r="A106" s="15" t="s">
        <v>108</v>
      </c>
      <c r="B106" s="27" t="s">
        <v>109</v>
      </c>
      <c r="C106" s="30"/>
      <c r="D106" s="35"/>
      <c r="E106" s="15"/>
      <c r="F106" s="15"/>
      <c r="G106" s="27"/>
      <c r="H106" s="31"/>
      <c r="I106" s="31"/>
    </row>
    <row r="107" spans="1:9" ht="30" x14ac:dyDescent="0.25">
      <c r="E107" s="14" t="s">
        <v>45</v>
      </c>
      <c r="F107" s="14" t="str">
        <f>IF((COUNT(C102:C106)&lt;&gt;COUNT(F102:F106)),"", ROUND(SUM(F102:F106),2))</f>
        <v/>
      </c>
      <c r="G107" s="37" t="str">
        <f>IF((COUNT(C102:C106)&lt;&gt;COUNT(F102:F106)),"Neužpildytos visų objektų kainos", "")</f>
        <v>Neužpildytos visų objektų kainos</v>
      </c>
    </row>
    <row r="108" spans="1:9" ht="30" x14ac:dyDescent="0.25">
      <c r="C108" s="29" t="s">
        <v>46</v>
      </c>
      <c r="D108" s="36"/>
      <c r="E108" s="14" t="s">
        <v>47</v>
      </c>
      <c r="F108" s="14" t="str">
        <f>IF(OR(F107="",D108=""),"", ROUND(PRODUCT(D108,F107)/100,2))</f>
        <v/>
      </c>
      <c r="G108" s="37" t="str">
        <f>IF(D108="", "Nurodykite taikomą PVM dydį", "")</f>
        <v>Nurodykite taikomą PVM dydį</v>
      </c>
    </row>
    <row r="109" spans="1:9" x14ac:dyDescent="0.25">
      <c r="E109" s="14" t="s">
        <v>48</v>
      </c>
      <c r="F109" s="14">
        <f>IF(ISBLANK(F108), "", ROUND(SUM(F107:F108),2))</f>
        <v>0</v>
      </c>
    </row>
    <row r="113" spans="1:9" ht="30" x14ac:dyDescent="0.25">
      <c r="A113" s="12" t="s">
        <v>110</v>
      </c>
      <c r="B113" s="24" t="s">
        <v>111</v>
      </c>
    </row>
    <row r="115" spans="1:9" x14ac:dyDescent="0.25">
      <c r="A115" s="12" t="s">
        <v>26</v>
      </c>
    </row>
    <row r="116" spans="1:9" ht="45" x14ac:dyDescent="0.25">
      <c r="A116" s="14" t="s">
        <v>27</v>
      </c>
      <c r="B116" s="26" t="s">
        <v>28</v>
      </c>
      <c r="C116" s="29" t="s">
        <v>29</v>
      </c>
      <c r="D116" s="34" t="s">
        <v>30</v>
      </c>
      <c r="E116" s="14" t="s">
        <v>31</v>
      </c>
      <c r="F116" s="14" t="s">
        <v>32</v>
      </c>
      <c r="G116" s="26" t="s">
        <v>33</v>
      </c>
      <c r="H116" s="26" t="s">
        <v>34</v>
      </c>
      <c r="I116" s="26" t="s">
        <v>35</v>
      </c>
    </row>
    <row r="117" spans="1:9" ht="30" x14ac:dyDescent="0.25">
      <c r="A117" s="14" t="s">
        <v>112</v>
      </c>
      <c r="B117" s="26" t="s">
        <v>113</v>
      </c>
      <c r="C117" s="30"/>
      <c r="D117" s="35"/>
      <c r="E117" s="15"/>
      <c r="F117" s="15"/>
      <c r="G117" s="27"/>
      <c r="H117" s="27"/>
      <c r="I117" s="27"/>
    </row>
    <row r="118" spans="1:9" x14ac:dyDescent="0.25">
      <c r="A118" s="15" t="s">
        <v>114</v>
      </c>
      <c r="B118" s="27" t="s">
        <v>115</v>
      </c>
      <c r="C118" s="30">
        <v>1500</v>
      </c>
      <c r="D118" s="35" t="s">
        <v>40</v>
      </c>
      <c r="E118" s="16"/>
      <c r="F118" s="15" t="str">
        <f>IF(ISBLANK(E118),"", PRODUCT(C118,E118))</f>
        <v/>
      </c>
      <c r="G118" s="31"/>
      <c r="H118" s="27"/>
      <c r="I118" s="27"/>
    </row>
    <row r="119" spans="1:9" ht="30" x14ac:dyDescent="0.25">
      <c r="A119" s="15" t="s">
        <v>116</v>
      </c>
      <c r="B119" s="27" t="s">
        <v>117</v>
      </c>
      <c r="C119" s="30"/>
      <c r="D119" s="35"/>
      <c r="E119" s="15"/>
      <c r="F119" s="15"/>
      <c r="G119" s="27"/>
      <c r="H119" s="31"/>
      <c r="I119" s="31"/>
    </row>
    <row r="120" spans="1:9" x14ac:dyDescent="0.25">
      <c r="A120" s="15" t="s">
        <v>118</v>
      </c>
      <c r="B120" s="27" t="s">
        <v>119</v>
      </c>
      <c r="C120" s="30"/>
      <c r="D120" s="35"/>
      <c r="E120" s="15"/>
      <c r="F120" s="15"/>
      <c r="G120" s="27"/>
      <c r="H120" s="31"/>
      <c r="I120" s="31"/>
    </row>
    <row r="121" spans="1:9" x14ac:dyDescent="0.25">
      <c r="A121" s="15" t="s">
        <v>120</v>
      </c>
      <c r="B121" s="27" t="s">
        <v>121</v>
      </c>
      <c r="C121" s="30"/>
      <c r="D121" s="35"/>
      <c r="E121" s="15"/>
      <c r="F121" s="15"/>
      <c r="G121" s="27"/>
      <c r="H121" s="31"/>
      <c r="I121" s="31"/>
    </row>
    <row r="122" spans="1:9" ht="30" x14ac:dyDescent="0.25">
      <c r="E122" s="14" t="s">
        <v>45</v>
      </c>
      <c r="F122" s="14" t="str">
        <f>IF((COUNT(C118:C121)&lt;&gt;COUNT(F118:F121)),"", ROUND(SUM(F118:F121),2))</f>
        <v/>
      </c>
      <c r="G122" s="37" t="str">
        <f>IF((COUNT(C118:C121)&lt;&gt;COUNT(F118:F121)),"Neužpildytos visų objektų kainos", "")</f>
        <v>Neužpildytos visų objektų kainos</v>
      </c>
    </row>
    <row r="123" spans="1:9" ht="30" x14ac:dyDescent="0.25">
      <c r="C123" s="29" t="s">
        <v>46</v>
      </c>
      <c r="D123" s="36"/>
      <c r="E123" s="14" t="s">
        <v>47</v>
      </c>
      <c r="F123" s="14" t="str">
        <f>IF(OR(F122="",D123=""),"", ROUND(PRODUCT(D123,F122)/100,2))</f>
        <v/>
      </c>
      <c r="G123" s="37" t="str">
        <f>IF(D123="", "Nurodykite taikomą PVM dydį", "")</f>
        <v>Nurodykite taikomą PVM dydį</v>
      </c>
    </row>
    <row r="124" spans="1:9" x14ac:dyDescent="0.25">
      <c r="E124" s="14" t="s">
        <v>48</v>
      </c>
      <c r="F124" s="14">
        <f>IF(ISBLANK(F123), "", ROUND(SUM(F122:F123),2))</f>
        <v>0</v>
      </c>
    </row>
    <row r="128" spans="1:9" ht="30" x14ac:dyDescent="0.25">
      <c r="A128" s="12" t="s">
        <v>122</v>
      </c>
      <c r="B128" s="24" t="s">
        <v>123</v>
      </c>
    </row>
    <row r="130" spans="1:9" x14ac:dyDescent="0.25">
      <c r="A130" s="12" t="s">
        <v>26</v>
      </c>
    </row>
    <row r="131" spans="1:9" ht="45" x14ac:dyDescent="0.25">
      <c r="A131" s="14" t="s">
        <v>27</v>
      </c>
      <c r="B131" s="26" t="s">
        <v>28</v>
      </c>
      <c r="C131" s="29" t="s">
        <v>29</v>
      </c>
      <c r="D131" s="34" t="s">
        <v>30</v>
      </c>
      <c r="E131" s="14" t="s">
        <v>31</v>
      </c>
      <c r="F131" s="14" t="s">
        <v>32</v>
      </c>
      <c r="G131" s="26" t="s">
        <v>33</v>
      </c>
      <c r="H131" s="26" t="s">
        <v>34</v>
      </c>
      <c r="I131" s="26" t="s">
        <v>35</v>
      </c>
    </row>
    <row r="132" spans="1:9" ht="30" x14ac:dyDescent="0.25">
      <c r="A132" s="14" t="s">
        <v>124</v>
      </c>
      <c r="B132" s="26" t="s">
        <v>125</v>
      </c>
      <c r="C132" s="30"/>
      <c r="D132" s="35"/>
      <c r="E132" s="15"/>
      <c r="F132" s="15"/>
      <c r="G132" s="27"/>
      <c r="H132" s="27"/>
      <c r="I132" s="27"/>
    </row>
    <row r="133" spans="1:9" x14ac:dyDescent="0.25">
      <c r="A133" s="15" t="s">
        <v>126</v>
      </c>
      <c r="B133" s="27" t="s">
        <v>127</v>
      </c>
      <c r="C133" s="30">
        <v>25</v>
      </c>
      <c r="D133" s="35" t="s">
        <v>40</v>
      </c>
      <c r="E133" s="16"/>
      <c r="F133" s="15" t="str">
        <f>IF(ISBLANK(E133),"", PRODUCT(C133,E133))</f>
        <v/>
      </c>
      <c r="G133" s="31"/>
      <c r="H133" s="27"/>
      <c r="I133" s="27"/>
    </row>
    <row r="134" spans="1:9" ht="30" x14ac:dyDescent="0.25">
      <c r="A134" s="15" t="s">
        <v>128</v>
      </c>
      <c r="B134" s="27" t="s">
        <v>129</v>
      </c>
      <c r="C134" s="30"/>
      <c r="D134" s="35"/>
      <c r="E134" s="15"/>
      <c r="F134" s="15"/>
      <c r="G134" s="27"/>
      <c r="H134" s="31"/>
      <c r="I134" s="31"/>
    </row>
    <row r="135" spans="1:9" x14ac:dyDescent="0.25">
      <c r="A135" s="15" t="s">
        <v>130</v>
      </c>
      <c r="B135" s="27" t="s">
        <v>131</v>
      </c>
      <c r="C135" s="30"/>
      <c r="D135" s="35"/>
      <c r="E135" s="15"/>
      <c r="F135" s="15"/>
      <c r="G135" s="27"/>
      <c r="H135" s="31"/>
      <c r="I135" s="31"/>
    </row>
    <row r="136" spans="1:9" x14ac:dyDescent="0.25">
      <c r="A136" s="15" t="s">
        <v>132</v>
      </c>
      <c r="B136" s="27" t="s">
        <v>133</v>
      </c>
      <c r="C136" s="30"/>
      <c r="D136" s="35"/>
      <c r="E136" s="15"/>
      <c r="F136" s="15"/>
      <c r="G136" s="27"/>
      <c r="H136" s="31"/>
      <c r="I136" s="31"/>
    </row>
    <row r="137" spans="1:9" x14ac:dyDescent="0.25">
      <c r="A137" s="15" t="s">
        <v>134</v>
      </c>
      <c r="B137" s="27" t="s">
        <v>135</v>
      </c>
      <c r="C137" s="30"/>
      <c r="D137" s="35"/>
      <c r="E137" s="15"/>
      <c r="F137" s="15"/>
      <c r="G137" s="27"/>
      <c r="H137" s="31"/>
      <c r="I137" s="31"/>
    </row>
    <row r="138" spans="1:9" ht="30" x14ac:dyDescent="0.25">
      <c r="A138" s="15" t="s">
        <v>136</v>
      </c>
      <c r="B138" s="27" t="s">
        <v>137</v>
      </c>
      <c r="C138" s="30"/>
      <c r="D138" s="35"/>
      <c r="E138" s="15"/>
      <c r="F138" s="15"/>
      <c r="G138" s="27"/>
      <c r="H138" s="31"/>
      <c r="I138" s="31"/>
    </row>
    <row r="139" spans="1:9" ht="30" x14ac:dyDescent="0.25">
      <c r="E139" s="14" t="s">
        <v>45</v>
      </c>
      <c r="F139" s="14" t="str">
        <f>IF((COUNT(C133:C138)&lt;&gt;COUNT(F133:F138)),"", ROUND(SUM(F133:F138),2))</f>
        <v/>
      </c>
      <c r="G139" s="37" t="str">
        <f>IF((COUNT(C133:C138)&lt;&gt;COUNT(F133:F138)),"Neužpildytos visų objektų kainos", "")</f>
        <v>Neužpildytos visų objektų kainos</v>
      </c>
    </row>
    <row r="140" spans="1:9" ht="30" x14ac:dyDescent="0.25">
      <c r="C140" s="29" t="s">
        <v>46</v>
      </c>
      <c r="D140" s="36"/>
      <c r="E140" s="14" t="s">
        <v>47</v>
      </c>
      <c r="F140" s="14" t="str">
        <f>IF(OR(F139="",D140=""),"", ROUND(PRODUCT(D140,F139)/100,2))</f>
        <v/>
      </c>
      <c r="G140" s="37" t="str">
        <f>IF(D140="", "Nurodykite taikomą PVM dydį", "")</f>
        <v>Nurodykite taikomą PVM dydį</v>
      </c>
    </row>
    <row r="141" spans="1:9" x14ac:dyDescent="0.25">
      <c r="E141" s="14" t="s">
        <v>48</v>
      </c>
      <c r="F141" s="14">
        <f>IF(ISBLANK(F140), "", ROUND(SUM(F139:F140),2))</f>
        <v>0</v>
      </c>
    </row>
    <row r="145" spans="1:9" x14ac:dyDescent="0.25">
      <c r="A145" s="12" t="s">
        <v>138</v>
      </c>
      <c r="B145" s="24" t="s">
        <v>139</v>
      </c>
    </row>
    <row r="147" spans="1:9" x14ac:dyDescent="0.25">
      <c r="A147" s="12" t="s">
        <v>26</v>
      </c>
    </row>
    <row r="148" spans="1:9" ht="45" x14ac:dyDescent="0.25">
      <c r="A148" s="14" t="s">
        <v>27</v>
      </c>
      <c r="B148" s="26" t="s">
        <v>28</v>
      </c>
      <c r="C148" s="29" t="s">
        <v>29</v>
      </c>
      <c r="D148" s="34" t="s">
        <v>30</v>
      </c>
      <c r="E148" s="14" t="s">
        <v>31</v>
      </c>
      <c r="F148" s="14" t="s">
        <v>32</v>
      </c>
      <c r="G148" s="26" t="s">
        <v>33</v>
      </c>
      <c r="H148" s="26" t="s">
        <v>34</v>
      </c>
      <c r="I148" s="26" t="s">
        <v>35</v>
      </c>
    </row>
    <row r="149" spans="1:9" x14ac:dyDescent="0.25">
      <c r="A149" s="14" t="s">
        <v>140</v>
      </c>
      <c r="B149" s="26" t="s">
        <v>141</v>
      </c>
      <c r="C149" s="30"/>
      <c r="D149" s="35"/>
      <c r="E149" s="15"/>
      <c r="F149" s="15"/>
      <c r="G149" s="27"/>
      <c r="H149" s="27"/>
      <c r="I149" s="27"/>
    </row>
    <row r="150" spans="1:9" x14ac:dyDescent="0.25">
      <c r="A150" s="15" t="s">
        <v>142</v>
      </c>
      <c r="B150" s="27" t="s">
        <v>143</v>
      </c>
      <c r="C150" s="30">
        <v>2</v>
      </c>
      <c r="D150" s="35" t="s">
        <v>40</v>
      </c>
      <c r="E150" s="16"/>
      <c r="F150" s="15" t="str">
        <f>IF(ISBLANK(E150),"", PRODUCT(C150,E150))</f>
        <v/>
      </c>
      <c r="G150" s="31"/>
      <c r="H150" s="27"/>
      <c r="I150" s="27"/>
    </row>
    <row r="151" spans="1:9" ht="30" x14ac:dyDescent="0.25">
      <c r="A151" s="15" t="s">
        <v>144</v>
      </c>
      <c r="B151" s="27" t="s">
        <v>145</v>
      </c>
      <c r="C151" s="30"/>
      <c r="D151" s="35"/>
      <c r="E151" s="15"/>
      <c r="F151" s="15"/>
      <c r="G151" s="27"/>
      <c r="H151" s="31"/>
      <c r="I151" s="31"/>
    </row>
    <row r="152" spans="1:9" x14ac:dyDescent="0.25">
      <c r="A152" s="15" t="s">
        <v>146</v>
      </c>
      <c r="B152" s="27" t="s">
        <v>147</v>
      </c>
      <c r="C152" s="30"/>
      <c r="D152" s="35"/>
      <c r="E152" s="15"/>
      <c r="F152" s="15"/>
      <c r="G152" s="27"/>
      <c r="H152" s="31"/>
      <c r="I152" s="31"/>
    </row>
    <row r="153" spans="1:9" x14ac:dyDescent="0.25">
      <c r="A153" s="15" t="s">
        <v>148</v>
      </c>
      <c r="B153" s="27" t="s">
        <v>149</v>
      </c>
      <c r="C153" s="30"/>
      <c r="D153" s="35"/>
      <c r="E153" s="15"/>
      <c r="F153" s="15"/>
      <c r="G153" s="27"/>
      <c r="H153" s="31"/>
      <c r="I153" s="31"/>
    </row>
    <row r="154" spans="1:9" x14ac:dyDescent="0.25">
      <c r="A154" s="15" t="s">
        <v>150</v>
      </c>
      <c r="B154" s="27" t="s">
        <v>151</v>
      </c>
      <c r="C154" s="30"/>
      <c r="D154" s="35"/>
      <c r="E154" s="15"/>
      <c r="F154" s="15"/>
      <c r="G154" s="27"/>
      <c r="H154" s="31"/>
      <c r="I154" s="31"/>
    </row>
    <row r="155" spans="1:9" x14ac:dyDescent="0.25">
      <c r="A155" s="15" t="s">
        <v>152</v>
      </c>
      <c r="B155" s="27" t="s">
        <v>153</v>
      </c>
      <c r="C155" s="30"/>
      <c r="D155" s="35"/>
      <c r="E155" s="15"/>
      <c r="F155" s="15"/>
      <c r="G155" s="27"/>
      <c r="H155" s="31"/>
      <c r="I155" s="31"/>
    </row>
    <row r="156" spans="1:9" x14ac:dyDescent="0.25">
      <c r="A156" s="15" t="s">
        <v>154</v>
      </c>
      <c r="B156" s="27" t="s">
        <v>155</v>
      </c>
      <c r="C156" s="30"/>
      <c r="D156" s="35"/>
      <c r="E156" s="15"/>
      <c r="F156" s="15"/>
      <c r="G156" s="27"/>
      <c r="H156" s="31"/>
      <c r="I156" s="31"/>
    </row>
    <row r="157" spans="1:9" x14ac:dyDescent="0.25">
      <c r="A157" s="15" t="s">
        <v>156</v>
      </c>
      <c r="B157" s="27" t="s">
        <v>157</v>
      </c>
      <c r="C157" s="30"/>
      <c r="D157" s="35"/>
      <c r="E157" s="15"/>
      <c r="F157" s="15"/>
      <c r="G157" s="27"/>
      <c r="H157" s="31"/>
      <c r="I157" s="31"/>
    </row>
    <row r="158" spans="1:9" ht="30" x14ac:dyDescent="0.25">
      <c r="E158" s="14" t="s">
        <v>45</v>
      </c>
      <c r="F158" s="14" t="str">
        <f>IF((COUNT(C150:C157)&lt;&gt;COUNT(F150:F157)),"", ROUND(SUM(F150:F157),2))</f>
        <v/>
      </c>
      <c r="G158" s="37" t="str">
        <f>IF((COUNT(C150:C157)&lt;&gt;COUNT(F150:F157)),"Neužpildytos visų objektų kainos", "")</f>
        <v>Neužpildytos visų objektų kainos</v>
      </c>
    </row>
    <row r="159" spans="1:9" ht="30" x14ac:dyDescent="0.25">
      <c r="C159" s="29" t="s">
        <v>46</v>
      </c>
      <c r="D159" s="36"/>
      <c r="E159" s="14" t="s">
        <v>47</v>
      </c>
      <c r="F159" s="14" t="str">
        <f>IF(OR(F158="",D159=""),"", ROUND(PRODUCT(D159,F158)/100,2))</f>
        <v/>
      </c>
      <c r="G159" s="37" t="str">
        <f>IF(D159="", "Nurodykite taikomą PVM dydį", "")</f>
        <v>Nurodykite taikomą PVM dydį</v>
      </c>
    </row>
    <row r="160" spans="1:9" x14ac:dyDescent="0.25">
      <c r="E160" s="14" t="s">
        <v>48</v>
      </c>
      <c r="F160" s="14">
        <f>IF(ISBLANK(F159), "", ROUND(SUM(F158:F159),2))</f>
        <v>0</v>
      </c>
    </row>
  </sheetData>
  <sheetProtection algorithmName="SHA-512" hashValue="yhOxZmb3KCAR9qJVNoq/iYBIS8H9XnHL2eYuTqmcptFXMOeYR+xb63SJdJC0KJytK9snstENm8ZOdbKtFyOr5A==" saltValue="fs4xoS5mdS6mYnh23RFbo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3" t="s">
        <v>158</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6"/>
      <c r="B4" s="6"/>
      <c r="C4" s="6"/>
      <c r="D4" s="6"/>
      <c r="E4" s="6"/>
      <c r="F4" s="6"/>
      <c r="G4" s="6"/>
      <c r="H4" s="6"/>
      <c r="I4" s="6"/>
      <c r="J4" s="6"/>
    </row>
    <row r="5" spans="1:11" ht="48" customHeight="1" x14ac:dyDescent="0.25">
      <c r="A5" s="80" t="s">
        <v>159</v>
      </c>
      <c r="B5" s="64"/>
      <c r="C5" s="62" t="s">
        <v>160</v>
      </c>
      <c r="D5" s="63"/>
      <c r="E5" s="64"/>
      <c r="F5" s="62" t="s">
        <v>161</v>
      </c>
      <c r="G5" s="63"/>
      <c r="H5" s="64"/>
      <c r="I5" s="62" t="s">
        <v>162</v>
      </c>
      <c r="J5" s="64"/>
      <c r="K5" s="8" t="s">
        <v>163</v>
      </c>
    </row>
    <row r="6" spans="1:11" ht="48.95" customHeight="1" x14ac:dyDescent="0.25">
      <c r="A6" s="56"/>
      <c r="B6" s="43"/>
      <c r="C6" s="57"/>
      <c r="D6" s="55"/>
      <c r="E6" s="43"/>
      <c r="F6" s="57"/>
      <c r="G6" s="55"/>
      <c r="H6" s="43"/>
      <c r="I6" s="57"/>
      <c r="J6" s="43"/>
      <c r="K6" s="17"/>
    </row>
    <row r="7" spans="1:11" ht="48.95" customHeight="1" x14ac:dyDescent="0.25">
      <c r="A7" s="56"/>
      <c r="B7" s="43"/>
      <c r="C7" s="57"/>
      <c r="D7" s="55"/>
      <c r="E7" s="43"/>
      <c r="F7" s="57"/>
      <c r="G7" s="55"/>
      <c r="H7" s="43"/>
      <c r="I7" s="57"/>
      <c r="J7" s="43"/>
      <c r="K7" s="17"/>
    </row>
    <row r="8" spans="1:11" ht="48.95" customHeight="1" x14ac:dyDescent="0.25">
      <c r="A8" s="56"/>
      <c r="B8" s="43"/>
      <c r="C8" s="57"/>
      <c r="D8" s="55"/>
      <c r="E8" s="43"/>
      <c r="F8" s="57"/>
      <c r="G8" s="55"/>
      <c r="H8" s="43"/>
      <c r="I8" s="57"/>
      <c r="J8" s="43"/>
      <c r="K8" s="17"/>
    </row>
    <row r="9" spans="1:11" ht="48.95" customHeight="1" x14ac:dyDescent="0.25">
      <c r="A9" s="56"/>
      <c r="B9" s="43"/>
      <c r="C9" s="57"/>
      <c r="D9" s="55"/>
      <c r="E9" s="43"/>
      <c r="F9" s="57"/>
      <c r="G9" s="55"/>
      <c r="H9" s="43"/>
      <c r="I9" s="57"/>
      <c r="J9" s="43"/>
      <c r="K9" s="17"/>
    </row>
    <row r="10" spans="1:11" ht="48.95" customHeight="1" x14ac:dyDescent="0.25">
      <c r="A10" s="56"/>
      <c r="B10" s="43"/>
      <c r="C10" s="57"/>
      <c r="D10" s="55"/>
      <c r="E10" s="43"/>
      <c r="F10" s="57"/>
      <c r="G10" s="55"/>
      <c r="H10" s="43"/>
      <c r="I10" s="57"/>
      <c r="J10" s="43"/>
      <c r="K10" s="17"/>
    </row>
    <row r="11" spans="1:11" ht="48.95" customHeight="1" x14ac:dyDescent="0.25">
      <c r="A11" s="56"/>
      <c r="B11" s="43"/>
      <c r="C11" s="57"/>
      <c r="D11" s="55"/>
      <c r="E11" s="43"/>
      <c r="F11" s="57"/>
      <c r="G11" s="55"/>
      <c r="H11" s="43"/>
      <c r="I11" s="57"/>
      <c r="J11" s="43"/>
      <c r="K11" s="17"/>
    </row>
    <row r="12" spans="1:11" ht="48.95" customHeight="1" x14ac:dyDescent="0.25">
      <c r="A12" s="56"/>
      <c r="B12" s="43"/>
      <c r="C12" s="57"/>
      <c r="D12" s="55"/>
      <c r="E12" s="43"/>
      <c r="F12" s="57"/>
      <c r="G12" s="55"/>
      <c r="H12" s="43"/>
      <c r="I12" s="57"/>
      <c r="J12" s="43"/>
      <c r="K12" s="17"/>
    </row>
    <row r="13" spans="1:11" ht="48.95" customHeight="1" x14ac:dyDescent="0.25">
      <c r="A13" s="56"/>
      <c r="B13" s="43"/>
      <c r="C13" s="57"/>
      <c r="D13" s="55"/>
      <c r="E13" s="43"/>
      <c r="F13" s="57"/>
      <c r="G13" s="55"/>
      <c r="H13" s="43"/>
      <c r="I13" s="57"/>
      <c r="J13" s="43"/>
      <c r="K13" s="17"/>
    </row>
    <row r="14" spans="1:11" ht="48.95" customHeight="1" x14ac:dyDescent="0.25">
      <c r="A14" s="56"/>
      <c r="B14" s="43"/>
      <c r="C14" s="57"/>
      <c r="D14" s="55"/>
      <c r="E14" s="43"/>
      <c r="F14" s="57"/>
      <c r="G14" s="55"/>
      <c r="H14" s="43"/>
      <c r="I14" s="57"/>
      <c r="J14" s="43"/>
      <c r="K14" s="17"/>
    </row>
    <row r="15" spans="1:11" ht="48" customHeight="1" thickBot="1" x14ac:dyDescent="0.3">
      <c r="A15" s="82"/>
      <c r="B15" s="70"/>
      <c r="C15" s="75"/>
      <c r="D15" s="69"/>
      <c r="E15" s="70"/>
      <c r="F15" s="75"/>
      <c r="G15" s="69"/>
      <c r="H15" s="70"/>
      <c r="I15" s="75"/>
      <c r="J15" s="70"/>
      <c r="K15" s="18"/>
    </row>
    <row r="16" spans="1:11" ht="18.95" customHeight="1" x14ac:dyDescent="0.25">
      <c r="A16" s="9"/>
      <c r="B16" s="9"/>
      <c r="C16" s="9"/>
      <c r="D16" s="9"/>
      <c r="E16" s="9"/>
      <c r="F16" s="9"/>
      <c r="G16" s="9"/>
      <c r="H16" s="9"/>
      <c r="I16" s="9"/>
      <c r="J16" s="9"/>
      <c r="K16" s="10"/>
    </row>
    <row r="17" spans="1:11" ht="48.95" customHeight="1" x14ac:dyDescent="0.25">
      <c r="A17" s="79" t="s">
        <v>164</v>
      </c>
      <c r="B17" s="38"/>
      <c r="C17" s="38"/>
      <c r="D17" s="38"/>
      <c r="E17" s="38"/>
      <c r="F17" s="38"/>
      <c r="G17" s="38"/>
      <c r="H17" s="38"/>
      <c r="I17" s="38"/>
      <c r="J17" s="38"/>
      <c r="K17" s="38"/>
    </row>
    <row r="18" spans="1:11" ht="15.95" customHeight="1" thickBot="1" x14ac:dyDescent="0.3">
      <c r="A18" s="9"/>
      <c r="B18" s="9"/>
      <c r="C18" s="9"/>
      <c r="D18" s="9"/>
      <c r="E18" s="9"/>
      <c r="F18" s="9"/>
      <c r="G18" s="9"/>
      <c r="H18" s="9"/>
      <c r="I18" s="9"/>
      <c r="J18" s="9"/>
      <c r="K18" s="10"/>
    </row>
    <row r="19" spans="1:11" ht="48.95" customHeight="1" x14ac:dyDescent="0.25">
      <c r="A19" s="80" t="s">
        <v>28</v>
      </c>
      <c r="B19" s="64"/>
      <c r="C19" s="62" t="s">
        <v>160</v>
      </c>
      <c r="D19" s="63"/>
      <c r="E19" s="64"/>
      <c r="F19" s="62" t="s">
        <v>165</v>
      </c>
      <c r="G19" s="63"/>
      <c r="H19" s="64"/>
      <c r="I19" s="81" t="s">
        <v>162</v>
      </c>
      <c r="J19" s="78"/>
      <c r="K19" s="10"/>
    </row>
    <row r="20" spans="1:11" ht="48.95" customHeight="1" x14ac:dyDescent="0.25">
      <c r="A20" s="56"/>
      <c r="B20" s="43"/>
      <c r="C20" s="57"/>
      <c r="D20" s="55"/>
      <c r="E20" s="43"/>
      <c r="F20" s="57"/>
      <c r="G20" s="55"/>
      <c r="H20" s="43"/>
      <c r="I20" s="61"/>
      <c r="J20" s="60"/>
      <c r="K20" s="10"/>
    </row>
    <row r="21" spans="1:11" ht="48.95" customHeight="1" x14ac:dyDescent="0.25">
      <c r="A21" s="56"/>
      <c r="B21" s="43"/>
      <c r="C21" s="57"/>
      <c r="D21" s="55"/>
      <c r="E21" s="43"/>
      <c r="F21" s="57"/>
      <c r="G21" s="55"/>
      <c r="H21" s="43"/>
      <c r="I21" s="61"/>
      <c r="J21" s="60"/>
      <c r="K21" s="10"/>
    </row>
    <row r="22" spans="1:11" ht="48.95" customHeight="1" x14ac:dyDescent="0.25">
      <c r="A22" s="56"/>
      <c r="B22" s="43"/>
      <c r="C22" s="57"/>
      <c r="D22" s="55"/>
      <c r="E22" s="43"/>
      <c r="F22" s="57"/>
      <c r="G22" s="55"/>
      <c r="H22" s="43"/>
      <c r="I22" s="61"/>
      <c r="J22" s="60"/>
      <c r="K22" s="10"/>
    </row>
    <row r="23" spans="1:11" ht="48.95" customHeight="1" x14ac:dyDescent="0.25">
      <c r="A23" s="56"/>
      <c r="B23" s="43"/>
      <c r="C23" s="57"/>
      <c r="D23" s="55"/>
      <c r="E23" s="43"/>
      <c r="F23" s="57"/>
      <c r="G23" s="55"/>
      <c r="H23" s="43"/>
      <c r="I23" s="61"/>
      <c r="J23" s="60"/>
      <c r="K23" s="10"/>
    </row>
    <row r="24" spans="1:11" ht="48.95" customHeight="1" x14ac:dyDescent="0.25">
      <c r="A24" s="56"/>
      <c r="B24" s="43"/>
      <c r="C24" s="57"/>
      <c r="D24" s="55"/>
      <c r="E24" s="43"/>
      <c r="F24" s="57"/>
      <c r="G24" s="55"/>
      <c r="H24" s="43"/>
      <c r="I24" s="61"/>
      <c r="J24" s="60"/>
      <c r="K24" s="10"/>
    </row>
    <row r="25" spans="1:11" ht="48.95" customHeight="1" x14ac:dyDescent="0.25">
      <c r="A25" s="56"/>
      <c r="B25" s="43"/>
      <c r="C25" s="57"/>
      <c r="D25" s="55"/>
      <c r="E25" s="43"/>
      <c r="F25" s="57"/>
      <c r="G25" s="55"/>
      <c r="H25" s="43"/>
      <c r="I25" s="61"/>
      <c r="J25" s="60"/>
      <c r="K25" s="10"/>
    </row>
    <row r="26" spans="1:11" ht="48.95" customHeight="1" x14ac:dyDescent="0.25">
      <c r="A26" s="56"/>
      <c r="B26" s="43"/>
      <c r="C26" s="57"/>
      <c r="D26" s="55"/>
      <c r="E26" s="43"/>
      <c r="F26" s="57"/>
      <c r="G26" s="55"/>
      <c r="H26" s="43"/>
      <c r="I26" s="61"/>
      <c r="J26" s="60"/>
      <c r="K26" s="10"/>
    </row>
    <row r="27" spans="1:11" ht="48.95" customHeight="1" x14ac:dyDescent="0.25">
      <c r="A27" s="56"/>
      <c r="B27" s="43"/>
      <c r="C27" s="57"/>
      <c r="D27" s="55"/>
      <c r="E27" s="43"/>
      <c r="F27" s="57"/>
      <c r="G27" s="55"/>
      <c r="H27" s="43"/>
      <c r="I27" s="61"/>
      <c r="J27" s="60"/>
      <c r="K27" s="10"/>
    </row>
    <row r="28" spans="1:11" ht="48.95" customHeight="1" x14ac:dyDescent="0.25">
      <c r="A28" s="56"/>
      <c r="B28" s="43"/>
      <c r="C28" s="57"/>
      <c r="D28" s="55"/>
      <c r="E28" s="43"/>
      <c r="F28" s="57"/>
      <c r="G28" s="55"/>
      <c r="H28" s="43"/>
      <c r="I28" s="61"/>
      <c r="J28" s="60"/>
      <c r="K28" s="10"/>
    </row>
    <row r="29" spans="1:11" ht="48.95" customHeight="1" x14ac:dyDescent="0.25">
      <c r="A29" s="56"/>
      <c r="B29" s="43"/>
      <c r="C29" s="57"/>
      <c r="D29" s="55"/>
      <c r="E29" s="43"/>
      <c r="F29" s="57"/>
      <c r="G29" s="55"/>
      <c r="H29" s="43"/>
      <c r="I29" s="61"/>
      <c r="J29" s="60"/>
      <c r="K29" s="10"/>
    </row>
    <row r="31" spans="1:11" ht="33" customHeight="1" x14ac:dyDescent="0.25">
      <c r="A31" s="67"/>
      <c r="B31" s="38"/>
      <c r="C31" s="38"/>
      <c r="D31" s="38"/>
      <c r="E31" s="38"/>
      <c r="F31" s="38"/>
      <c r="G31" s="38"/>
      <c r="H31" s="38"/>
      <c r="I31" s="38"/>
      <c r="J31" s="38"/>
    </row>
    <row r="33" spans="1:10" ht="15.95" customHeight="1" x14ac:dyDescent="0.25">
      <c r="A33" s="66" t="s">
        <v>166</v>
      </c>
      <c r="B33" s="38"/>
      <c r="C33" s="38"/>
      <c r="D33" s="38"/>
      <c r="E33" s="38"/>
      <c r="F33" s="38"/>
      <c r="G33" s="38"/>
      <c r="H33" s="38"/>
      <c r="I33" s="38"/>
      <c r="J33" s="38"/>
    </row>
    <row r="34" spans="1:10" ht="15.95" customHeight="1" thickBot="1" x14ac:dyDescent="0.3"/>
    <row r="35" spans="1:10" ht="15.95" customHeight="1" x14ac:dyDescent="0.25">
      <c r="A35" s="7" t="s">
        <v>27</v>
      </c>
      <c r="B35" s="76" t="s">
        <v>167</v>
      </c>
      <c r="C35" s="63"/>
      <c r="D35" s="63"/>
      <c r="E35" s="63"/>
      <c r="F35" s="63"/>
      <c r="G35" s="64"/>
      <c r="H35" s="77" t="s">
        <v>168</v>
      </c>
      <c r="I35" s="63"/>
      <c r="J35" s="78"/>
    </row>
    <row r="36" spans="1:10" ht="48" customHeight="1" x14ac:dyDescent="0.25">
      <c r="A36" s="19" t="s">
        <v>169</v>
      </c>
      <c r="B36" s="58" t="s">
        <v>170</v>
      </c>
      <c r="C36" s="55"/>
      <c r="D36" s="55"/>
      <c r="E36" s="55"/>
      <c r="F36" s="55"/>
      <c r="G36" s="43"/>
      <c r="H36" s="59"/>
      <c r="I36" s="55"/>
      <c r="J36" s="60"/>
    </row>
    <row r="37" spans="1:10" ht="48" customHeight="1" x14ac:dyDescent="0.25">
      <c r="A37" s="19" t="s">
        <v>171</v>
      </c>
      <c r="B37" s="58" t="s">
        <v>172</v>
      </c>
      <c r="C37" s="55"/>
      <c r="D37" s="55"/>
      <c r="E37" s="55"/>
      <c r="F37" s="55"/>
      <c r="G37" s="43"/>
      <c r="H37" s="59"/>
      <c r="I37" s="55"/>
      <c r="J37" s="60"/>
    </row>
    <row r="38" spans="1:10" ht="48" customHeight="1" x14ac:dyDescent="0.25">
      <c r="A38" s="19" t="s">
        <v>173</v>
      </c>
      <c r="B38" s="58" t="s">
        <v>174</v>
      </c>
      <c r="C38" s="55"/>
      <c r="D38" s="55"/>
      <c r="E38" s="55"/>
      <c r="F38" s="55"/>
      <c r="G38" s="43"/>
      <c r="H38" s="59"/>
      <c r="I38" s="55"/>
      <c r="J38" s="60"/>
    </row>
    <row r="39" spans="1:10" ht="48" customHeight="1" x14ac:dyDescent="0.25">
      <c r="A39" s="19" t="s">
        <v>175</v>
      </c>
      <c r="B39" s="58" t="s">
        <v>176</v>
      </c>
      <c r="C39" s="55"/>
      <c r="D39" s="55"/>
      <c r="E39" s="55"/>
      <c r="F39" s="55"/>
      <c r="G39" s="43"/>
      <c r="H39" s="59"/>
      <c r="I39" s="55"/>
      <c r="J39" s="60"/>
    </row>
    <row r="40" spans="1:10" ht="48" customHeight="1" x14ac:dyDescent="0.25">
      <c r="A40" s="20"/>
      <c r="B40" s="54"/>
      <c r="C40" s="55"/>
      <c r="D40" s="55"/>
      <c r="E40" s="55"/>
      <c r="F40" s="55"/>
      <c r="G40" s="43"/>
      <c r="H40" s="59"/>
      <c r="I40" s="55"/>
      <c r="J40" s="60"/>
    </row>
    <row r="41" spans="1:10" ht="48" customHeight="1" x14ac:dyDescent="0.25">
      <c r="A41" s="20"/>
      <c r="B41" s="54"/>
      <c r="C41" s="55"/>
      <c r="D41" s="55"/>
      <c r="E41" s="55"/>
      <c r="F41" s="55"/>
      <c r="G41" s="43"/>
      <c r="H41" s="59"/>
      <c r="I41" s="55"/>
      <c r="J41" s="60"/>
    </row>
    <row r="42" spans="1:10" ht="48" customHeight="1" x14ac:dyDescent="0.25">
      <c r="A42" s="20"/>
      <c r="B42" s="54"/>
      <c r="C42" s="55"/>
      <c r="D42" s="55"/>
      <c r="E42" s="55"/>
      <c r="F42" s="55"/>
      <c r="G42" s="43"/>
      <c r="H42" s="59"/>
      <c r="I42" s="55"/>
      <c r="J42" s="60"/>
    </row>
    <row r="43" spans="1:10" ht="48" customHeight="1" x14ac:dyDescent="0.25">
      <c r="A43" s="20"/>
      <c r="B43" s="54"/>
      <c r="C43" s="55"/>
      <c r="D43" s="55"/>
      <c r="E43" s="55"/>
      <c r="F43" s="55"/>
      <c r="G43" s="43"/>
      <c r="H43" s="59"/>
      <c r="I43" s="55"/>
      <c r="J43" s="60"/>
    </row>
    <row r="44" spans="1:10" ht="48" customHeight="1" x14ac:dyDescent="0.25">
      <c r="A44" s="20"/>
      <c r="B44" s="54"/>
      <c r="C44" s="55"/>
      <c r="D44" s="55"/>
      <c r="E44" s="55"/>
      <c r="F44" s="55"/>
      <c r="G44" s="43"/>
      <c r="H44" s="59"/>
      <c r="I44" s="55"/>
      <c r="J44" s="60"/>
    </row>
    <row r="45" spans="1:10" ht="48" customHeight="1" x14ac:dyDescent="0.25">
      <c r="A45" s="20"/>
      <c r="B45" s="54"/>
      <c r="C45" s="55"/>
      <c r="D45" s="55"/>
      <c r="E45" s="55"/>
      <c r="F45" s="55"/>
      <c r="G45" s="43"/>
      <c r="H45" s="59"/>
      <c r="I45" s="55"/>
      <c r="J45" s="60"/>
    </row>
    <row r="46" spans="1:10" ht="48.95" customHeight="1" thickBot="1" x14ac:dyDescent="0.3">
      <c r="A46" s="21"/>
      <c r="B46" s="68"/>
      <c r="C46" s="69"/>
      <c r="D46" s="69"/>
      <c r="E46" s="69"/>
      <c r="F46" s="69"/>
      <c r="G46" s="70"/>
      <c r="H46" s="71"/>
      <c r="I46" s="72"/>
      <c r="J46" s="73"/>
    </row>
    <row r="48" spans="1:10" ht="102" customHeight="1" x14ac:dyDescent="0.25">
      <c r="A48" s="67" t="s">
        <v>177</v>
      </c>
      <c r="B48" s="38"/>
      <c r="C48" s="38"/>
      <c r="D48" s="38"/>
      <c r="E48" s="38"/>
      <c r="F48" s="38"/>
      <c r="G48" s="38"/>
      <c r="H48" s="38"/>
      <c r="I48" s="38"/>
      <c r="J48" s="38"/>
    </row>
    <row r="51" spans="1:10" x14ac:dyDescent="0.25">
      <c r="A51" s="74" t="s">
        <v>178</v>
      </c>
      <c r="B51" s="38"/>
      <c r="C51" s="38"/>
      <c r="D51" s="38"/>
      <c r="E51" s="65"/>
      <c r="F51" s="38"/>
      <c r="G51" s="38"/>
      <c r="H51" s="38"/>
      <c r="I51" s="38"/>
      <c r="J51" s="38"/>
    </row>
    <row r="53" spans="1:10" x14ac:dyDescent="0.25">
      <c r="A53" s="74" t="s">
        <v>179</v>
      </c>
      <c r="B53" s="38"/>
      <c r="C53" s="38"/>
      <c r="D53" s="38"/>
      <c r="E53" s="65"/>
      <c r="F53" s="38"/>
      <c r="G53" s="38"/>
      <c r="H53" s="38"/>
      <c r="I53" s="38"/>
      <c r="J53" s="38"/>
    </row>
    <row r="100" spans="1:1" ht="15.75" x14ac:dyDescent="0.25">
      <c r="A100" t="s">
        <v>180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2025-05-20T11:47:00Z</dcterms:modified>
</cp:coreProperties>
</file>