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6 - Sterilizacijos priemonės ir tvarsliava\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138" i="1" l="1"/>
  <c r="F136" i="1"/>
  <c r="G137" i="1" s="1"/>
  <c r="G126" i="1"/>
  <c r="G125" i="1"/>
  <c r="F124" i="1"/>
  <c r="F123" i="1"/>
  <c r="F125" i="1" s="1"/>
  <c r="F126" i="1" s="1"/>
  <c r="F127" i="1" s="1"/>
  <c r="G113" i="1"/>
  <c r="F112" i="1"/>
  <c r="F113" i="1" s="1"/>
  <c r="F114" i="1" s="1"/>
  <c r="F111" i="1"/>
  <c r="G112" i="1" s="1"/>
  <c r="G101" i="1"/>
  <c r="F100" i="1"/>
  <c r="F101" i="1" s="1"/>
  <c r="F102" i="1" s="1"/>
  <c r="F99" i="1"/>
  <c r="G100" i="1" s="1"/>
  <c r="G89" i="1"/>
  <c r="G88" i="1"/>
  <c r="F88" i="1"/>
  <c r="F89" i="1" s="1"/>
  <c r="F90" i="1" s="1"/>
  <c r="F87" i="1"/>
  <c r="G77" i="1"/>
  <c r="F75" i="1"/>
  <c r="G76" i="1" s="1"/>
  <c r="G65" i="1"/>
  <c r="G64" i="1"/>
  <c r="F64" i="1"/>
  <c r="F65" i="1" s="1"/>
  <c r="F66" i="1" s="1"/>
  <c r="F63" i="1"/>
  <c r="G53" i="1"/>
  <c r="F51" i="1"/>
  <c r="F50" i="1"/>
  <c r="F52" i="1" s="1"/>
  <c r="F53" i="1" s="1"/>
  <c r="F54" i="1" s="1"/>
  <c r="F49" i="1"/>
  <c r="G52" i="1" s="1"/>
  <c r="G39" i="1"/>
  <c r="F38" i="1"/>
  <c r="F39" i="1" s="1"/>
  <c r="F40" i="1" s="1"/>
  <c r="F37" i="1"/>
  <c r="G38" i="1" s="1"/>
  <c r="G21" i="1"/>
  <c r="F137" i="1" l="1"/>
  <c r="F138" i="1" s="1"/>
  <c r="F139" i="1" s="1"/>
  <c r="F76" i="1"/>
  <c r="F77" i="1" s="1"/>
  <c r="F78" i="1" s="1"/>
</calcChain>
</file>

<file path=xl/sharedStrings.xml><?xml version="1.0" encoding="utf-8"?>
<sst xmlns="http://schemas.openxmlformats.org/spreadsheetml/2006/main" count="254" uniqueCount="123">
  <si>
    <t>PIRKIMO SĄLYGŲ PRIEDAS "PASIŪLYMO FORMA"</t>
  </si>
  <si>
    <t>STERILIZACIJOS PRIEMONĖS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</si>
  <si>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</si>
  <si>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</si>
  <si>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</si>
  <si>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</si>
  <si>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</si>
  <si>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</si>
  <si>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</si>
  <si>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</si>
  <si>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</si>
  <si>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</si>
  <si>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</si>
  <si>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</si>
  <si>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</si>
  <si>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</si>
  <si>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</si>
  <si>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</si>
  <si>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</si>
  <si>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</si>
  <si>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</si>
  <si>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</si>
  <si>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</si>
  <si>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</si>
  <si>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</si>
  <si>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</si>
  <si>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</si>
  <si>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STERILIZACIJOS APSAUGA AŠTRIEMS INSTRUMENTAMS</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</si>
  <si>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</si>
  <si>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</si>
  <si>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</si>
  <si>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</si>
  <si>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</si>
  <si>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</si>
  <si>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</si>
  <si>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</si>
  <si>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</si>
  <si>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</si>
  <si>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</si>
  <si>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Sterilizacijos apsauga aštriems instrumentams</t>
  </si>
  <si>
    <t>1.1.</t>
  </si>
  <si>
    <t>vnt.</t>
  </si>
  <si>
    <t>Suma be PVM</t>
  </si>
  <si>
    <t>Taikomas PVM dydis (%)</t>
  </si>
  <si>
    <t>PVM suma</t>
  </si>
  <si>
    <t>Suma su PVM</t>
  </si>
  <si>
    <t>2. DALIS</t>
  </si>
  <si>
    <t>STERILIZACIJOS KONTROLĖS INDIKATORIAI:</t>
  </si>
  <si>
    <t>2.</t>
  </si>
  <si>
    <t>Sterilizacijos kontrolės indikatoriai:</t>
  </si>
  <si>
    <t>2.1.</t>
  </si>
  <si>
    <t>Indikatorius cheminis Bowie Dick</t>
  </si>
  <si>
    <t>2.2.</t>
  </si>
  <si>
    <t>Indikatorius, sterilizacijos juostų užlydymo kontrolės</t>
  </si>
  <si>
    <t>2.3.</t>
  </si>
  <si>
    <t>Indikatorius, lipdukas, duomenų saugojimo</t>
  </si>
  <si>
    <t>N100</t>
  </si>
  <si>
    <t>3. DALIS</t>
  </si>
  <si>
    <t>TESTAS BALTYMO IR KRAUJO LIKUČIAMS NUSTATYTI</t>
  </si>
  <si>
    <t>3.</t>
  </si>
  <si>
    <t>Testas baltymo ir kraujo likučiams nustatyti</t>
  </si>
  <si>
    <t>3.1.</t>
  </si>
  <si>
    <t>4. DALIS</t>
  </si>
  <si>
    <t>ŠEPETĖLIS APVALUS</t>
  </si>
  <si>
    <t>4.</t>
  </si>
  <si>
    <t>Šepetėlis apvalus</t>
  </si>
  <si>
    <t>4.1.</t>
  </si>
  <si>
    <t>5. DALIS</t>
  </si>
  <si>
    <t>ŠEPETĖLIS DVIPUSIS</t>
  </si>
  <si>
    <t>5.</t>
  </si>
  <si>
    <t>Šepetėlis dvipusis</t>
  </si>
  <si>
    <t>5.1.</t>
  </si>
  <si>
    <t>6. DALIS</t>
  </si>
  <si>
    <t>VATA, MEDICININĖ</t>
  </si>
  <si>
    <t>6.</t>
  </si>
  <si>
    <t>Vata, medicininė</t>
  </si>
  <si>
    <t>6.1.</t>
  </si>
  <si>
    <t>7. DALIS</t>
  </si>
  <si>
    <t xml:space="preserve">TVARSTIS, ELASTINIS PALAIKOMASIS </t>
  </si>
  <si>
    <t>7.</t>
  </si>
  <si>
    <t xml:space="preserve">Tvarstis, elastinis palaikomasis </t>
  </si>
  <si>
    <t>7.1.</t>
  </si>
  <si>
    <t>Tvarstis, elastinis palaikomasis</t>
  </si>
  <si>
    <t>8. DALIS</t>
  </si>
  <si>
    <t>PATIESALAS:</t>
  </si>
  <si>
    <t>8.</t>
  </si>
  <si>
    <t>Patiesalas:</t>
  </si>
  <si>
    <t>8.1.</t>
  </si>
  <si>
    <t>50 cm pločio</t>
  </si>
  <si>
    <t>m</t>
  </si>
  <si>
    <t>8.2.</t>
  </si>
  <si>
    <t>60 cm pločio</t>
  </si>
  <si>
    <t>9. DALIS</t>
  </si>
  <si>
    <t>JUOSTA, TVIRTINIMO, KARINĖ, MEDICININĖ</t>
  </si>
  <si>
    <t>9.</t>
  </si>
  <si>
    <t>Juosta, tvirtinimo, karinė, medicininė</t>
  </si>
  <si>
    <t>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</si>
  <si>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</si>
  <si>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</si>
  <si>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</si>
  <si>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</si>
  <si>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</si>
  <si>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</si>
  <si>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</si>
  <si>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</si>
  <si>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</si>
  <si>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</si>
  <si>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</si>
  <si>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</si>
  <si>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</si>
  <si>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</si>
  <si>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</si>
  <si>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</si>
  <si>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</si>
  <si>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</si>
  <si>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</si>
  <si>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</si>
  <si>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</si>
  <si>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</si>
  <si>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</si>
  <si>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</si>
  <si>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4367 2025-05-09 11:31:15</t>
  </si>
  <si>
    <t>Pirkimo sąlygų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</si>
</sst>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applyAlignment="1">
      <alignment wrapText="1"/>
    </xf>
    <xf numFmtId="0" fontId="5" fillId="2" borderId="0" xfId="0" applyFont="1" applyFill="1" applyAlignment="1">
      <alignment wrapText="1"/>
    </xf>
    <xf numFmtId="0" fontId="5" fillId="4" borderId="23" xfId="0" applyFont="1" applyFill="1" applyBorder="1" applyAlignment="1">
      <alignment wrapText="1"/>
    </xf>
    <xf numFmtId="0" fontId="5" fillId="6"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5" fillId="4" borderId="0" xfId="0" applyFont="1" applyFill="1" applyAlignment="1">
      <alignment wrapText="1"/>
    </xf>
    <xf numFmtId="0" fontId="5" fillId="4" borderId="23" xfId="0" applyFont="1" applyFill="1" applyBorder="1" applyAlignment="1">
      <alignment horizontal="center" wrapText="1"/>
    </xf>
    <xf numFmtId="0" fontId="4" fillId="4" borderId="23" xfId="0" applyFont="1" applyFill="1" applyBorder="1" applyAlignment="1">
      <alignment horizontal="center"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64" fontId="5" fillId="6" borderId="23" xfId="0" applyNumberFormat="1"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9"/>
  <sheetViews>
    <sheetView tabSelected="1" topLeftCell="A121" workbookViewId="0">
      <selection activeCell="K127" sqref="K127"/>
    </sheetView>
  </sheetViews>
  <sheetFormatPr defaultColWidth="10.875" defaultRowHeight="15" x14ac:dyDescent="0.25"/>
  <cols>
    <col min="1" max="1" width="8.25" style="14" customWidth="1"/>
    <col min="2" max="2" width="37.125" style="14" customWidth="1"/>
    <col min="3" max="3" width="10" style="14" customWidth="1"/>
    <col min="4" max="4" width="8.75" style="14" customWidth="1"/>
    <col min="5" max="5" width="11.625" style="14" customWidth="1"/>
    <col min="6" max="6" width="12.125" style="14" customWidth="1"/>
    <col min="7" max="7" width="21.125" style="14" customWidth="1"/>
    <col min="8" max="8" width="16.125" style="14" customWidth="1"/>
    <col min="9" max="9" width="17" style="14" customWidth="1"/>
    <col min="10" max="15" width="25" style="14" customWidth="1"/>
    <col min="16" max="16" width="10.875" style="14" customWidth="1"/>
    <col min="17" max="16384" width="10.875" style="14"/>
  </cols>
  <sheetData>
    <row r="1" spans="1:8" x14ac:dyDescent="0.25">
      <c r="H1" s="14" t="s">
        <v>122</v>
      </c>
    </row>
    <row r="2" spans="1:8" x14ac:dyDescent="0.25">
      <c r="A2" s="12" t="s">
        <v>0</v>
      </c>
      <c r="B2" s="13"/>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34" t="s">
        <v>7</v>
      </c>
      <c r="B12" s="35"/>
      <c r="C12" s="31"/>
      <c r="D12" s="32"/>
      <c r="E12" s="32"/>
      <c r="F12" s="33"/>
    </row>
    <row r="13" spans="1:8" ht="15.95" customHeight="1" x14ac:dyDescent="0.25">
      <c r="A13" s="39" t="s">
        <v>8</v>
      </c>
      <c r="B13" s="40"/>
      <c r="C13" s="31"/>
      <c r="D13" s="32"/>
      <c r="E13" s="32"/>
      <c r="F13" s="33"/>
    </row>
    <row r="14" spans="1:8" ht="15.95" customHeight="1" x14ac:dyDescent="0.25">
      <c r="A14" s="39" t="s">
        <v>9</v>
      </c>
      <c r="B14" s="40"/>
      <c r="C14" s="31"/>
      <c r="D14" s="32"/>
      <c r="E14" s="32"/>
      <c r="F14" s="33"/>
    </row>
    <row r="15" spans="1:8" ht="15.95" customHeight="1" x14ac:dyDescent="0.25">
      <c r="A15" s="34" t="s">
        <v>10</v>
      </c>
      <c r="B15" s="35"/>
      <c r="C15" s="31"/>
      <c r="D15" s="32"/>
      <c r="E15" s="32"/>
      <c r="F15" s="33"/>
    </row>
    <row r="16" spans="1:8" ht="63" customHeight="1" x14ac:dyDescent="0.25">
      <c r="A16" s="43" t="s">
        <v>11</v>
      </c>
      <c r="B16" s="40"/>
      <c r="C16" s="31"/>
      <c r="D16" s="32"/>
      <c r="E16" s="32"/>
      <c r="F16" s="33"/>
    </row>
    <row r="17" spans="1:7" ht="15.95" customHeight="1" x14ac:dyDescent="0.25">
      <c r="A17" s="34" t="s">
        <v>12</v>
      </c>
      <c r="B17" s="35"/>
      <c r="C17" s="31"/>
      <c r="D17" s="32"/>
      <c r="E17" s="32"/>
      <c r="F17" s="33"/>
    </row>
    <row r="18" spans="1:7" ht="31.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107.25" customHeight="1" x14ac:dyDescent="0.25">
      <c r="A21" s="36" t="s">
        <v>16</v>
      </c>
      <c r="B21" s="37"/>
      <c r="C21" s="41"/>
      <c r="D21" s="42"/>
      <c r="E21" s="42"/>
      <c r="F21" s="42"/>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8" t="s">
        <v>24</v>
      </c>
      <c r="D30" s="21"/>
    </row>
    <row r="31" spans="1:7" x14ac:dyDescent="0.25">
      <c r="A31" s="18" t="s">
        <v>25</v>
      </c>
    </row>
    <row r="32" spans="1:7" x14ac:dyDescent="0.25">
      <c r="A32" s="12" t="s">
        <v>26</v>
      </c>
      <c r="B32" s="12" t="s">
        <v>27</v>
      </c>
    </row>
    <row r="33" spans="1:9" ht="9" customHeight="1" x14ac:dyDescent="0.25"/>
    <row r="34" spans="1:9" x14ac:dyDescent="0.25">
      <c r="A34" s="12" t="s">
        <v>28</v>
      </c>
    </row>
    <row r="35" spans="1:9" s="23" customFormat="1" ht="57.75" x14ac:dyDescent="0.25">
      <c r="A35" s="22" t="s">
        <v>29</v>
      </c>
      <c r="B35" s="22" t="s">
        <v>30</v>
      </c>
      <c r="C35" s="29" t="s">
        <v>31</v>
      </c>
      <c r="D35" s="29" t="s">
        <v>32</v>
      </c>
      <c r="E35" s="22" t="s">
        <v>33</v>
      </c>
      <c r="F35" s="22" t="s">
        <v>34</v>
      </c>
      <c r="G35" s="22" t="s">
        <v>35</v>
      </c>
      <c r="H35" s="22" t="s">
        <v>36</v>
      </c>
      <c r="I35" s="22" t="s">
        <v>37</v>
      </c>
    </row>
    <row r="36" spans="1:9" s="23" customFormat="1" ht="29.25" x14ac:dyDescent="0.25">
      <c r="A36" s="22" t="s">
        <v>38</v>
      </c>
      <c r="B36" s="22" t="s">
        <v>39</v>
      </c>
      <c r="C36" s="28"/>
      <c r="D36" s="28"/>
      <c r="E36" s="24"/>
      <c r="F36" s="24"/>
      <c r="G36" s="24"/>
      <c r="H36" s="24"/>
      <c r="I36" s="24"/>
    </row>
    <row r="37" spans="1:9" s="23" customFormat="1" x14ac:dyDescent="0.25">
      <c r="A37" s="24" t="s">
        <v>40</v>
      </c>
      <c r="B37" s="24" t="s">
        <v>39</v>
      </c>
      <c r="C37" s="28">
        <v>2800</v>
      </c>
      <c r="D37" s="28" t="s">
        <v>41</v>
      </c>
      <c r="E37" s="25"/>
      <c r="F37" s="24" t="str">
        <f>IF(ISBLANK(E37),"", PRODUCT(C37,E37))</f>
        <v/>
      </c>
      <c r="G37" s="26"/>
      <c r="H37" s="26"/>
      <c r="I37" s="26"/>
    </row>
    <row r="38" spans="1:9" s="23" customFormat="1" ht="30" x14ac:dyDescent="0.25">
      <c r="E38" s="22" t="s">
        <v>42</v>
      </c>
      <c r="F38" s="22" t="str">
        <f>IF(F37="","",ROUND(SUM(F37:F37),2))</f>
        <v/>
      </c>
      <c r="G38" s="27" t="str">
        <f>IF(F37="","Neužpildytos visos objektų kainos","")</f>
        <v>Neužpildytos visos objektų kainos</v>
      </c>
    </row>
    <row r="39" spans="1:9" s="23" customFormat="1" ht="43.5" x14ac:dyDescent="0.25">
      <c r="C39" s="22" t="s">
        <v>43</v>
      </c>
      <c r="D39" s="26"/>
      <c r="E39" s="22" t="s">
        <v>44</v>
      </c>
      <c r="F39" s="22" t="str">
        <f>IF(OR(F38="",D39=""),"", ROUND(PRODUCT(D39,F38)/100,2))</f>
        <v/>
      </c>
      <c r="G39" s="27" t="str">
        <f>IF(D39="", "Nurodykite taikomą PVM dydį", "")</f>
        <v>Nurodykite taikomą PVM dydį</v>
      </c>
    </row>
    <row r="40" spans="1:9" s="23" customFormat="1" ht="29.25" x14ac:dyDescent="0.25">
      <c r="E40" s="22" t="s">
        <v>45</v>
      </c>
      <c r="F40" s="22">
        <f>IF(ISBLANK(F39), "", ROUND(SUM(F38:F39),2))</f>
        <v>0</v>
      </c>
    </row>
    <row r="41" spans="1:9" ht="8.25" customHeight="1" x14ac:dyDescent="0.25"/>
    <row r="42" spans="1:9" ht="8.25" customHeight="1" x14ac:dyDescent="0.25"/>
    <row r="43" spans="1:9" ht="10.5" customHeight="1" x14ac:dyDescent="0.25"/>
    <row r="44" spans="1:9" x14ac:dyDescent="0.25">
      <c r="A44" s="12" t="s">
        <v>46</v>
      </c>
      <c r="B44" s="12" t="s">
        <v>47</v>
      </c>
    </row>
    <row r="46" spans="1:9" x14ac:dyDescent="0.25">
      <c r="A46" s="12" t="s">
        <v>28</v>
      </c>
    </row>
    <row r="47" spans="1:9" s="23" customFormat="1" ht="57.75" x14ac:dyDescent="0.25">
      <c r="A47" s="22" t="s">
        <v>29</v>
      </c>
      <c r="B47" s="22" t="s">
        <v>30</v>
      </c>
      <c r="C47" s="29" t="s">
        <v>31</v>
      </c>
      <c r="D47" s="29" t="s">
        <v>32</v>
      </c>
      <c r="E47" s="22" t="s">
        <v>33</v>
      </c>
      <c r="F47" s="22" t="s">
        <v>34</v>
      </c>
      <c r="G47" s="22" t="s">
        <v>35</v>
      </c>
      <c r="H47" s="22" t="s">
        <v>36</v>
      </c>
      <c r="I47" s="22" t="s">
        <v>37</v>
      </c>
    </row>
    <row r="48" spans="1:9" s="23" customFormat="1" x14ac:dyDescent="0.25">
      <c r="A48" s="22" t="s">
        <v>48</v>
      </c>
      <c r="B48" s="22" t="s">
        <v>49</v>
      </c>
      <c r="C48" s="28"/>
      <c r="D48" s="28"/>
      <c r="E48" s="24"/>
      <c r="F48" s="24"/>
      <c r="G48" s="24"/>
      <c r="H48" s="24"/>
      <c r="I48" s="24"/>
    </row>
    <row r="49" spans="1:9" s="23" customFormat="1" x14ac:dyDescent="0.25">
      <c r="A49" s="24" t="s">
        <v>50</v>
      </c>
      <c r="B49" s="24" t="s">
        <v>51</v>
      </c>
      <c r="C49" s="28">
        <v>3750</v>
      </c>
      <c r="D49" s="28" t="s">
        <v>41</v>
      </c>
      <c r="E49" s="25"/>
      <c r="F49" s="24" t="str">
        <f>IF(ISBLANK(E49),"", PRODUCT(C49,E49))</f>
        <v/>
      </c>
      <c r="G49" s="26"/>
      <c r="H49" s="26"/>
      <c r="I49" s="26"/>
    </row>
    <row r="50" spans="1:9" s="23" customFormat="1" ht="30" x14ac:dyDescent="0.25">
      <c r="A50" s="24" t="s">
        <v>52</v>
      </c>
      <c r="B50" s="24" t="s">
        <v>53</v>
      </c>
      <c r="C50" s="28">
        <v>1000</v>
      </c>
      <c r="D50" s="28" t="s">
        <v>41</v>
      </c>
      <c r="E50" s="25"/>
      <c r="F50" s="24" t="str">
        <f>IF(ISBLANK(E50),"", PRODUCT(C50,E50))</f>
        <v/>
      </c>
      <c r="G50" s="26"/>
      <c r="H50" s="26"/>
      <c r="I50" s="26"/>
    </row>
    <row r="51" spans="1:9" s="23" customFormat="1" x14ac:dyDescent="0.25">
      <c r="A51" s="24" t="s">
        <v>54</v>
      </c>
      <c r="B51" s="24" t="s">
        <v>55</v>
      </c>
      <c r="C51" s="28">
        <v>9000</v>
      </c>
      <c r="D51" s="28" t="s">
        <v>56</v>
      </c>
      <c r="E51" s="25"/>
      <c r="F51" s="24" t="str">
        <f>IF(ISBLANK(E51),"", PRODUCT(C51,E51))</f>
        <v/>
      </c>
      <c r="G51" s="26"/>
      <c r="H51" s="26"/>
      <c r="I51" s="26"/>
    </row>
    <row r="52" spans="1:9" s="23" customFormat="1" ht="30" x14ac:dyDescent="0.25">
      <c r="E52" s="22" t="s">
        <v>42</v>
      </c>
      <c r="F52" s="22" t="str">
        <f>IF((SUMPRODUCT(--(F49:F51=""))&gt;0), "", ROUND(SUM(F49:F51),2))</f>
        <v/>
      </c>
      <c r="G52" s="27" t="str">
        <f>IF((SUMPRODUCT(--(F49:F51=""))&gt;0), "Neužpildytos visų objektų kainos", "")</f>
        <v>Neužpildytos visų objektų kainos</v>
      </c>
    </row>
    <row r="53" spans="1:9" s="23" customFormat="1" ht="43.5" x14ac:dyDescent="0.25">
      <c r="C53" s="22" t="s">
        <v>43</v>
      </c>
      <c r="D53" s="26"/>
      <c r="E53" s="22" t="s">
        <v>44</v>
      </c>
      <c r="F53" s="22" t="str">
        <f>IF(OR(F52="",D53=""),"", ROUND(PRODUCT(D53,F52)/100,2))</f>
        <v/>
      </c>
      <c r="G53" s="27" t="str">
        <f>IF(D53="", "Nurodykite taikomą PVM dydį", "")</f>
        <v>Nurodykite taikomą PVM dydį</v>
      </c>
    </row>
    <row r="54" spans="1:9" s="23" customFormat="1" ht="29.25" x14ac:dyDescent="0.25">
      <c r="E54" s="22" t="s">
        <v>45</v>
      </c>
      <c r="F54" s="22">
        <f>IF(ISBLANK(F53), "", ROUND(SUM(F52:F53),2))</f>
        <v>0</v>
      </c>
    </row>
    <row r="55" spans="1:9" ht="7.5" customHeight="1" x14ac:dyDescent="0.25"/>
    <row r="56" spans="1:9" ht="7.5" customHeight="1" x14ac:dyDescent="0.25"/>
    <row r="57" spans="1:9" ht="7.5" customHeight="1" x14ac:dyDescent="0.25"/>
    <row r="58" spans="1:9" x14ac:dyDescent="0.25">
      <c r="A58" s="12" t="s">
        <v>57</v>
      </c>
      <c r="B58" s="12" t="s">
        <v>58</v>
      </c>
    </row>
    <row r="60" spans="1:9" x14ac:dyDescent="0.25">
      <c r="A60" s="12" t="s">
        <v>28</v>
      </c>
    </row>
    <row r="61" spans="1:9" s="23" customFormat="1" ht="57.75" x14ac:dyDescent="0.25">
      <c r="A61" s="22" t="s">
        <v>29</v>
      </c>
      <c r="B61" s="22" t="s">
        <v>30</v>
      </c>
      <c r="C61" s="29" t="s">
        <v>31</v>
      </c>
      <c r="D61" s="29" t="s">
        <v>32</v>
      </c>
      <c r="E61" s="22" t="s">
        <v>33</v>
      </c>
      <c r="F61" s="22" t="s">
        <v>34</v>
      </c>
      <c r="G61" s="22" t="s">
        <v>35</v>
      </c>
      <c r="H61" s="22" t="s">
        <v>36</v>
      </c>
      <c r="I61" s="22" t="s">
        <v>37</v>
      </c>
    </row>
    <row r="62" spans="1:9" s="23" customFormat="1" ht="29.25" x14ac:dyDescent="0.25">
      <c r="A62" s="22" t="s">
        <v>59</v>
      </c>
      <c r="B62" s="22" t="s">
        <v>60</v>
      </c>
      <c r="C62" s="28"/>
      <c r="D62" s="28"/>
      <c r="E62" s="24"/>
      <c r="F62" s="24"/>
      <c r="G62" s="24"/>
      <c r="H62" s="24"/>
      <c r="I62" s="24"/>
    </row>
    <row r="63" spans="1:9" s="23" customFormat="1" x14ac:dyDescent="0.25">
      <c r="A63" s="24" t="s">
        <v>61</v>
      </c>
      <c r="B63" s="24" t="s">
        <v>60</v>
      </c>
      <c r="C63" s="28">
        <v>600</v>
      </c>
      <c r="D63" s="28" t="s">
        <v>41</v>
      </c>
      <c r="E63" s="25"/>
      <c r="F63" s="24" t="str">
        <f>IF(ISBLANK(E63),"", PRODUCT(C63,E63))</f>
        <v/>
      </c>
      <c r="G63" s="26"/>
      <c r="H63" s="26"/>
      <c r="I63" s="26"/>
    </row>
    <row r="64" spans="1:9" s="23" customFormat="1" ht="30" x14ac:dyDescent="0.25">
      <c r="E64" s="22" t="s">
        <v>42</v>
      </c>
      <c r="F64" s="22" t="str">
        <f>IF(F63="","",ROUND(SUM(F63:F63),2))</f>
        <v/>
      </c>
      <c r="G64" s="27" t="str">
        <f>IF(F63="","Neužpildytos visos objektų kainos","")</f>
        <v>Neužpildytos visos objektų kainos</v>
      </c>
    </row>
    <row r="65" spans="1:9" s="23" customFormat="1" ht="43.5" x14ac:dyDescent="0.25">
      <c r="C65" s="22" t="s">
        <v>43</v>
      </c>
      <c r="D65" s="26"/>
      <c r="E65" s="22" t="s">
        <v>44</v>
      </c>
      <c r="F65" s="22" t="str">
        <f>IF(OR(F64="",D65=""),"", ROUND(PRODUCT(D65,F64)/100,2))</f>
        <v/>
      </c>
      <c r="G65" s="27" t="str">
        <f>IF(D65="", "Nurodykite taikomą PVM dydį", "")</f>
        <v>Nurodykite taikomą PVM dydį</v>
      </c>
    </row>
    <row r="66" spans="1:9" s="23" customFormat="1" ht="29.25" x14ac:dyDescent="0.25">
      <c r="E66" s="22" t="s">
        <v>45</v>
      </c>
      <c r="F66" s="22">
        <f>IF(ISBLANK(F65), "", ROUND(SUM(F64:F65),2))</f>
        <v>0</v>
      </c>
    </row>
    <row r="67" spans="1:9" s="23" customFormat="1" ht="9" customHeight="1" x14ac:dyDescent="0.25"/>
    <row r="68" spans="1:9" ht="9" customHeight="1" x14ac:dyDescent="0.25"/>
    <row r="69" spans="1:9" ht="9" customHeight="1" x14ac:dyDescent="0.25"/>
    <row r="70" spans="1:9" x14ac:dyDescent="0.25">
      <c r="A70" s="12" t="s">
        <v>62</v>
      </c>
      <c r="B70" s="12" t="s">
        <v>63</v>
      </c>
    </row>
    <row r="72" spans="1:9" x14ac:dyDescent="0.25">
      <c r="A72" s="12" t="s">
        <v>28</v>
      </c>
    </row>
    <row r="73" spans="1:9" s="23" customFormat="1" ht="57.75" x14ac:dyDescent="0.25">
      <c r="A73" s="22" t="s">
        <v>29</v>
      </c>
      <c r="B73" s="22" t="s">
        <v>30</v>
      </c>
      <c r="C73" s="29" t="s">
        <v>31</v>
      </c>
      <c r="D73" s="29" t="s">
        <v>32</v>
      </c>
      <c r="E73" s="22" t="s">
        <v>33</v>
      </c>
      <c r="F73" s="22" t="s">
        <v>34</v>
      </c>
      <c r="G73" s="22" t="s">
        <v>35</v>
      </c>
      <c r="H73" s="22" t="s">
        <v>36</v>
      </c>
      <c r="I73" s="22" t="s">
        <v>37</v>
      </c>
    </row>
    <row r="74" spans="1:9" s="23" customFormat="1" x14ac:dyDescent="0.25">
      <c r="A74" s="22" t="s">
        <v>64</v>
      </c>
      <c r="B74" s="22" t="s">
        <v>65</v>
      </c>
      <c r="C74" s="28"/>
      <c r="D74" s="28"/>
      <c r="E74" s="24"/>
      <c r="F74" s="24"/>
      <c r="G74" s="24"/>
      <c r="H74" s="24"/>
      <c r="I74" s="24"/>
    </row>
    <row r="75" spans="1:9" s="23" customFormat="1" x14ac:dyDescent="0.25">
      <c r="A75" s="24" t="s">
        <v>66</v>
      </c>
      <c r="B75" s="24" t="s">
        <v>65</v>
      </c>
      <c r="C75" s="28">
        <v>150</v>
      </c>
      <c r="D75" s="28" t="s">
        <v>41</v>
      </c>
      <c r="E75" s="25"/>
      <c r="F75" s="24" t="str">
        <f>IF(ISBLANK(E75),"", PRODUCT(C75,E75))</f>
        <v/>
      </c>
      <c r="G75" s="26"/>
      <c r="H75" s="26"/>
      <c r="I75" s="26"/>
    </row>
    <row r="76" spans="1:9" s="23" customFormat="1" ht="30" x14ac:dyDescent="0.25">
      <c r="E76" s="22" t="s">
        <v>42</v>
      </c>
      <c r="F76" s="22" t="str">
        <f>IF(F75="","",ROUND(SUM(F75:F75),2))</f>
        <v/>
      </c>
      <c r="G76" s="27" t="str">
        <f>IF(F75="","Neužpildytos visos objektų kainos","")</f>
        <v>Neužpildytos visos objektų kainos</v>
      </c>
    </row>
    <row r="77" spans="1:9" s="23" customFormat="1" ht="43.5" x14ac:dyDescent="0.25">
      <c r="C77" s="22" t="s">
        <v>43</v>
      </c>
      <c r="D77" s="26"/>
      <c r="E77" s="22" t="s">
        <v>44</v>
      </c>
      <c r="F77" s="22" t="str">
        <f>IF(OR(F76="",D77=""),"", ROUND(PRODUCT(D77,F76)/100,2))</f>
        <v/>
      </c>
      <c r="G77" s="27" t="str">
        <f>IF(D77="", "Nurodykite taikomą PVM dydį", "")</f>
        <v>Nurodykite taikomą PVM dydį</v>
      </c>
    </row>
    <row r="78" spans="1:9" s="23" customFormat="1" ht="29.25" x14ac:dyDescent="0.25">
      <c r="E78" s="22" t="s">
        <v>45</v>
      </c>
      <c r="F78" s="22">
        <f>IF(ISBLANK(F77), "", ROUND(SUM(F76:F77),2))</f>
        <v>0</v>
      </c>
    </row>
    <row r="79" spans="1:9" ht="6.75" customHeight="1" x14ac:dyDescent="0.25"/>
    <row r="80" spans="1:9" ht="6.75" customHeight="1" x14ac:dyDescent="0.25"/>
    <row r="81" spans="1:9" ht="6.75" customHeight="1" x14ac:dyDescent="0.25"/>
    <row r="82" spans="1:9" x14ac:dyDescent="0.25">
      <c r="A82" s="12" t="s">
        <v>67</v>
      </c>
      <c r="B82" s="12" t="s">
        <v>68</v>
      </c>
    </row>
    <row r="84" spans="1:9" x14ac:dyDescent="0.25">
      <c r="A84" s="12" t="s">
        <v>28</v>
      </c>
    </row>
    <row r="85" spans="1:9" s="23" customFormat="1" ht="57.75" x14ac:dyDescent="0.25">
      <c r="A85" s="22" t="s">
        <v>29</v>
      </c>
      <c r="B85" s="22" t="s">
        <v>30</v>
      </c>
      <c r="C85" s="29" t="s">
        <v>31</v>
      </c>
      <c r="D85" s="29" t="s">
        <v>32</v>
      </c>
      <c r="E85" s="22" t="s">
        <v>33</v>
      </c>
      <c r="F85" s="22" t="s">
        <v>34</v>
      </c>
      <c r="G85" s="22" t="s">
        <v>35</v>
      </c>
      <c r="H85" s="22" t="s">
        <v>36</v>
      </c>
      <c r="I85" s="22" t="s">
        <v>37</v>
      </c>
    </row>
    <row r="86" spans="1:9" s="23" customFormat="1" x14ac:dyDescent="0.25">
      <c r="A86" s="22" t="s">
        <v>69</v>
      </c>
      <c r="B86" s="22" t="s">
        <v>70</v>
      </c>
      <c r="C86" s="28"/>
      <c r="D86" s="28"/>
      <c r="E86" s="24"/>
      <c r="F86" s="24"/>
      <c r="G86" s="24"/>
      <c r="H86" s="24"/>
      <c r="I86" s="24"/>
    </row>
    <row r="87" spans="1:9" s="23" customFormat="1" x14ac:dyDescent="0.25">
      <c r="A87" s="24" t="s">
        <v>71</v>
      </c>
      <c r="B87" s="24" t="s">
        <v>70</v>
      </c>
      <c r="C87" s="28">
        <v>210</v>
      </c>
      <c r="D87" s="28" t="s">
        <v>41</v>
      </c>
      <c r="E87" s="25"/>
      <c r="F87" s="24" t="str">
        <f>IF(ISBLANK(E87),"", PRODUCT(C87,E87))</f>
        <v/>
      </c>
      <c r="G87" s="26"/>
      <c r="H87" s="26"/>
      <c r="I87" s="26"/>
    </row>
    <row r="88" spans="1:9" s="23" customFormat="1" ht="30" x14ac:dyDescent="0.25">
      <c r="E88" s="22" t="s">
        <v>42</v>
      </c>
      <c r="F88" s="22" t="str">
        <f>IF(F87="","",ROUND(SUM(F87:F87),2))</f>
        <v/>
      </c>
      <c r="G88" s="27" t="str">
        <f>IF(F87="","Neužpildytos visos objektų kainos","")</f>
        <v>Neužpildytos visos objektų kainos</v>
      </c>
    </row>
    <row r="89" spans="1:9" s="23" customFormat="1" ht="43.5" x14ac:dyDescent="0.25">
      <c r="C89" s="22" t="s">
        <v>43</v>
      </c>
      <c r="D89" s="26"/>
      <c r="E89" s="22" t="s">
        <v>44</v>
      </c>
      <c r="F89" s="22" t="str">
        <f>IF(OR(F88="",D89=""),"", ROUND(PRODUCT(D89,F88)/100,2))</f>
        <v/>
      </c>
      <c r="G89" s="27" t="str">
        <f>IF(D89="", "Nurodykite taikomą PVM dydį", "")</f>
        <v>Nurodykite taikomą PVM dydį</v>
      </c>
    </row>
    <row r="90" spans="1:9" s="23" customFormat="1" ht="29.25" x14ac:dyDescent="0.25">
      <c r="E90" s="22" t="s">
        <v>45</v>
      </c>
      <c r="F90" s="22">
        <f>IF(ISBLANK(F89), "", ROUND(SUM(F88:F89),2))</f>
        <v>0</v>
      </c>
    </row>
    <row r="91" spans="1:9" ht="3" customHeight="1" x14ac:dyDescent="0.25"/>
    <row r="92" spans="1:9" ht="3" customHeight="1" x14ac:dyDescent="0.25"/>
    <row r="93" spans="1:9" ht="3" customHeight="1" x14ac:dyDescent="0.25"/>
    <row r="94" spans="1:9" x14ac:dyDescent="0.25">
      <c r="A94" s="12" t="s">
        <v>72</v>
      </c>
      <c r="B94" s="12" t="s">
        <v>73</v>
      </c>
    </row>
    <row r="96" spans="1:9" x14ac:dyDescent="0.25">
      <c r="A96" s="12" t="s">
        <v>28</v>
      </c>
    </row>
    <row r="97" spans="1:9" s="23" customFormat="1" ht="57.75" x14ac:dyDescent="0.25">
      <c r="A97" s="22" t="s">
        <v>29</v>
      </c>
      <c r="B97" s="22" t="s">
        <v>30</v>
      </c>
      <c r="C97" s="29" t="s">
        <v>31</v>
      </c>
      <c r="D97" s="29" t="s">
        <v>32</v>
      </c>
      <c r="E97" s="22" t="s">
        <v>33</v>
      </c>
      <c r="F97" s="22" t="s">
        <v>34</v>
      </c>
      <c r="G97" s="22" t="s">
        <v>35</v>
      </c>
      <c r="H97" s="22" t="s">
        <v>36</v>
      </c>
      <c r="I97" s="22" t="s">
        <v>37</v>
      </c>
    </row>
    <row r="98" spans="1:9" s="23" customFormat="1" x14ac:dyDescent="0.25">
      <c r="A98" s="22" t="s">
        <v>74</v>
      </c>
      <c r="B98" s="22" t="s">
        <v>75</v>
      </c>
      <c r="C98" s="28"/>
      <c r="D98" s="28"/>
      <c r="E98" s="24"/>
      <c r="F98" s="24"/>
      <c r="G98" s="24"/>
      <c r="H98" s="24"/>
      <c r="I98" s="24"/>
    </row>
    <row r="99" spans="1:9" s="23" customFormat="1" x14ac:dyDescent="0.25">
      <c r="A99" s="24" t="s">
        <v>76</v>
      </c>
      <c r="B99" s="24" t="s">
        <v>75</v>
      </c>
      <c r="C99" s="28">
        <v>5000</v>
      </c>
      <c r="D99" s="28" t="s">
        <v>41</v>
      </c>
      <c r="E99" s="25"/>
      <c r="F99" s="24" t="str">
        <f>IF(ISBLANK(E99),"", PRODUCT(C99,E99))</f>
        <v/>
      </c>
      <c r="G99" s="26"/>
      <c r="H99" s="26"/>
      <c r="I99" s="26"/>
    </row>
    <row r="100" spans="1:9" s="23" customFormat="1" ht="30" x14ac:dyDescent="0.25">
      <c r="E100" s="22" t="s">
        <v>42</v>
      </c>
      <c r="F100" s="22" t="str">
        <f>IF(F99="","",ROUND(SUM(F99:F99),2))</f>
        <v/>
      </c>
      <c r="G100" s="27" t="str">
        <f>IF(F99="","Neužpildytos visos objektų kainos","")</f>
        <v>Neužpildytos visos objektų kainos</v>
      </c>
    </row>
    <row r="101" spans="1:9" s="23" customFormat="1" ht="43.5" x14ac:dyDescent="0.25">
      <c r="C101" s="22" t="s">
        <v>43</v>
      </c>
      <c r="D101" s="26"/>
      <c r="E101" s="22" t="s">
        <v>44</v>
      </c>
      <c r="F101" s="22" t="str">
        <f>IF(OR(F100="",D101=""),"", ROUND(PRODUCT(D101,F100)/100,2))</f>
        <v/>
      </c>
      <c r="G101" s="27" t="str">
        <f>IF(D101="", "Nurodykite taikomą PVM dydį", "")</f>
        <v>Nurodykite taikomą PVM dydį</v>
      </c>
    </row>
    <row r="102" spans="1:9" s="23" customFormat="1" ht="29.25" x14ac:dyDescent="0.25">
      <c r="E102" s="22" t="s">
        <v>45</v>
      </c>
      <c r="F102" s="22">
        <f>IF(ISBLANK(F101), "", ROUND(SUM(F100:F101),2))</f>
        <v>0</v>
      </c>
    </row>
    <row r="103" spans="1:9" ht="6" customHeight="1" x14ac:dyDescent="0.25"/>
    <row r="104" spans="1:9" ht="6" customHeight="1" x14ac:dyDescent="0.25"/>
    <row r="105" spans="1:9" ht="6" customHeight="1" x14ac:dyDescent="0.25"/>
    <row r="106" spans="1:9" x14ac:dyDescent="0.25">
      <c r="A106" s="12" t="s">
        <v>77</v>
      </c>
      <c r="B106" s="12" t="s">
        <v>78</v>
      </c>
    </row>
    <row r="108" spans="1:9" x14ac:dyDescent="0.25">
      <c r="A108" s="12" t="s">
        <v>28</v>
      </c>
    </row>
    <row r="109" spans="1:9" s="23" customFormat="1" ht="57.75" x14ac:dyDescent="0.25">
      <c r="A109" s="22" t="s">
        <v>29</v>
      </c>
      <c r="B109" s="22" t="s">
        <v>30</v>
      </c>
      <c r="C109" s="29" t="s">
        <v>31</v>
      </c>
      <c r="D109" s="29" t="s">
        <v>32</v>
      </c>
      <c r="E109" s="22" t="s">
        <v>33</v>
      </c>
      <c r="F109" s="22" t="s">
        <v>34</v>
      </c>
      <c r="G109" s="22" t="s">
        <v>35</v>
      </c>
      <c r="H109" s="22" t="s">
        <v>36</v>
      </c>
      <c r="I109" s="22" t="s">
        <v>37</v>
      </c>
    </row>
    <row r="110" spans="1:9" s="23" customFormat="1" x14ac:dyDescent="0.25">
      <c r="A110" s="22" t="s">
        <v>79</v>
      </c>
      <c r="B110" s="22" t="s">
        <v>80</v>
      </c>
      <c r="C110" s="28"/>
      <c r="D110" s="28"/>
      <c r="E110" s="24"/>
      <c r="F110" s="24"/>
      <c r="G110" s="24"/>
      <c r="H110" s="24"/>
      <c r="I110" s="24"/>
    </row>
    <row r="111" spans="1:9" s="23" customFormat="1" x14ac:dyDescent="0.25">
      <c r="A111" s="24" t="s">
        <v>81</v>
      </c>
      <c r="B111" s="24" t="s">
        <v>82</v>
      </c>
      <c r="C111" s="28">
        <v>22000</v>
      </c>
      <c r="D111" s="28" t="s">
        <v>41</v>
      </c>
      <c r="E111" s="25"/>
      <c r="F111" s="24" t="str">
        <f>IF(ISBLANK(E111),"", PRODUCT(C111,E111))</f>
        <v/>
      </c>
      <c r="G111" s="26"/>
      <c r="H111" s="26"/>
      <c r="I111" s="26"/>
    </row>
    <row r="112" spans="1:9" s="23" customFormat="1" ht="30" x14ac:dyDescent="0.25">
      <c r="E112" s="22" t="s">
        <v>42</v>
      </c>
      <c r="F112" s="22" t="str">
        <f>IF(F111="","",ROUND(SUM(F111:F111),2))</f>
        <v/>
      </c>
      <c r="G112" s="27" t="str">
        <f>IF(F111="","Neužpildytos visos objektų kainos","")</f>
        <v>Neužpildytos visos objektų kainos</v>
      </c>
    </row>
    <row r="113" spans="1:9" s="23" customFormat="1" ht="43.5" x14ac:dyDescent="0.25">
      <c r="C113" s="22" t="s">
        <v>43</v>
      </c>
      <c r="D113" s="26"/>
      <c r="E113" s="22" t="s">
        <v>44</v>
      </c>
      <c r="F113" s="22" t="str">
        <f>IF(OR(F112="",D113=""),"", ROUND(PRODUCT(D113,F112)/100,2))</f>
        <v/>
      </c>
      <c r="G113" s="27" t="str">
        <f>IF(D113="", "Nurodykite taikomą PVM dydį", "")</f>
        <v>Nurodykite taikomą PVM dydį</v>
      </c>
    </row>
    <row r="114" spans="1:9" s="23" customFormat="1" ht="29.25" x14ac:dyDescent="0.25">
      <c r="E114" s="22" t="s">
        <v>45</v>
      </c>
      <c r="F114" s="22">
        <f>IF(ISBLANK(F113), "", ROUND(SUM(F112:F113),2))</f>
        <v>0</v>
      </c>
    </row>
    <row r="115" spans="1:9" s="23" customFormat="1" ht="6.75" customHeight="1" x14ac:dyDescent="0.25"/>
    <row r="116" spans="1:9" ht="6.75" customHeight="1" x14ac:dyDescent="0.25"/>
    <row r="117" spans="1:9" ht="6.75" customHeight="1" x14ac:dyDescent="0.25"/>
    <row r="118" spans="1:9" x14ac:dyDescent="0.25">
      <c r="A118" s="12" t="s">
        <v>83</v>
      </c>
      <c r="B118" s="12" t="s">
        <v>84</v>
      </c>
    </row>
    <row r="120" spans="1:9" x14ac:dyDescent="0.25">
      <c r="A120" s="12" t="s">
        <v>28</v>
      </c>
    </row>
    <row r="121" spans="1:9" s="23" customFormat="1" ht="57.75" x14ac:dyDescent="0.25">
      <c r="A121" s="22" t="s">
        <v>29</v>
      </c>
      <c r="B121" s="22" t="s">
        <v>30</v>
      </c>
      <c r="C121" s="29" t="s">
        <v>31</v>
      </c>
      <c r="D121" s="22" t="s">
        <v>32</v>
      </c>
      <c r="E121" s="22" t="s">
        <v>33</v>
      </c>
      <c r="F121" s="22" t="s">
        <v>34</v>
      </c>
      <c r="G121" s="22" t="s">
        <v>35</v>
      </c>
      <c r="H121" s="22" t="s">
        <v>36</v>
      </c>
      <c r="I121" s="22" t="s">
        <v>37</v>
      </c>
    </row>
    <row r="122" spans="1:9" s="23" customFormat="1" x14ac:dyDescent="0.25">
      <c r="A122" s="22" t="s">
        <v>85</v>
      </c>
      <c r="B122" s="22" t="s">
        <v>86</v>
      </c>
      <c r="C122" s="24"/>
      <c r="D122" s="24"/>
      <c r="E122" s="24"/>
      <c r="F122" s="24"/>
      <c r="G122" s="24"/>
      <c r="H122" s="24"/>
      <c r="I122" s="24"/>
    </row>
    <row r="123" spans="1:9" s="23" customFormat="1" x14ac:dyDescent="0.25">
      <c r="A123" s="24" t="s">
        <v>87</v>
      </c>
      <c r="B123" s="24" t="s">
        <v>88</v>
      </c>
      <c r="C123" s="28">
        <v>252000</v>
      </c>
      <c r="D123" s="28" t="s">
        <v>89</v>
      </c>
      <c r="E123" s="77"/>
      <c r="F123" s="24" t="str">
        <f>IF(ISBLANK(E123),"", PRODUCT(C123,E123))</f>
        <v/>
      </c>
      <c r="G123" s="26"/>
      <c r="H123" s="26"/>
      <c r="I123" s="26"/>
    </row>
    <row r="124" spans="1:9" s="23" customFormat="1" x14ac:dyDescent="0.25">
      <c r="A124" s="24" t="s">
        <v>90</v>
      </c>
      <c r="B124" s="24" t="s">
        <v>91</v>
      </c>
      <c r="C124" s="28">
        <v>504000</v>
      </c>
      <c r="D124" s="28" t="s">
        <v>89</v>
      </c>
      <c r="E124" s="77"/>
      <c r="F124" s="24" t="str">
        <f>IF(ISBLANK(E124),"", PRODUCT(C124,E124))</f>
        <v/>
      </c>
      <c r="G124" s="26"/>
      <c r="H124" s="26"/>
      <c r="I124" s="26"/>
    </row>
    <row r="125" spans="1:9" s="23" customFormat="1" ht="30" x14ac:dyDescent="0.25">
      <c r="E125" s="22" t="s">
        <v>42</v>
      </c>
      <c r="F125" s="22" t="str">
        <f>IF((SUMPRODUCT(--(F123:F124=""))&gt;0), "", ROUND(SUM(F123:F124),2))</f>
        <v/>
      </c>
      <c r="G125" s="27" t="str">
        <f>IF((SUMPRODUCT(--(F123:F124=""))&gt;0), "Neužpildytos visų objektų kainos", "")</f>
        <v>Neužpildytos visų objektų kainos</v>
      </c>
    </row>
    <row r="126" spans="1:9" s="23" customFormat="1" ht="43.5" x14ac:dyDescent="0.25">
      <c r="C126" s="22" t="s">
        <v>43</v>
      </c>
      <c r="D126" s="26"/>
      <c r="E126" s="22" t="s">
        <v>44</v>
      </c>
      <c r="F126" s="22" t="str">
        <f>IF(OR(F125="",D126=""),"", ROUND(PRODUCT(D126,F125)/100,2))</f>
        <v/>
      </c>
      <c r="G126" s="27" t="str">
        <f>IF(D126="", "Nurodykite taikomą PVM dydį", "")</f>
        <v>Nurodykite taikomą PVM dydį</v>
      </c>
    </row>
    <row r="127" spans="1:9" s="23" customFormat="1" ht="29.25" x14ac:dyDescent="0.25">
      <c r="E127" s="22" t="s">
        <v>45</v>
      </c>
      <c r="F127" s="22">
        <f>IF(ISBLANK(F126), "", ROUND(SUM(F125:F126),2))</f>
        <v>0</v>
      </c>
    </row>
    <row r="128" spans="1:9" ht="5.25" customHeight="1" x14ac:dyDescent="0.25"/>
    <row r="129" spans="1:9" ht="5.25" customHeight="1" x14ac:dyDescent="0.25"/>
    <row r="130" spans="1:9" ht="5.25" customHeight="1" x14ac:dyDescent="0.25"/>
    <row r="131" spans="1:9" x14ac:dyDescent="0.25">
      <c r="A131" s="12" t="s">
        <v>92</v>
      </c>
      <c r="B131" s="12" t="s">
        <v>93</v>
      </c>
    </row>
    <row r="133" spans="1:9" x14ac:dyDescent="0.25">
      <c r="A133" s="12" t="s">
        <v>28</v>
      </c>
    </row>
    <row r="134" spans="1:9" s="23" customFormat="1" ht="57.75" x14ac:dyDescent="0.25">
      <c r="A134" s="22" t="s">
        <v>29</v>
      </c>
      <c r="B134" s="22" t="s">
        <v>30</v>
      </c>
      <c r="C134" s="29" t="s">
        <v>31</v>
      </c>
      <c r="D134" s="22" t="s">
        <v>32</v>
      </c>
      <c r="E134" s="22" t="s">
        <v>33</v>
      </c>
      <c r="F134" s="22" t="s">
        <v>34</v>
      </c>
      <c r="G134" s="22" t="s">
        <v>35</v>
      </c>
      <c r="H134" s="22" t="s">
        <v>36</v>
      </c>
      <c r="I134" s="22" t="s">
        <v>37</v>
      </c>
    </row>
    <row r="135" spans="1:9" s="23" customFormat="1" x14ac:dyDescent="0.25">
      <c r="A135" s="22" t="s">
        <v>94</v>
      </c>
      <c r="B135" s="22" t="s">
        <v>95</v>
      </c>
      <c r="C135" s="24"/>
      <c r="D135" s="24"/>
      <c r="E135" s="24"/>
      <c r="F135" s="24"/>
      <c r="G135" s="24"/>
      <c r="H135" s="24"/>
      <c r="I135" s="24"/>
    </row>
    <row r="136" spans="1:9" s="23" customFormat="1" x14ac:dyDescent="0.25">
      <c r="A136" s="24" t="s">
        <v>96</v>
      </c>
      <c r="B136" s="24" t="s">
        <v>95</v>
      </c>
      <c r="C136" s="28">
        <v>6000</v>
      </c>
      <c r="D136" s="28" t="s">
        <v>41</v>
      </c>
      <c r="E136" s="25"/>
      <c r="F136" s="24" t="str">
        <f>IF(ISBLANK(E136),"", PRODUCT(C136,E136))</f>
        <v/>
      </c>
      <c r="G136" s="26"/>
      <c r="H136" s="26"/>
      <c r="I136" s="26"/>
    </row>
    <row r="137" spans="1:9" s="23" customFormat="1" ht="30" x14ac:dyDescent="0.25">
      <c r="E137" s="22" t="s">
        <v>42</v>
      </c>
      <c r="F137" s="22" t="str">
        <f>IF(F136="","",ROUND(SUM(F136:F136),2))</f>
        <v/>
      </c>
      <c r="G137" s="27" t="str">
        <f>IF(F136="","Neužpildytos visos objektų kainos","")</f>
        <v>Neužpildytos visos objektų kainos</v>
      </c>
    </row>
    <row r="138" spans="1:9" s="23" customFormat="1" ht="43.5" x14ac:dyDescent="0.25">
      <c r="C138" s="22" t="s">
        <v>43</v>
      </c>
      <c r="D138" s="26"/>
      <c r="E138" s="22" t="s">
        <v>44</v>
      </c>
      <c r="F138" s="22" t="str">
        <f>IF(OR(F137="",D138=""),"", ROUND(PRODUCT(D138,F137)/100,2))</f>
        <v/>
      </c>
      <c r="G138" s="27" t="str">
        <f>IF(D138="", "Nurodykite taikomą PVM dydį", "")</f>
        <v>Nurodykite taikomą PVM dydį</v>
      </c>
    </row>
    <row r="139" spans="1:9" s="23" customFormat="1" ht="29.25" x14ac:dyDescent="0.25">
      <c r="E139" s="22" t="s">
        <v>45</v>
      </c>
      <c r="F139" s="22">
        <f>IF(ISBLANK(F138), "", ROUND(SUM(F137:F138),2))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5" t="s">
        <v>97</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1"/>
      <c r="B4" s="1"/>
      <c r="C4" s="1"/>
      <c r="D4" s="1"/>
      <c r="E4" s="1"/>
      <c r="F4" s="1"/>
      <c r="G4" s="1"/>
      <c r="H4" s="1"/>
      <c r="I4" s="1"/>
      <c r="J4" s="1"/>
    </row>
    <row r="5" spans="1:11" ht="48" customHeight="1" x14ac:dyDescent="0.25">
      <c r="A5" s="74" t="s">
        <v>98</v>
      </c>
      <c r="B5" s="58"/>
      <c r="C5" s="56" t="s">
        <v>99</v>
      </c>
      <c r="D5" s="57"/>
      <c r="E5" s="58"/>
      <c r="F5" s="56" t="s">
        <v>100</v>
      </c>
      <c r="G5" s="57"/>
      <c r="H5" s="58"/>
      <c r="I5" s="56" t="s">
        <v>101</v>
      </c>
      <c r="J5" s="58"/>
      <c r="K5" s="2" t="s">
        <v>102</v>
      </c>
    </row>
    <row r="6" spans="1:11" ht="48.95" customHeight="1" x14ac:dyDescent="0.25">
      <c r="A6" s="50"/>
      <c r="B6" s="49"/>
      <c r="C6" s="51"/>
      <c r="D6" s="48"/>
      <c r="E6" s="49"/>
      <c r="F6" s="51"/>
      <c r="G6" s="48"/>
      <c r="H6" s="49"/>
      <c r="I6" s="51"/>
      <c r="J6" s="49"/>
      <c r="K6" s="7"/>
    </row>
    <row r="7" spans="1:11" ht="48.95" customHeight="1" x14ac:dyDescent="0.25">
      <c r="A7" s="50"/>
      <c r="B7" s="49"/>
      <c r="C7" s="51"/>
      <c r="D7" s="48"/>
      <c r="E7" s="49"/>
      <c r="F7" s="51"/>
      <c r="G7" s="48"/>
      <c r="H7" s="49"/>
      <c r="I7" s="51"/>
      <c r="J7" s="49"/>
      <c r="K7" s="7"/>
    </row>
    <row r="8" spans="1:11" ht="48.95" customHeight="1" x14ac:dyDescent="0.25">
      <c r="A8" s="50"/>
      <c r="B8" s="49"/>
      <c r="C8" s="51"/>
      <c r="D8" s="48"/>
      <c r="E8" s="49"/>
      <c r="F8" s="51"/>
      <c r="G8" s="48"/>
      <c r="H8" s="49"/>
      <c r="I8" s="51"/>
      <c r="J8" s="49"/>
      <c r="K8" s="7"/>
    </row>
    <row r="9" spans="1:11" ht="48.95" customHeight="1" x14ac:dyDescent="0.25">
      <c r="A9" s="50"/>
      <c r="B9" s="49"/>
      <c r="C9" s="51"/>
      <c r="D9" s="48"/>
      <c r="E9" s="49"/>
      <c r="F9" s="51"/>
      <c r="G9" s="48"/>
      <c r="H9" s="49"/>
      <c r="I9" s="51"/>
      <c r="J9" s="49"/>
      <c r="K9" s="7"/>
    </row>
    <row r="10" spans="1:11" ht="48.95" customHeight="1" x14ac:dyDescent="0.25">
      <c r="A10" s="50"/>
      <c r="B10" s="49"/>
      <c r="C10" s="51"/>
      <c r="D10" s="48"/>
      <c r="E10" s="49"/>
      <c r="F10" s="51"/>
      <c r="G10" s="48"/>
      <c r="H10" s="49"/>
      <c r="I10" s="51"/>
      <c r="J10" s="49"/>
      <c r="K10" s="7"/>
    </row>
    <row r="11" spans="1:11" ht="48.95" customHeight="1" x14ac:dyDescent="0.25">
      <c r="A11" s="50"/>
      <c r="B11" s="49"/>
      <c r="C11" s="51"/>
      <c r="D11" s="48"/>
      <c r="E11" s="49"/>
      <c r="F11" s="51"/>
      <c r="G11" s="48"/>
      <c r="H11" s="49"/>
      <c r="I11" s="51"/>
      <c r="J11" s="49"/>
      <c r="K11" s="7"/>
    </row>
    <row r="12" spans="1:11" ht="48.95" customHeight="1" x14ac:dyDescent="0.25">
      <c r="A12" s="50"/>
      <c r="B12" s="49"/>
      <c r="C12" s="51"/>
      <c r="D12" s="48"/>
      <c r="E12" s="49"/>
      <c r="F12" s="51"/>
      <c r="G12" s="48"/>
      <c r="H12" s="49"/>
      <c r="I12" s="51"/>
      <c r="J12" s="49"/>
      <c r="K12" s="7"/>
    </row>
    <row r="13" spans="1:11" ht="48.95" customHeight="1" x14ac:dyDescent="0.25">
      <c r="A13" s="50"/>
      <c r="B13" s="49"/>
      <c r="C13" s="51"/>
      <c r="D13" s="48"/>
      <c r="E13" s="49"/>
      <c r="F13" s="51"/>
      <c r="G13" s="48"/>
      <c r="H13" s="49"/>
      <c r="I13" s="51"/>
      <c r="J13" s="49"/>
      <c r="K13" s="7"/>
    </row>
    <row r="14" spans="1:11" ht="48.95" customHeight="1" x14ac:dyDescent="0.25">
      <c r="A14" s="50"/>
      <c r="B14" s="49"/>
      <c r="C14" s="51"/>
      <c r="D14" s="48"/>
      <c r="E14" s="49"/>
      <c r="F14" s="51"/>
      <c r="G14" s="48"/>
      <c r="H14" s="49"/>
      <c r="I14" s="51"/>
      <c r="J14" s="49"/>
      <c r="K14" s="7"/>
    </row>
    <row r="15" spans="1:11" ht="48" customHeight="1" thickBot="1" x14ac:dyDescent="0.3">
      <c r="A15" s="76"/>
      <c r="B15" s="64"/>
      <c r="C15" s="69"/>
      <c r="D15" s="63"/>
      <c r="E15" s="64"/>
      <c r="F15" s="69"/>
      <c r="G15" s="63"/>
      <c r="H15" s="64"/>
      <c r="I15" s="69"/>
      <c r="J15" s="64"/>
      <c r="K15" s="8"/>
    </row>
    <row r="16" spans="1:11" ht="18.95" customHeight="1" x14ac:dyDescent="0.25">
      <c r="A16" s="3"/>
      <c r="B16" s="3"/>
      <c r="C16" s="3"/>
      <c r="D16" s="3"/>
      <c r="E16" s="3"/>
      <c r="F16" s="3"/>
      <c r="G16" s="3"/>
      <c r="H16" s="3"/>
      <c r="I16" s="3"/>
      <c r="J16" s="3"/>
      <c r="K16" s="4"/>
    </row>
    <row r="17" spans="1:11" ht="48.95" customHeight="1" x14ac:dyDescent="0.25">
      <c r="A17" s="73" t="s">
        <v>103</v>
      </c>
      <c r="B17" s="46"/>
      <c r="C17" s="46"/>
      <c r="D17" s="46"/>
      <c r="E17" s="46"/>
      <c r="F17" s="46"/>
      <c r="G17" s="46"/>
      <c r="H17" s="46"/>
      <c r="I17" s="46"/>
      <c r="J17" s="46"/>
      <c r="K17" s="46"/>
    </row>
    <row r="18" spans="1:11" ht="15.95" customHeight="1" thickBot="1" x14ac:dyDescent="0.3">
      <c r="A18" s="3"/>
      <c r="B18" s="3"/>
      <c r="C18" s="3"/>
      <c r="D18" s="3"/>
      <c r="E18" s="3"/>
      <c r="F18" s="3"/>
      <c r="G18" s="3"/>
      <c r="H18" s="3"/>
      <c r="I18" s="3"/>
      <c r="J18" s="3"/>
      <c r="K18" s="4"/>
    </row>
    <row r="19" spans="1:11" ht="48.95" customHeight="1" x14ac:dyDescent="0.25">
      <c r="A19" s="74" t="s">
        <v>30</v>
      </c>
      <c r="B19" s="58"/>
      <c r="C19" s="56" t="s">
        <v>99</v>
      </c>
      <c r="D19" s="57"/>
      <c r="E19" s="58"/>
      <c r="F19" s="56" t="s">
        <v>104</v>
      </c>
      <c r="G19" s="57"/>
      <c r="H19" s="58"/>
      <c r="I19" s="75" t="s">
        <v>101</v>
      </c>
      <c r="J19" s="72"/>
      <c r="K19" s="4"/>
    </row>
    <row r="20" spans="1:11" ht="48.95" customHeight="1" x14ac:dyDescent="0.25">
      <c r="A20" s="50"/>
      <c r="B20" s="49"/>
      <c r="C20" s="51"/>
      <c r="D20" s="48"/>
      <c r="E20" s="49"/>
      <c r="F20" s="51"/>
      <c r="G20" s="48"/>
      <c r="H20" s="49"/>
      <c r="I20" s="55"/>
      <c r="J20" s="54"/>
      <c r="K20" s="4"/>
    </row>
    <row r="21" spans="1:11" ht="48.95" customHeight="1" x14ac:dyDescent="0.25">
      <c r="A21" s="50"/>
      <c r="B21" s="49"/>
      <c r="C21" s="51"/>
      <c r="D21" s="48"/>
      <c r="E21" s="49"/>
      <c r="F21" s="51"/>
      <c r="G21" s="48"/>
      <c r="H21" s="49"/>
      <c r="I21" s="55"/>
      <c r="J21" s="54"/>
      <c r="K21" s="4"/>
    </row>
    <row r="22" spans="1:11" ht="48.95" customHeight="1" x14ac:dyDescent="0.25">
      <c r="A22" s="50"/>
      <c r="B22" s="49"/>
      <c r="C22" s="51"/>
      <c r="D22" s="48"/>
      <c r="E22" s="49"/>
      <c r="F22" s="51"/>
      <c r="G22" s="48"/>
      <c r="H22" s="49"/>
      <c r="I22" s="55"/>
      <c r="J22" s="54"/>
      <c r="K22" s="4"/>
    </row>
    <row r="23" spans="1:11" ht="48.95" customHeight="1" x14ac:dyDescent="0.25">
      <c r="A23" s="50"/>
      <c r="B23" s="49"/>
      <c r="C23" s="51"/>
      <c r="D23" s="48"/>
      <c r="E23" s="49"/>
      <c r="F23" s="51"/>
      <c r="G23" s="48"/>
      <c r="H23" s="49"/>
      <c r="I23" s="55"/>
      <c r="J23" s="54"/>
      <c r="K23" s="4"/>
    </row>
    <row r="24" spans="1:11" ht="48.95" customHeight="1" x14ac:dyDescent="0.25">
      <c r="A24" s="50"/>
      <c r="B24" s="49"/>
      <c r="C24" s="51"/>
      <c r="D24" s="48"/>
      <c r="E24" s="49"/>
      <c r="F24" s="51"/>
      <c r="G24" s="48"/>
      <c r="H24" s="49"/>
      <c r="I24" s="55"/>
      <c r="J24" s="54"/>
      <c r="K24" s="4"/>
    </row>
    <row r="25" spans="1:11" ht="48.95" customHeight="1" x14ac:dyDescent="0.25">
      <c r="A25" s="50"/>
      <c r="B25" s="49"/>
      <c r="C25" s="51"/>
      <c r="D25" s="48"/>
      <c r="E25" s="49"/>
      <c r="F25" s="51"/>
      <c r="G25" s="48"/>
      <c r="H25" s="49"/>
      <c r="I25" s="55"/>
      <c r="J25" s="54"/>
      <c r="K25" s="4"/>
    </row>
    <row r="26" spans="1:11" ht="48.95" customHeight="1" x14ac:dyDescent="0.25">
      <c r="A26" s="50"/>
      <c r="B26" s="49"/>
      <c r="C26" s="51"/>
      <c r="D26" s="48"/>
      <c r="E26" s="49"/>
      <c r="F26" s="51"/>
      <c r="G26" s="48"/>
      <c r="H26" s="49"/>
      <c r="I26" s="55"/>
      <c r="J26" s="54"/>
      <c r="K26" s="4"/>
    </row>
    <row r="27" spans="1:11" ht="48.95" customHeight="1" x14ac:dyDescent="0.25">
      <c r="A27" s="50"/>
      <c r="B27" s="49"/>
      <c r="C27" s="51"/>
      <c r="D27" s="48"/>
      <c r="E27" s="49"/>
      <c r="F27" s="51"/>
      <c r="G27" s="48"/>
      <c r="H27" s="49"/>
      <c r="I27" s="55"/>
      <c r="J27" s="54"/>
      <c r="K27" s="4"/>
    </row>
    <row r="28" spans="1:11" ht="48.95" customHeight="1" x14ac:dyDescent="0.25">
      <c r="A28" s="50"/>
      <c r="B28" s="49"/>
      <c r="C28" s="51"/>
      <c r="D28" s="48"/>
      <c r="E28" s="49"/>
      <c r="F28" s="51"/>
      <c r="G28" s="48"/>
      <c r="H28" s="49"/>
      <c r="I28" s="55"/>
      <c r="J28" s="54"/>
      <c r="K28" s="4"/>
    </row>
    <row r="29" spans="1:11" ht="48.95" customHeight="1" x14ac:dyDescent="0.25">
      <c r="A29" s="50"/>
      <c r="B29" s="49"/>
      <c r="C29" s="51"/>
      <c r="D29" s="48"/>
      <c r="E29" s="49"/>
      <c r="F29" s="51"/>
      <c r="G29" s="48"/>
      <c r="H29" s="49"/>
      <c r="I29" s="55"/>
      <c r="J29" s="54"/>
      <c r="K29" s="4"/>
    </row>
    <row r="31" spans="1:11" ht="33" customHeight="1" x14ac:dyDescent="0.25">
      <c r="A31" s="61"/>
      <c r="B31" s="46"/>
      <c r="C31" s="46"/>
      <c r="D31" s="46"/>
      <c r="E31" s="46"/>
      <c r="F31" s="46"/>
      <c r="G31" s="46"/>
      <c r="H31" s="46"/>
      <c r="I31" s="46"/>
      <c r="J31" s="46"/>
    </row>
    <row r="33" spans="1:10" ht="15.95" customHeight="1" x14ac:dyDescent="0.25">
      <c r="A33" s="60" t="s">
        <v>105</v>
      </c>
      <c r="B33" s="46"/>
      <c r="C33" s="46"/>
      <c r="D33" s="46"/>
      <c r="E33" s="46"/>
      <c r="F33" s="46"/>
      <c r="G33" s="46"/>
      <c r="H33" s="46"/>
      <c r="I33" s="46"/>
      <c r="J33" s="46"/>
    </row>
    <row r="34" spans="1:10" ht="15.95" customHeight="1" thickBot="1" x14ac:dyDescent="0.3"/>
    <row r="35" spans="1:10" ht="15.95" customHeight="1" x14ac:dyDescent="0.25">
      <c r="A35" s="6" t="s">
        <v>29</v>
      </c>
      <c r="B35" s="70" t="s">
        <v>106</v>
      </c>
      <c r="C35" s="57"/>
      <c r="D35" s="57"/>
      <c r="E35" s="57"/>
      <c r="F35" s="57"/>
      <c r="G35" s="58"/>
      <c r="H35" s="71" t="s">
        <v>107</v>
      </c>
      <c r="I35" s="57"/>
      <c r="J35" s="72"/>
    </row>
    <row r="36" spans="1:10" ht="48" customHeight="1" x14ac:dyDescent="0.25">
      <c r="A36" s="9" t="s">
        <v>108</v>
      </c>
      <c r="B36" s="52" t="s">
        <v>109</v>
      </c>
      <c r="C36" s="48"/>
      <c r="D36" s="48"/>
      <c r="E36" s="48"/>
      <c r="F36" s="48"/>
      <c r="G36" s="49"/>
      <c r="H36" s="53"/>
      <c r="I36" s="48"/>
      <c r="J36" s="54"/>
    </row>
    <row r="37" spans="1:10" ht="48" customHeight="1" x14ac:dyDescent="0.25">
      <c r="A37" s="9" t="s">
        <v>110</v>
      </c>
      <c r="B37" s="52" t="s">
        <v>111</v>
      </c>
      <c r="C37" s="48"/>
      <c r="D37" s="48"/>
      <c r="E37" s="48"/>
      <c r="F37" s="48"/>
      <c r="G37" s="49"/>
      <c r="H37" s="53"/>
      <c r="I37" s="48"/>
      <c r="J37" s="54"/>
    </row>
    <row r="38" spans="1:10" ht="48" customHeight="1" x14ac:dyDescent="0.25">
      <c r="A38" s="9" t="s">
        <v>112</v>
      </c>
      <c r="B38" s="52" t="s">
        <v>113</v>
      </c>
      <c r="C38" s="48"/>
      <c r="D38" s="48"/>
      <c r="E38" s="48"/>
      <c r="F38" s="48"/>
      <c r="G38" s="49"/>
      <c r="H38" s="53"/>
      <c r="I38" s="48"/>
      <c r="J38" s="54"/>
    </row>
    <row r="39" spans="1:10" ht="48" customHeight="1" x14ac:dyDescent="0.25">
      <c r="A39" s="9" t="s">
        <v>114</v>
      </c>
      <c r="B39" s="52" t="s">
        <v>115</v>
      </c>
      <c r="C39" s="48"/>
      <c r="D39" s="48"/>
      <c r="E39" s="48"/>
      <c r="F39" s="48"/>
      <c r="G39" s="49"/>
      <c r="H39" s="53"/>
      <c r="I39" s="48"/>
      <c r="J39" s="54"/>
    </row>
    <row r="40" spans="1:10" ht="48" customHeight="1" x14ac:dyDescent="0.25">
      <c r="A40" s="9" t="s">
        <v>116</v>
      </c>
      <c r="B40" s="52" t="s">
        <v>117</v>
      </c>
      <c r="C40" s="48"/>
      <c r="D40" s="48"/>
      <c r="E40" s="48"/>
      <c r="F40" s="48"/>
      <c r="G40" s="49"/>
      <c r="H40" s="53"/>
      <c r="I40" s="48"/>
      <c r="J40" s="54"/>
    </row>
    <row r="41" spans="1:10" ht="48" customHeight="1" x14ac:dyDescent="0.25">
      <c r="A41" s="10"/>
      <c r="B41" s="47"/>
      <c r="C41" s="48"/>
      <c r="D41" s="48"/>
      <c r="E41" s="48"/>
      <c r="F41" s="48"/>
      <c r="G41" s="49"/>
      <c r="H41" s="53"/>
      <c r="I41" s="48"/>
      <c r="J41" s="54"/>
    </row>
    <row r="42" spans="1:10" ht="48" customHeight="1" x14ac:dyDescent="0.25">
      <c r="A42" s="10"/>
      <c r="B42" s="47"/>
      <c r="C42" s="48"/>
      <c r="D42" s="48"/>
      <c r="E42" s="48"/>
      <c r="F42" s="48"/>
      <c r="G42" s="49"/>
      <c r="H42" s="53"/>
      <c r="I42" s="48"/>
      <c r="J42" s="54"/>
    </row>
    <row r="43" spans="1:10" ht="48" customHeight="1" x14ac:dyDescent="0.25">
      <c r="A43" s="10"/>
      <c r="B43" s="47"/>
      <c r="C43" s="48"/>
      <c r="D43" s="48"/>
      <c r="E43" s="48"/>
      <c r="F43" s="48"/>
      <c r="G43" s="49"/>
      <c r="H43" s="53"/>
      <c r="I43" s="48"/>
      <c r="J43" s="54"/>
    </row>
    <row r="44" spans="1:10" ht="48" customHeight="1" x14ac:dyDescent="0.25">
      <c r="A44" s="10"/>
      <c r="B44" s="47"/>
      <c r="C44" s="48"/>
      <c r="D44" s="48"/>
      <c r="E44" s="48"/>
      <c r="F44" s="48"/>
      <c r="G44" s="49"/>
      <c r="H44" s="53"/>
      <c r="I44" s="48"/>
      <c r="J44" s="54"/>
    </row>
    <row r="45" spans="1:10" ht="48" customHeight="1" x14ac:dyDescent="0.25">
      <c r="A45" s="10"/>
      <c r="B45" s="47"/>
      <c r="C45" s="48"/>
      <c r="D45" s="48"/>
      <c r="E45" s="48"/>
      <c r="F45" s="48"/>
      <c r="G45" s="49"/>
      <c r="H45" s="53"/>
      <c r="I45" s="48"/>
      <c r="J45" s="54"/>
    </row>
    <row r="46" spans="1:10" ht="48.95" customHeight="1" thickBot="1" x14ac:dyDescent="0.3">
      <c r="A46" s="11"/>
      <c r="B46" s="62"/>
      <c r="C46" s="63"/>
      <c r="D46" s="63"/>
      <c r="E46" s="63"/>
      <c r="F46" s="63"/>
      <c r="G46" s="64"/>
      <c r="H46" s="65"/>
      <c r="I46" s="66"/>
      <c r="J46" s="67"/>
    </row>
    <row r="48" spans="1:10" ht="102" customHeight="1" x14ac:dyDescent="0.25">
      <c r="A48" s="61" t="s">
        <v>118</v>
      </c>
      <c r="B48" s="46"/>
      <c r="C48" s="46"/>
      <c r="D48" s="46"/>
      <c r="E48" s="46"/>
      <c r="F48" s="46"/>
      <c r="G48" s="46"/>
      <c r="H48" s="46"/>
      <c r="I48" s="46"/>
      <c r="J48" s="46"/>
    </row>
    <row r="51" spans="1:10" x14ac:dyDescent="0.25">
      <c r="A51" s="68" t="s">
        <v>119</v>
      </c>
      <c r="B51" s="46"/>
      <c r="C51" s="46"/>
      <c r="D51" s="46"/>
      <c r="E51" s="59"/>
      <c r="F51" s="46"/>
      <c r="G51" s="46"/>
      <c r="H51" s="46"/>
      <c r="I51" s="46"/>
      <c r="J51" s="46"/>
    </row>
    <row r="53" spans="1:10" x14ac:dyDescent="0.25">
      <c r="A53" s="68" t="s">
        <v>120</v>
      </c>
      <c r="B53" s="46"/>
      <c r="C53" s="46"/>
      <c r="D53" s="46"/>
      <c r="E53" s="59"/>
      <c r="F53" s="46"/>
      <c r="G53" s="46"/>
      <c r="H53" s="46"/>
      <c r="I53" s="46"/>
      <c r="J53" s="46"/>
    </row>
    <row r="100" spans="1:1" ht="15.75" x14ac:dyDescent="0.25">
      <c r="A100" t="s">
        <v>121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2025-05-09T08:38:07Z</cp:lastPrinted>
  <dcterms:created xsi:type="dcterms:W3CDTF">2023-04-04T12:16:45Z</dcterms:created>
  <dcterms:modified xsi:type="dcterms:W3CDTF">2025-05-14T12:23:08Z</dcterms:modified>
</cp:coreProperties>
</file>