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Pasiulymo priedas" sheetId="3" r:id="rId1"/>
    <sheet name="Sheet1" sheetId="4" r:id="rId2"/>
  </sheets>
  <externalReferences>
    <externalReference r:id="rId3"/>
    <externalReference r:id="rId4"/>
  </externalReferences>
  <definedNames>
    <definedName name="naujas">[1]!Lentelė1[Ar pirkimui bus taikomi Lietuvos Respublikos aplinkos ministerijos nustatyti aplinkos apsaugos kriterijai, ar pirkimui bus taikomi energijos vartojimo efektyvumo reikalavimai]</definedName>
    <definedName name="_xlnm.Print_Area" localSheetId="0">'Pasiulymo priedas'!$B$5:$H$354</definedName>
    <definedName name="_xlnm.Print_Titles" localSheetId="0">'Pasiulymo priedas'!$7:$7</definedName>
    <definedName name="Stulpelio12pasirinkimai">[2]!Lentelė4[Ar pirkimas bus atliekamas pagal Viešųjų pirkimų įstatymo 13 arba 91 straipsnio nuostatas]</definedName>
    <definedName name="Stulpelio5pasirinkimas">[2]!Lentelė5[[Numatoma pirkimo pradžia3 ]]</definedName>
    <definedName name="Stulpelio7pasirinkimas">[2]!Lentelė6[Numatomas pirkimo būdas]</definedName>
    <definedName name="Stulpelio8pasirinkimas">[2]!Lentelė7[Numatomas pasiūlymų vertinimo kriterijus]</definedName>
  </definedNames>
  <calcPr calcId="162913"/>
</workbook>
</file>

<file path=xl/calcChain.xml><?xml version="1.0" encoding="utf-8"?>
<calcChain xmlns="http://schemas.openxmlformats.org/spreadsheetml/2006/main">
  <c r="J27" i="3" l="1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H136" i="3"/>
  <c r="H130" i="3"/>
  <c r="H131" i="3"/>
  <c r="H129" i="3"/>
  <c r="H135" i="3"/>
  <c r="H134" i="3"/>
  <c r="H127" i="3"/>
  <c r="H128" i="3"/>
  <c r="H126" i="3"/>
  <c r="H18" i="3" l="1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32" i="3"/>
  <c r="H133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16" i="3"/>
  <c r="H17" i="3"/>
  <c r="H9" i="3"/>
  <c r="H10" i="3"/>
  <c r="H11" i="3"/>
  <c r="H12" i="3"/>
  <c r="H13" i="3"/>
  <c r="H14" i="3"/>
  <c r="H15" i="3"/>
  <c r="H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H353" i="3" l="1"/>
  <c r="J8" i="3"/>
  <c r="J353" i="3" l="1"/>
</calcChain>
</file>

<file path=xl/comments1.xml><?xml version="1.0" encoding="utf-8"?>
<comments xmlns="http://schemas.openxmlformats.org/spreadsheetml/2006/main">
  <authors>
    <author>Author</author>
  </authors>
  <commentList>
    <comment ref="A62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Patikslinimas - Vidaus  mova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Siūlomos prekės ilgis - 2 m. 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Siūlomos prekės ilgis - 2 m.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Siūlomos prekės ilgis privalo būti ne mažesnis kaip 160 m. </t>
        </r>
      </text>
    </comment>
    <comment ref="A12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Pakeistas mato vienetas</t>
        </r>
      </text>
    </comment>
    <comment ref="A126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1) Išdetalizuotos pozicijos
2) Pakeisti mato vienetai
3) Pakeisti maksimalūs įkainiai</t>
        </r>
      </text>
    </comment>
    <comment ref="A129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1) Išdetalizuotos pozicijos
2) Pakeisti mato vienetai
3) Pakeisti maksimalūs įkainiai</t>
        </r>
      </text>
    </comment>
    <comment ref="A13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1) Išdetalizuotos pozicijos
2) Pakeisti mato vienetai
3) Pakeisti maksimalūs įkainiai</t>
        </r>
      </text>
    </comment>
    <comment ref="A137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Pakeistas mato vienetas</t>
        </r>
      </text>
    </comment>
    <comment ref="A18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Pakeistas mato vienetas</t>
        </r>
      </text>
    </comment>
    <comment ref="A18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Pakeistas mato vienetas</t>
        </r>
      </text>
    </comment>
    <comment ref="A243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Pakeistas mato vienetas</t>
        </r>
      </text>
    </comment>
    <comment ref="A249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Pakeistas mato vienetas</t>
        </r>
      </text>
    </comment>
    <comment ref="A256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Pridėtos galimos paklaidos skersmeniui</t>
        </r>
      </text>
    </comment>
    <comment ref="A27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patikslinta - Vidinis sriegis</t>
        </r>
      </text>
    </comment>
    <comment ref="A327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Sumažintas maksimalus įkainis</t>
        </r>
      </text>
    </comment>
    <comment ref="A330" authorId="0" shapeId="0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Pridėtos paklaidos</t>
        </r>
      </text>
    </comment>
  </commentList>
</comments>
</file>

<file path=xl/sharedStrings.xml><?xml version="1.0" encoding="utf-8"?>
<sst xmlns="http://schemas.openxmlformats.org/spreadsheetml/2006/main" count="1047" uniqueCount="700">
  <si>
    <t>Eil. Nr.</t>
  </si>
  <si>
    <t>Pirkimo objekto  (prekių, paslaugų ar darbų) pavadinimas.</t>
  </si>
  <si>
    <t>Prekių paslaugų ar darbų kiekis (mato vienetas)</t>
  </si>
  <si>
    <t>vnt.</t>
  </si>
  <si>
    <t>Praustuvo maišytuvas ilgu snapu</t>
  </si>
  <si>
    <t>Praustuvo maišytuvas trumpu snapu</t>
  </si>
  <si>
    <t>Praustuvo maišytuvas bekontaktis</t>
  </si>
  <si>
    <t>Dušo kabina žemu padu</t>
  </si>
  <si>
    <t>Dušo komplektas</t>
  </si>
  <si>
    <t>Dušo maišytuvas</t>
  </si>
  <si>
    <t>Dušo galvutė su šlangute</t>
  </si>
  <si>
    <t>Praustuvo sifonas</t>
  </si>
  <si>
    <t>Virtuvinis maišytuvas</t>
  </si>
  <si>
    <t>Pisuaras</t>
  </si>
  <si>
    <t>Pisuaras elektrinis, su radaro jutikliu</t>
  </si>
  <si>
    <t>Pisuaro vandens nuleidimo mechanizmas</t>
  </si>
  <si>
    <t>Kampinis dušo padėklas</t>
  </si>
  <si>
    <t>Sifonas dušo padėklui</t>
  </si>
  <si>
    <t>Unitazas su dangčiu</t>
  </si>
  <si>
    <t>Pakabinamas unitazas su dangčiu</t>
  </si>
  <si>
    <t>Vandens nuleidimo mygtukas</t>
  </si>
  <si>
    <t>Unitazo dangtis</t>
  </si>
  <si>
    <t>Unitazo tvirtinimo varžtai</t>
  </si>
  <si>
    <t>Vandens nuleidimo mechanizmas</t>
  </si>
  <si>
    <t>Maišytuvų kasetė</t>
  </si>
  <si>
    <t>Ventilis su persipylimu plautuvei</t>
  </si>
  <si>
    <t>Skalbimo mašinos prijungimo žarna</t>
  </si>
  <si>
    <t>Grindų trapas</t>
  </si>
  <si>
    <t>Tepalas kanalizacijos vamzdžiams montuoti</t>
  </si>
  <si>
    <t>PPR trišakis, DN20</t>
  </si>
  <si>
    <t>PPR trišakis, DN25</t>
  </si>
  <si>
    <t>PPR trišakis, DN32</t>
  </si>
  <si>
    <t>Lituojama alkūnė FV-PLAST PPR, D20, D25, D32, 45°</t>
  </si>
  <si>
    <t>Lituojama redukcija PPR, D32-25 mm</t>
  </si>
  <si>
    <t>Lituojama redukcija PPR, D25-20 mm</t>
  </si>
  <si>
    <t xml:space="preserve">Jungtuvas su vožtuvu, </t>
  </si>
  <si>
    <t>Prailgintojas žalvarinis 1/2" 15 mm</t>
  </si>
  <si>
    <t>Prailgintojas žalvarinis 1/2" 20mm</t>
  </si>
  <si>
    <t>Prailgintojas žalvarinis 1/2" 30mm</t>
  </si>
  <si>
    <t>Prailgintojas žalvarinis 1/2" 50mm</t>
  </si>
  <si>
    <t>Užveržiama srieginės jungtis daugiasluoksniam vamzdžiui 18*18</t>
  </si>
  <si>
    <t>Užveržiama srieginės jungtis daugiasluoksniam vamzdžiui 20*20</t>
  </si>
  <si>
    <t>Užveržiamoji alkūnė 18*18</t>
  </si>
  <si>
    <t>Rutuliniai ventiliai trumpa rankena SODO VENTILIS 1/2"-3/4"</t>
  </si>
  <si>
    <t>Nuorinimo vožtuvas automatinis</t>
  </si>
  <si>
    <t>Filtro korpuso raktas</t>
  </si>
  <si>
    <t>m.</t>
  </si>
  <si>
    <t>Slėginis vandentiekio vamzdis 25mm</t>
  </si>
  <si>
    <t>Slėginis vandentiekio vamzdis 32mm</t>
  </si>
  <si>
    <t>Akmens vatos kevalas vamzdžių šiluminei izoliacijai 22/40</t>
  </si>
  <si>
    <t>Akmens vatos kevalas vamzdžių šiluminei izoliacijai 28/40</t>
  </si>
  <si>
    <t>Akmens vatos kevalas vamzdžių šiluminei izoliacijai 35/40</t>
  </si>
  <si>
    <t>Akmens vatos kevalas vamzdžių šiluminei izoliacijai 48/40</t>
  </si>
  <si>
    <t>Ratukas dušo kabinai 23mm</t>
  </si>
  <si>
    <t>Ratukas dušo kabinai 25mm</t>
  </si>
  <si>
    <t>Preliminarus kiekis sutarties laikotarpių 36 mėn.</t>
  </si>
  <si>
    <t>Praustuvas</t>
  </si>
  <si>
    <t>Radiatoriaus pajungimo mazgas tiesus</t>
  </si>
  <si>
    <t>Radiatoriaus pajungimo mazgas kampu</t>
  </si>
  <si>
    <t>Ventilis, tiesus, šildymo sistemoms, skersmuo M30 x 1,5</t>
  </si>
  <si>
    <t>Dušo latakas 80 cm</t>
  </si>
  <si>
    <t>Dušo latakas 90 cm</t>
  </si>
  <si>
    <t>Dušo latakas 100 cm</t>
  </si>
  <si>
    <t>Unitazo gofras  Ø 110 mm, plastikas, ilgis 320 mm.</t>
  </si>
  <si>
    <t>Unitazo alkūnė 90°, Ø 110 mm, plastikas.</t>
  </si>
  <si>
    <t>Praustuvo tvirtinimo varžtai 12x120 mm</t>
  </si>
  <si>
    <t>Praustuvo tvirtinimo varžtai 12x100 mm</t>
  </si>
  <si>
    <t>Praustuvo tvirtinimo varžtai 10x140mm</t>
  </si>
  <si>
    <t>Vandens pripildymo mechanizmas šoninis</t>
  </si>
  <si>
    <t>Vandens pripildymo mechanizmas apatinis</t>
  </si>
  <si>
    <t xml:space="preserve">Kampiniai ventiliai ½  x ½  </t>
  </si>
  <si>
    <t xml:space="preserve">Kampiniai ventiliai skalbimo mašinai ½  x  3/8  </t>
  </si>
  <si>
    <t>Maišytuvų ekscentrikai ½ '', I  ¾</t>
  </si>
  <si>
    <t>Maišytuvo aeratorius</t>
  </si>
  <si>
    <t>Plautuvė 80x60</t>
  </si>
  <si>
    <t xml:space="preserve">Plautuvė akmens masės </t>
  </si>
  <si>
    <t>Plautuvė akmens masės apvali</t>
  </si>
  <si>
    <t>Guminis perėjimas (riebokšlis) Ø 50 x 25 mm</t>
  </si>
  <si>
    <t>Guminis perėjimas (riebokšlis) Ø 50 x 32 mm</t>
  </si>
  <si>
    <t>Guminis perėjimas (riebokšlis) Ø 50 x 40 mm</t>
  </si>
  <si>
    <t>Guminis perėjimas (riebokšlis) Ø 40 x 25 mm</t>
  </si>
  <si>
    <t>Guminis perėjimas (riebokšlis) Ø 40 x 32 mm</t>
  </si>
  <si>
    <t>Jungtis su ketaus vamzdžiu Ø 110 mm</t>
  </si>
  <si>
    <t>Jungtis su ketaus vamzdžiu Ø 50 mm</t>
  </si>
  <si>
    <t>Vidaus kanalizacijos kompensacinė  Ø 110 mm</t>
  </si>
  <si>
    <t>Vidaus kanalizacijos trišakis 50 mm. 45°</t>
  </si>
  <si>
    <t>Vidaus kanalizacijos trišakis 110 mm. 45°</t>
  </si>
  <si>
    <t>Vidaus kanalizacijos trišakis – 50 mm.  90°</t>
  </si>
  <si>
    <t>Vidaus kanalizacijos trišakis 110x 50 mm.  45°</t>
  </si>
  <si>
    <t>Vidaus kanalizacijos trišakis 110x 50 mm.  90°</t>
  </si>
  <si>
    <t>Vidaus kanalizacijos vamzdis HTplus, Ø 50 mm</t>
  </si>
  <si>
    <t>Vidaus kanalizacijos alkūnė HTplus, Ø 50 mm 90°</t>
  </si>
  <si>
    <t>Vidaus kanalizacijos alkūnė HTplus, Ø 110 mm 90°</t>
  </si>
  <si>
    <t xml:space="preserve">Vidaus kanalizacijos alkūnė HTplus, 110 mm. 45° </t>
  </si>
  <si>
    <t xml:space="preserve">Vidaus kanalizacijos alkūnė HTplus, 50 mm. 45° </t>
  </si>
  <si>
    <t>Vidaus kanalizacijos vamzdis HTplus, , Ø 110 mm</t>
  </si>
  <si>
    <t>Vidaus kanalizacijos aklė , Ø 110 mm</t>
  </si>
  <si>
    <t>Vidaus kanalizacijos aklė Ø 50 mm</t>
  </si>
  <si>
    <t>Vidaus kanalizacijos aklė Ø 32 mm</t>
  </si>
  <si>
    <t>Vidaus kanalizacijos aklė Ø 40 mm</t>
  </si>
  <si>
    <t>Vidaus kanalizacijos alsuoklis Ø 50 mm</t>
  </si>
  <si>
    <t>Vidaus kanalizacijos alsuoklis Ø 110 mm</t>
  </si>
  <si>
    <t>Pravala, Ø 110 mm</t>
  </si>
  <si>
    <t>Vidaus kanalizacijos tarpmovė, Ø 110 mm x Ø 50 mm</t>
  </si>
  <si>
    <t>Vamzdis lauko kanalizacijai     Ø 160 mm - 1m</t>
  </si>
  <si>
    <t>Vamzdis lauko kanalizacijai Ø 160 mm - 2m</t>
  </si>
  <si>
    <t>Vamzdis lauko kanalizacijai Ø 160 mm - 3m</t>
  </si>
  <si>
    <t>Alkūnė lauko kanalizacijai Ø 160 mm - 15 °</t>
  </si>
  <si>
    <t>Alkūnė lauko kanalizacijai 160 mm - 45 °</t>
  </si>
  <si>
    <t>Alkūnė lauko kanalizacijai 160 mm - 90 °</t>
  </si>
  <si>
    <t>Trišakis lauko kanalizacijai 160 mm - 87 °</t>
  </si>
  <si>
    <t>Trišakis lauko kanalizacijai 160 mm - 45 °</t>
  </si>
  <si>
    <t>Pereiga lauko kanalizacijai 110 mm, 160 mm</t>
  </si>
  <si>
    <t>Dviguba mova lauko kanalizacijai  160 mm</t>
  </si>
  <si>
    <t>Aklė lauko kanalizacijai 160 mm</t>
  </si>
  <si>
    <t>Vamzdžių laikiklis  Ø 110 mm</t>
  </si>
  <si>
    <t>Vamzdžių laikiklis  Ø 50 mm</t>
  </si>
  <si>
    <t>Vamzdžių laikiklis Ø 32 mm</t>
  </si>
  <si>
    <t>Sandarinimo juosta  Ilgis – 10 m</t>
  </si>
  <si>
    <t>Vandentiekio alkūnė PPR 25 mm x ¾ IN išorinis sriegis</t>
  </si>
  <si>
    <t>Vandentiekio alkūnė PPR 25 mm x ¾ vidinis sriegis</t>
  </si>
  <si>
    <t>Vandentiekio tarpmovė 25 mm x ¾   metalinis išorinis sriegis</t>
  </si>
  <si>
    <t>Vandentiekio tarpmovė 25 mm x ¾   metalinis vidinis sriegis</t>
  </si>
  <si>
    <t>Vandentiekio tarpmovė 20 mm x ½    metalinis išorinis sriegis</t>
  </si>
  <si>
    <t>Vandentiekio tarpmovė 20 mm x ½    metalinis vidinis sriegis</t>
  </si>
  <si>
    <t>Vandentiekio tarpmovė 32 mm x 1‘‘    metalinis išorinis sriegis</t>
  </si>
  <si>
    <t>Vandentiekio tarpmovė 32 mm x 1‘‘    metalinis vidinis sriegis</t>
  </si>
  <si>
    <t>Tvirtinama vandentiekio alkūnė skersmuo – ½  colio – vidinis sriegis, 25 mm lituojamas vidus</t>
  </si>
  <si>
    <t>Tvirtinama vandentiekio alkūnė skersmuo – ½  colio – vidinis sriegis, 20 mm lituojamas vidus.</t>
  </si>
  <si>
    <t>Vandentiekio alkūnė PPR skersmuo – ½  colio – vidinis sriegis, 25 mm lituojamas vidus</t>
  </si>
  <si>
    <t xml:space="preserve">Vandentiekio alkūnė PPR skersmuo – ½  colio – išorinis sriegis, 25 mm lituojamas vidus.  </t>
  </si>
  <si>
    <t xml:space="preserve">Vandentiekio alkūnė PPR skersmuo – ½  colio – vidinis sriegis, 20 mm lituojamas vidus.    </t>
  </si>
  <si>
    <t xml:space="preserve">Vandentiekio alkūnė PPR skersmuo – ½  colio – išorinis sriegis, 20 mm lituojamas vidus.   </t>
  </si>
  <si>
    <t>Viengubas vandentiekio vamzdžių laikiklis PPR,  skersmuo – 20 mm</t>
  </si>
  <si>
    <t xml:space="preserve">Vandentiekio trišakis su sriegiu, PPR skersmuo – ½  colio – vidinis sriegis, 20 mm lituojamas vidus.    </t>
  </si>
  <si>
    <t xml:space="preserve">Vandentiekio trišakis su sriegiu, PPR skersmuo – ¾   colio – vidinis sriegis, 25 mm lituojamas vidus.   </t>
  </si>
  <si>
    <t xml:space="preserve">Vandentiekio trišakis su sriegiu, PPR skersmuo – ¾   colio – išorinis sriegis, 25 mm lituojamas vidus.   </t>
  </si>
  <si>
    <t>Lituojamas vamzdis PPR 20x2,8 mm  ilgis- 4m</t>
  </si>
  <si>
    <t>Lituojamas vamzdis PPR 25x4,2 mm ilgis- 4m</t>
  </si>
  <si>
    <t>Lituojamas vamzdis PPR 32x5,4 mm ilgis- 4m</t>
  </si>
  <si>
    <t>Lanksčioji santechninė žarna  skersmuo – ½  colio – vidinis sriegis . Ilgis  80 cm.</t>
  </si>
  <si>
    <t>Lanksčioji santechninė žarna skersmuo – ½  colio – vidinis sriegis.  Ilgis  60cm.</t>
  </si>
  <si>
    <t xml:space="preserve">Lanksčioji santechninė žarna skersmuo – 3/8 colio – vidinis sriegis. Ilgis  40 cm. </t>
  </si>
  <si>
    <t xml:space="preserve">Lanksčioji santechninė žarna skersmuo – ½  colio – vidinis sriegis. Ilgis  30 cm.    </t>
  </si>
  <si>
    <t xml:space="preserve">Lanksčioji santechninė žarna  skersmuo – 3/8 colio – vidinis sriegis.  Ilgis  80 cm .  </t>
  </si>
  <si>
    <t xml:space="preserve">Lanksčioji santechninė žarna skersmuo – 3/8 colio – vidinis sriegis.   Ilgis  60 cm.   </t>
  </si>
  <si>
    <t xml:space="preserve">Lanksčioji santechninė žarna skersmuo – 3/8 colio – vidinis sriegis. Ilgis  40 cm.  </t>
  </si>
  <si>
    <t xml:space="preserve">Lanksčioji santechninė žarna , skersmuo – 3/8 colio – vidinis sriegis. Ilgis  30 cm.   </t>
  </si>
  <si>
    <t xml:space="preserve">Lanksčioji santechninė žarna  ½  colio išorinis sriegis, ½  colio vidinis sriegis. Ilgis  80 cm.  </t>
  </si>
  <si>
    <t xml:space="preserve">Lanksčioji santechninė žarna ½  colio išorinis sriegis, ½  colio vidinis sriegis. Ilgis  60 cm.  </t>
  </si>
  <si>
    <t xml:space="preserve">Lanksčioji santechninė žarna  ½  colio išorinis sriegis, ½  colio vidinis sriegis. Ilgis  40 cm.  </t>
  </si>
  <si>
    <t>Lanksčioji santechninė žarna  ½  colio išorinis sriegis, ½  colio vidinis sriegis. Ilgis  30 cm.</t>
  </si>
  <si>
    <t xml:space="preserve">Lanksčioji santechninė žarna ½  colio vidinis sriegis, 10 mm išorinis sriegis. Ilgis  50 cm  </t>
  </si>
  <si>
    <t xml:space="preserve">Lanksčioji santechninė žarna , ½  colio vidinis sriegis, 10 mm išorinis sriegis. Ilgis  30 cm  </t>
  </si>
  <si>
    <t xml:space="preserve">Lanksčioji santechninė žarna  3/8 colio vidinis sriegis, 10 mm išorinis sriegis. Ilgis  50 cm  </t>
  </si>
  <si>
    <t xml:space="preserve">Lanksčioji santechninė žarna  3/8 colio vidinis sriegis, 10 mm išorinis sriegis. Ilgis  30 cm  </t>
  </si>
  <si>
    <t>Skaidrios PVC žarnos su tekstiliniu kordu. Diametras (vid. x išor., mm) 8 x 13mm</t>
  </si>
  <si>
    <t>Skaidrios PVC žarnos su tekstiliniu kordu. Diametras (vid. x išor., mm) 12 x 17mm</t>
  </si>
  <si>
    <t>Skaidrios PVC žarnos su tekstiliniu kordu. Diametras (vid. x išor., mm) 25 x 33mm</t>
  </si>
  <si>
    <t>Laistymo žarna. Vidinis skersmuo 19 mm, PVC su armavimo tinkleliu. 25 m ilgio</t>
  </si>
  <si>
    <t>Sujungimas žarnai,  skersmuo – ½  colio – išorinis sriegis</t>
  </si>
  <si>
    <t>Sujungimas žarnai, , skersmuo –  ½   colio – vidinis sriegis</t>
  </si>
  <si>
    <t>Redukcija išorinis sriegis ½ "  x 3/8" vidinis sriegis</t>
  </si>
  <si>
    <t>Redukcija išorinis sriegis ¾  " - vidinis sriegis ½‘‘</t>
  </si>
  <si>
    <t>Redukcija išorinis sriegis 1 " vidinis sriegis ¾‘‘</t>
  </si>
  <si>
    <t>Bronzinis perėjimas.  i/v  3/8 - ½</t>
  </si>
  <si>
    <t>Bronzinis perėjimas.  i/v ½ - ¾</t>
  </si>
  <si>
    <t xml:space="preserve">Mova bronzinė Diametras , ½ '', vidus-vidus  </t>
  </si>
  <si>
    <t>Mova bronzinė Diametras ¾‘ - ¾‘ vidus-vidus</t>
  </si>
  <si>
    <t>Mova bronzinė Diametras 1‘ - 1‘ vidus-vidus</t>
  </si>
  <si>
    <t>Žalvarinis nipelis Išorė / Išorė  ½‘‘</t>
  </si>
  <si>
    <t>Žalvarinis nipelis Išorė / Išorė  ¾‘‘</t>
  </si>
  <si>
    <t>Žalvarinis nipelis .   Išorė / Išorė  1‘‘</t>
  </si>
  <si>
    <t>Žalvarinis nipelis .   Išorė / Išorė  1 ¼‘‘</t>
  </si>
  <si>
    <t>Žalvarinis nipelis Išorė / Išorė 1 ½‘‘</t>
  </si>
  <si>
    <t>Žalvarinis nipelis .   Išorė / Išorė  2‘‘</t>
  </si>
  <si>
    <t>Mova  .   Diametras ½- ¾‘‘</t>
  </si>
  <si>
    <t xml:space="preserve">Žalvarinis trišakis vidiniu sriegiu Diametras ½ '' vidiniu sriegiu </t>
  </si>
  <si>
    <t>Žalvarinis trišakis vidiniu sriegiu Diametras ¾  '' vidiniu sriegiu</t>
  </si>
  <si>
    <t>Žalvarinis trišakis vidiniu sriegiu Diametras 1 '' vidiniu sriegiu</t>
  </si>
  <si>
    <t>Alkūnė bronzinė ½  vidus – išorė 90 °</t>
  </si>
  <si>
    <t>Alkūnė bronzinė  ½ vidus – vidus 90 °</t>
  </si>
  <si>
    <t>Daugiasluoksnis vandentiekio vamzdis. Išorinis skersmuo - 16 mm</t>
  </si>
  <si>
    <t>Daugiasluoksnis vandentiekio vamzdis. Išorinis skersmuo - 18 mm</t>
  </si>
  <si>
    <t>Daugiasluoksnis vandentiekio vamzdis. Išorinis skersmuo - 20 mm</t>
  </si>
  <si>
    <t>Užveržiama srieginės jungtis daugiasluoksniam vamzdžiui 16*16</t>
  </si>
  <si>
    <t>Užveržiama jungtis išoriniu sriegiu ½. 16 mm</t>
  </si>
  <si>
    <t>Jungtis vidiniu sriegiu ½. 16 mm</t>
  </si>
  <si>
    <t>Užveržiama jungtis išoriniu sriegiu ½. 18 mm</t>
  </si>
  <si>
    <t>Jungtis vidiniu sriegiu ½. 18 mm</t>
  </si>
  <si>
    <t>Jungtis vidiniu sriegiu ½. 20 mm</t>
  </si>
  <si>
    <t>Užveržiama jungtis išoriniu sriegiu ½. 20 mm</t>
  </si>
  <si>
    <t>Užveržiamasis trišakis skersmuo  ½  colio - Vidinis sriegis, 20 mm</t>
  </si>
  <si>
    <t>Eurokonus jungtis skersmuo - 16 mm</t>
  </si>
  <si>
    <t>Eurokonus jungtis skersmuo - 18 mm</t>
  </si>
  <si>
    <t>Eurokonus jungtis skersmuo - 20 mm</t>
  </si>
  <si>
    <t>Rutulinis ventilis ilga rankena sriegis V/V , ½  colio</t>
  </si>
  <si>
    <t>Rutulinis ventilis ilga rankena sriegis I/V,  ½  colio</t>
  </si>
  <si>
    <t>Rutulinis ventilis ilga rankena sriegis I/I,  ½  colio</t>
  </si>
  <si>
    <t>Rutulinis ventilis V/I su išardoma jungtimi  ½ colio</t>
  </si>
  <si>
    <t>Rutulinis ventilis ilga rankena sriegis I/V.  ¾‘‘  colio</t>
  </si>
  <si>
    <t>Rutulinis ventilis ilga rankena sriegis V/V.  ¾‘‘ colio</t>
  </si>
  <si>
    <t>Rutulinis ventilis ilga rankena sriegis I/I , ¾‘‘ colio</t>
  </si>
  <si>
    <t>Rutulinis ventilis sriegis V/I su išardoma jungtimi  ¾‘‘ colio</t>
  </si>
  <si>
    <t>Rutulinis ventilis ilga rankena sriegis I/V.  1 colio</t>
  </si>
  <si>
    <t>Rutulinis ventilis ilga rankena sriegis V/V.   1 colio</t>
  </si>
  <si>
    <t>Rutulinis ventilis ilga rankena sriegis I/I , 1  colio</t>
  </si>
  <si>
    <t>Rutulinis ventilis sriegis V/I su išardoma jungtimi  1 colio</t>
  </si>
  <si>
    <t>Rutulinis ventilis ilga rankena sriegis I/V.  1 ¼  colio</t>
  </si>
  <si>
    <t>Rutulinis ventilis ilga rankena sriegis V/V.   1 ¼  colio</t>
  </si>
  <si>
    <t>Rutulinis ventilis ilga rankena sriegis I/I , 1 ¼   colio</t>
  </si>
  <si>
    <t>Rutulinis ventilis sriegis V/I su išardoma jungtimi  1 ¼  colio</t>
  </si>
  <si>
    <t>Rutulinis ventilis ilga rankena sriegis I/V.  1 ½   colio</t>
  </si>
  <si>
    <t>Rutulinis ventilis ilga rankena sriegis V/V.   1 ½   colio</t>
  </si>
  <si>
    <t>Rutulinis ventilis ilga rankena sriegis I/I , 1 ½    colio</t>
  </si>
  <si>
    <t>Rutulinis ventilis ilga rankena sriegis I/V.  2 colio</t>
  </si>
  <si>
    <t>Rutulinis ventilis ilga rankena sriegis V/V. 2 colio</t>
  </si>
  <si>
    <t>Rutulinis ventilis ilga rankena sriegis I/I , 2 colio</t>
  </si>
  <si>
    <t>Sanitarinis silikonas. Bespalvis</t>
  </si>
  <si>
    <t>Sanitarinis silikonas. Baltas</t>
  </si>
  <si>
    <t xml:space="preserve">Išardoma jungtis, 3 dalių, skersmuo – ½‘‘ colio –išorinis sriegis, ½‘‘ colio vidinis sriegis.   </t>
  </si>
  <si>
    <t xml:space="preserve">Išardoma jungtis, 3 dalių, skersmuo – ¾‘‘ colio –išorinis sriegis, ¾‘‘ colio vidinis sriegis.   </t>
  </si>
  <si>
    <t>Išardoma jungtis, 3 dalių, skersmuo – 1colio –išorinis sriegis, 1colio vidinis sriegis</t>
  </si>
  <si>
    <t xml:space="preserve">Išardoma jungtis, 3 dalių, skersmuo – 1 ¼ colio –išorinis sriegis,  1¼ colio vidinis sriegis.   </t>
  </si>
  <si>
    <t xml:space="preserve">Išardoma jungtis, 3 dalių, skersmuo – 1 ½  colio –išorinis sriegis,  1 ½  colio vidinis sriegis.   </t>
  </si>
  <si>
    <t>Išardoma jungtis, 3 dalių, skersmuo – 2 colių –išorinis sriegis,  2 colių vidinis sriegis.</t>
  </si>
  <si>
    <t>Žalvarinė aklė išoriniu sriegiu  ½ ''</t>
  </si>
  <si>
    <t>Žalvarinė aklė išoriniu sriegiu ¾ ''</t>
  </si>
  <si>
    <t>Žalvarinė aklė išoriniu sriegiu 1 ''</t>
  </si>
  <si>
    <t>Žalvarinė aklė vidiniu sriegiu ½ ''</t>
  </si>
  <si>
    <t>Žalvarinė aklė vidiniu sriegiu ¾</t>
  </si>
  <si>
    <t>Žalvarinė aklė vidiniu sriegiu 1''</t>
  </si>
  <si>
    <t>Ketinė aklė išoriniu sriegiu 1 ¼ ''</t>
  </si>
  <si>
    <t>Ketinė aklė išoriniu sriegiu 1 ½ ''</t>
  </si>
  <si>
    <t>Ketinė aklė išoriniu sriegiu 2''</t>
  </si>
  <si>
    <t>Ketinė aklė vidiniu sriegiu 1 ¼ ''</t>
  </si>
  <si>
    <t>Ketinė aklė vidiniu sriegiu 1 ½ ''</t>
  </si>
  <si>
    <t>Ketinė aklė vidiniu sriegiu 2''</t>
  </si>
  <si>
    <t>Išardoma jungtis kampinė 90°., skersmuo – ½.</t>
  </si>
  <si>
    <t>Rutulinis ventilis kampinis . Su išardoma veržle ½ " v/išor.</t>
  </si>
  <si>
    <t>Vandentiekio mova, Skersmuo – 32 mm</t>
  </si>
  <si>
    <t>Vandentiekio alkūnė Skersmuo – 32 mm 90°.</t>
  </si>
  <si>
    <t>Vandentiekio tarpmovė 32 mm x 1", su išoriniu sriegiu.</t>
  </si>
  <si>
    <t>Vandentiekio alkūnė 32 mm x 1", su išoriniu sriegiu 90°.</t>
  </si>
  <si>
    <t xml:space="preserve">Kanalizacijos valymo lynas Ilgis  5 m  </t>
  </si>
  <si>
    <t xml:space="preserve">Kanalizacijos valymo lynas Ilgis  10 m  </t>
  </si>
  <si>
    <t xml:space="preserve">Kanalizacijos valymo lynas  Ilgis  15 m  </t>
  </si>
  <si>
    <t>Kanalizacijos valymo lynas Ilgis  25 m</t>
  </si>
  <si>
    <t>Trišakis  cinkuotas 1 colio</t>
  </si>
  <si>
    <t>Trišakis cinkuotas 1¼ colio</t>
  </si>
  <si>
    <t>Trišakis cinkuotas 1½ colio</t>
  </si>
  <si>
    <t>Trišakis cinkuotos 2 colių</t>
  </si>
  <si>
    <t xml:space="preserve">Išardoma jungtis cinkuota 1‘‘ </t>
  </si>
  <si>
    <t>Išardoma jungtis cinkuota 1 ¼‘‘</t>
  </si>
  <si>
    <t>Išardoma jungtis cinkuota 1 ½‘‘</t>
  </si>
  <si>
    <t>Išardoma jungtis cinkuota 2‘‘</t>
  </si>
  <si>
    <t>Alkūnė cinkuota 1‘‘</t>
  </si>
  <si>
    <t>Alkūnė cinkuota 1 ¼‘‘</t>
  </si>
  <si>
    <t>Alkūnė cinkuota 1 ½‘‘</t>
  </si>
  <si>
    <t>Alkūnė cinkuota 2‘‘</t>
  </si>
  <si>
    <t xml:space="preserve">Trišakis cinkuotas  1 ½ x ½ </t>
  </si>
  <si>
    <t>Apkaba – balnas½ "  DN 15</t>
  </si>
  <si>
    <t>Apkaba – balnas½ "  DN 20</t>
  </si>
  <si>
    <t>Apkaba – balnas½ "  DN 25</t>
  </si>
  <si>
    <t>Apkaba – balnas ¾ " DN 25</t>
  </si>
  <si>
    <t>Apkaba – balnas¾ "  DN 32</t>
  </si>
  <si>
    <t>Apkaba – balnas¾ "  DN 40</t>
  </si>
  <si>
    <t>Apkaba – balnas 1 " DN 50</t>
  </si>
  <si>
    <t>Remontinė mova ½ "</t>
  </si>
  <si>
    <t>Remontinė mova ¾ "</t>
  </si>
  <si>
    <t>Remontinė mova 1"</t>
  </si>
  <si>
    <t>Remontinė mova 1 ½ "</t>
  </si>
  <si>
    <t>Remontinė mova 1 ¼  "</t>
  </si>
  <si>
    <t>Remontinė mova 2"</t>
  </si>
  <si>
    <t>Elektrinis vandens šildytuvas 100 L</t>
  </si>
  <si>
    <t>Elektrinis vandens šildytuvas   30 L</t>
  </si>
  <si>
    <t>Elektrinis vandens šildytuvas 150 l</t>
  </si>
  <si>
    <t>Termostatinė galva Pajungimas:M30 x 1.5</t>
  </si>
  <si>
    <t>Termostatinis ventilis. Ventilio tipas- tiesus, skersmuo- ½‘‘ colio.</t>
  </si>
  <si>
    <t>Termostatinis ventilis kampu,  skersmuo- ½‘‘ colio.</t>
  </si>
  <si>
    <t>Termostatinis ventilis. Ventilio tipas- tiesus, skersmuo- ¾‘‘ colio.</t>
  </si>
  <si>
    <t xml:space="preserve">Termostatinis ventilis kampu, skersmuo- ¾‘‘ colio. </t>
  </si>
  <si>
    <t>Laikiklis – ankeris boileriui</t>
  </si>
  <si>
    <t>Skaitiklis šaltam vandeniui . Ilgis 80 mm., pajungimas ½‘‘</t>
  </si>
  <si>
    <t>Skaitiklis šaltam vandeniui. Ilgis 130 mm., pajungimas  ¾ ‘‘</t>
  </si>
  <si>
    <t>Įvadinis skaitiklis šaltam vandeniui. Daugiasrautis. Ilgis 260 mm, pajungimas 1‘‘</t>
  </si>
  <si>
    <t>Įvadinis skaitiklis šaltam vandeniui. Daugiasrautis. Ilgis 260 mm, pajungimas 1 ¼  ‘‘</t>
  </si>
  <si>
    <t>Įvadinis skaitiklis šaltam vandeniui. Daugiasrautis. Ilgis 300 mm, pajungimas 1 ½‘‘</t>
  </si>
  <si>
    <t>Įvadinis skaitiklis šaltam vandeniui. Daugiasrautis. Ilgis 300 mm, pajungimas 2“</t>
  </si>
  <si>
    <t xml:space="preserve">Fekalinis siurblys su smulkintuvu </t>
  </si>
  <si>
    <t>Antgalis ŠTUC 18 mmX ½.</t>
  </si>
  <si>
    <t>Viengubas mechaninio filtro korpusas 10'' su ½‘‘pajungimu</t>
  </si>
  <si>
    <t>Viengubas mechaninio filtro korpusas 10'' su ¾‘‘pajungimu</t>
  </si>
  <si>
    <t>Viengubas mechaninio filtro korpusas 10'' su 1 ''colio pajungimu</t>
  </si>
  <si>
    <t>Dvigubas mechaninio filtro korprusas 10'' su ½‘‘ pajungimu</t>
  </si>
  <si>
    <t>Dvigubas mechaninio filtro korprusas 10'' su ¾ ‘‘ pajungimu</t>
  </si>
  <si>
    <t>Dvigubas mechaninio filtro korprusas 10'' su 1“ colio pajungimu</t>
  </si>
  <si>
    <t>Mechaninio valymo virvinis elementas (kasetė) 5 mikronai</t>
  </si>
  <si>
    <t>Mechaninio valymo virvinis elementas (kasetė) 10 mikronų</t>
  </si>
  <si>
    <t xml:space="preserve">Vamzdžių izoliacija 18/6  </t>
  </si>
  <si>
    <t xml:space="preserve">Vamzdžių izoliacija 22/9  </t>
  </si>
  <si>
    <t xml:space="preserve">Vamzdžių izoliacija 28/9  </t>
  </si>
  <si>
    <t xml:space="preserve">Vamzdžių izoliacija 35/9  </t>
  </si>
  <si>
    <t xml:space="preserve">Vamzdžių izoliacija 42/9  </t>
  </si>
  <si>
    <t xml:space="preserve">Vamzdžių izoliacija 48/9  </t>
  </si>
  <si>
    <t>Akmens vatos kevalas vamzdžių šiluminei izoliacijai 42/40</t>
  </si>
  <si>
    <t>Laikiklis vamzdžių su guma 20-24 mm 1/2""</t>
  </si>
  <si>
    <t>Laikiklis vamzdžių su guma 25-30 mm 3/4""</t>
  </si>
  <si>
    <t>Laikiklis vamzdžių su guma 32-37 mm 1""</t>
  </si>
  <si>
    <t>Laikiklis vamzdžių su guma 48-53 mm 1,1/2"</t>
  </si>
  <si>
    <t>Laikiklis vamzdžių su guma 38-43 mm 1,1/4""</t>
  </si>
  <si>
    <t>Laikiklis vamzdžių su guma 59-63 mm 2""</t>
  </si>
  <si>
    <t>Lankstusis ortakis, 1.5 m x 100 mm</t>
  </si>
  <si>
    <t>Lankstusis ortakis, 1.5 m x 120 mm</t>
  </si>
  <si>
    <t>Lankstusis ortakis, 1.5 m x 125 mm</t>
  </si>
  <si>
    <t>Lankstusis ortakis, 1.5 m x 150 mm</t>
  </si>
  <si>
    <t>Lankstusis ortakis, 1.5 m x 200 mm</t>
  </si>
  <si>
    <t>Savireguliuojantis šildymo kabelis, ilgis 5m.</t>
  </si>
  <si>
    <t>Savireguliuojantis šildymo kabelis, ilgis 10 m.</t>
  </si>
  <si>
    <t>Savireguliuojantis šildymo kabelis, ilgis 15 m.</t>
  </si>
  <si>
    <t>Savireguliuojantis šildymo kabelis, ilgis 20 m.</t>
  </si>
  <si>
    <t>Kolektorius reguliuojamas Žiedų skaičius: 2</t>
  </si>
  <si>
    <t>Kolektorius reguliuojamas Žiedų skaičius: 4</t>
  </si>
  <si>
    <t>Kolektorius reguliuojamas Žiedų skaičius: 3</t>
  </si>
  <si>
    <t>Kolektorius reguliuojamas Žiedų skaičius: 5</t>
  </si>
  <si>
    <t>Kolektorius reguliuojamas Žiedų skaičius: 6</t>
  </si>
  <si>
    <t>Kolektorius reguliuojamas Žiedų skaičius: 7</t>
  </si>
  <si>
    <t>Kolektorius reguliuojamas Žiedų skaičius: 8</t>
  </si>
  <si>
    <t>Kolektorius reguliuojamas Žiedų skaičius: 9</t>
  </si>
  <si>
    <t>Kolektorius reguliuojamas Žiedų skaičius: 10</t>
  </si>
  <si>
    <t>Vandentiekio trišakis su sriegiu  PPR , skersmuo – ½  colio – išorinis sriegis, 20 mm lituojamas vidus</t>
  </si>
  <si>
    <t xml:space="preserve">Sandarinamoji pasta 360 g  </t>
  </si>
  <si>
    <t xml:space="preserve">Linų pakulos 500 gr. </t>
  </si>
  <si>
    <t xml:space="preserve">Vandentiekio trišakis su sriegiu, PPR  skersmuo – ½  colio – vidinis sriegis, 25 mm lituojamas vidus. </t>
  </si>
  <si>
    <t xml:space="preserve">Vandens filtro kasetė plaunama </t>
  </si>
  <si>
    <t>Įmonės pavadinimas</t>
  </si>
  <si>
    <t>Įmonės kodas</t>
  </si>
  <si>
    <t>Adresas</t>
  </si>
  <si>
    <t>PASIŪLYMAS</t>
  </si>
  <si>
    <t>Maksimalus vieneto įkainis Eur su PVM</t>
  </si>
  <si>
    <t>Bendra skiriamų lėšų suma</t>
  </si>
  <si>
    <t>Siūlomos vieneto įkainis Eur su PVM</t>
  </si>
  <si>
    <t>Bendra siūloma suma</t>
  </si>
  <si>
    <r>
      <t xml:space="preserve">Jungtis ½  colio, medžiaga – žalvaris. </t>
    </r>
    <r>
      <rPr>
        <sz val="12"/>
        <color theme="1"/>
        <rFont val="Times New Roman"/>
        <family val="1"/>
        <charset val="186"/>
      </rPr>
      <t xml:space="preserve">Komplekte tvirtinimo elementai, šlangutės. Spalva – chromo. </t>
    </r>
  </si>
  <si>
    <r>
      <t xml:space="preserve">Jungtis ½  colio, medžiaga – žalvaris. </t>
    </r>
    <r>
      <rPr>
        <sz val="12"/>
        <color theme="1"/>
        <rFont val="Times New Roman"/>
        <family val="1"/>
        <charset val="186"/>
      </rPr>
      <t>Komplekte tvirtinimo elementai, šlangutės. Spalva – chromo.</t>
    </r>
  </si>
  <si>
    <t xml:space="preserve">Praustuvo maišytuvas. Tipas – bekontaktis. Spalva – chromas. Maitinimas – 6V. </t>
  </si>
  <si>
    <t>Forma – pusapvalė. Plotis – 90 cm. Ilgis – 90 cm. Aukštis – ne mažesnis nei 190 cm ir ne didesnis nei 215 cm. Padėklas – medžiaga akrilas. Spalva – aliuminio, chromo arba balta. Durų tipas – stumdomos. Stiklas – skaidrus arba tamsintas. Komplekte – padėklas, profiliai, rankenėlės, sifonas, stiklai.</t>
  </si>
  <si>
    <t xml:space="preserve">Ilgis – 44 cm       +- 2 cm. Plotis – 35 cm     +- 2 cm. Aukštis – 16 cm  +- 2 cm. Forma – pusapvalis.   Tinkamas patalpai – voniai.   Spalva – balta.   Medžiaga – keramika.  Skylė maišytuvui – taip.  Perbėgimo skylė – taip.  Kriauklės montavimas – pakabinama. </t>
  </si>
  <si>
    <t xml:space="preserve">Praustuvas    Ilgis – 44 cm. Plotis – 35 cm. 
</t>
  </si>
  <si>
    <t>Bendra palyginamoji suma</t>
  </si>
  <si>
    <t>Plotis – 45 cm +-2 cm. Ilgis – 55 cm + 2cm. Gylis – 19 cm. +- 2 cm. Forma – pusapvalis.  Tinkamas patalpai – voniai. Spalva – balta. Medžiaga – keramika. Skylė maišytuvui – taip. Perbėgimo skylė – taip. Spalva – balta. Kriauklės montavimas – pakabinama.</t>
  </si>
  <si>
    <t>Spalva – chromo.  Su dušo galvute – taip. Su dušo žarna – taip.  Dušo stovo ilgis – 660 mm  +- 20 mm. Komplekte: dušo stovas, muilinė, tvirtinimo medžiagos.</t>
  </si>
  <si>
    <t xml:space="preserve">Dušo jungtis – ½  colio.  Jungtis – ekscentrinė G ¾  x G ½. Medžiaga – nerūdijantis plienas, žalvaris. Rankenėlių skaičius – 1.  Kasetė/maišymo sistema (cartridge) – 35 mm. Spalva – chromo. Komplektas – be dušo galvutės ir žarnos. </t>
  </si>
  <si>
    <t>Spalva – chromo.  Su dušo žarna, su laikikliu. Žarnos ilgis – 150 cm +-10 cm.</t>
  </si>
  <si>
    <t>Išvesties vamzdžio skersmuo – 32 mm.  Colinė jungtis – 1 ¼ ".  Medžiaga – plastikas, polipropilenas. Skersmuo – 32 mm.  Spalva – balta.  Komplekte turi būti lanksti žarna.</t>
  </si>
  <si>
    <t>Vienos svirties maišytuvas plautuvei ilgu snapu. Maišytuvo aukštis – 14 cm  +-3 cm. Snapelio ilgis – 22 cm  +-3 cm. Spalva – chromo. Komplekte dvi ilgio pajungimo žarnelės.</t>
  </si>
  <si>
    <t xml:space="preserve">Medžiaga – keramika.  Gylis – 27,5 cm    +-3 cm. Plotis – 31,5 cm  +-3 cm. Aukštis – 44,5 cm  +-3 cm. Unitazo tipas – pakabinamas. Vandens nuleidimo sistema – vertikali.  </t>
  </si>
  <si>
    <t>Su tvirtinimo elementais ir sifonu. Su radaro jutikliu, elektrinis.  Maitinimas – 24 V. Automatiškai valdoma vandens nuleidimo sistema. Aukštis – 665 mm +-20 mm. Plotis – 430 mm +- 20 mm. Pisuaro medžiaga – keramika. Pisuaro spalva – balta. Įvado skersmuo (mm)– 40.</t>
  </si>
  <si>
    <r>
      <t>Radiatoriaus pajungimo mazgas tiesus (H jungtis)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pajungimas: ¾ '' vidus / išorė.</t>
    </r>
  </si>
  <si>
    <t>Radiatoriaus pajungimo mazgas kampu (H jungtis) pajungimas: ¾ '' vidus / išorė.</t>
  </si>
  <si>
    <t>Ventilio tipas – tiesus. Ventilis skirtas šildymo sistemoms. Santechninė jungtis, skersmuo M30 x 1,5. Maksimalus slėgis – 10 Bar. Medžiaga – žalvaris.</t>
  </si>
  <si>
    <t>Medžiaga – žalvaris. Chromuotas pajungimas ½ colio.</t>
  </si>
  <si>
    <t xml:space="preserve">Medžiaga – metalas. Išvesties vamzdžio skersmuo – 32. </t>
  </si>
  <si>
    <t xml:space="preserve">Medžiaga – akrilas.  Montavimas – ant kojelių, į grindis.  Forma – pusapvalis.  Ilgis – 90 cm +-1 cm. Plotis – 90 cm +-1 cm. Aukštis – 15 cm  +-2cm. Spalva – balta. Komplektas su apdailos plokšte, be sifono.  </t>
  </si>
  <si>
    <t>Medžiaga – plastikas. Aukštis – 84 mm  +-10 mm. Skersmuo – 90 mm+-10 mm. Išvesties vamzdis – 40 mm.</t>
  </si>
  <si>
    <t>Ilgis – 80 cm  +-5 cm. Plotis – 5 cm +-2 cm. Komplekte: sifonas.</t>
  </si>
  <si>
    <t>Ilgis – 90 cm   +-5 cm. Plotis – 5 cm   +-2 cm. Komplekte: sifonas.</t>
  </si>
  <si>
    <t>Ilgis – 100 cm +-5 cm. Plotis – 5 cm  +-2 cm. Komplekte: sifonas.</t>
  </si>
  <si>
    <t>Ø 110 mm, plastikas, ilgis 320 mm.</t>
  </si>
  <si>
    <t>90°, Ø 110 mm, plastikas.</t>
  </si>
  <si>
    <t xml:space="preserve">Unitazo tipas – pakabinamas.  Plotis – 360 mm     +-30 mm. Gylis – 500 mm      +-30 mm. Aukštis – 360 mm  +-30 mm. Medžiaga – keramika.  Spalva – balta.  Vandens pajungimas standartinis pakabinamų unitazų. Su dangčiu – taip.  </t>
  </si>
  <si>
    <t xml:space="preserve">Unitazo tipas – pastatomas.  Plotis – 37,5 cm +-3 cm. Aukštis – 75,5 cm  +-30 cm. Medžiaga – keramika.  Spalva – balta.  Vandens nuleidimo mechanizmas – dvigubas. Vandens nuleidimo sistema – horizontali.  Su bakeliu – taip.  Su sėdyne – taip.  Su dangčiu – taip.  </t>
  </si>
  <si>
    <t>165x247 mm plastikas. Plotis –247 mm+-10 mm. Aukštis – 165 mm+-10 mm. Storis – 5.5 mm +-10 mm. Spalva – balta. Medžiaga –Plastikas. Mygtukų skaičius –2</t>
  </si>
  <si>
    <t xml:space="preserve">Ilgis – 44 cm +-1,5 cm. Plotis – 37 cm +-1,5 cm. Plastikas su lėto nusileidimo funkcija. </t>
  </si>
  <si>
    <t>Kaištis WC, skirtas klozetams, 6 mm x 80 mm.</t>
  </si>
  <si>
    <t>Montavimo kaištis skirtas kriauklėms, 12 mm x 120 mm.</t>
  </si>
  <si>
    <t>Montavimo kaištis skirtas kriauklėms, 12 mm x 100 mm.</t>
  </si>
  <si>
    <t>Montavimo kaištis skirtas kriauklėms, 10 mm x 140 mm.</t>
  </si>
  <si>
    <t>Šoninis pajungimas 3/8, ½ plastikas.</t>
  </si>
  <si>
    <t xml:space="preserve">Apatinis pajungimas 3/8, ½ plastikas. </t>
  </si>
  <si>
    <t xml:space="preserve">Vandens nuleidimo mechanizmas – dvigubas. Aukštis – 37 mm +-5mm. Plotis – 12 mm. +-5mm Medžiaga – plastikas. </t>
  </si>
  <si>
    <t>Ø 35 mm, Ø 40 mm. Medžiaga – plastikas.</t>
  </si>
  <si>
    <t>½  x ½  IN išoriniai sriegiai, chromuotas, be veržlės.</t>
  </si>
  <si>
    <t>½  x  3/8  IN išoriniai sriegiai, chromuotas, be veržlės.</t>
  </si>
  <si>
    <t>½ '', I  ¾ ''. Medžiaga – metalas.</t>
  </si>
  <si>
    <t>Ø 24 mm, su gumine tarpine.</t>
  </si>
  <si>
    <t>sifonas.</t>
  </si>
  <si>
    <t>Ilgis – 80 cm +-10 cm. Plotis – 60 cm +-10 cm. Gylis – 15 cm +-3 cm. Forma – stačiakampis. Tinkamas patalpai – virtuvė. Spalva –nerūdijančio plieno. Medžiaga –nerūdijantis plienas. Perbėgimo skylė –taip. Dubens pusė –kairė-dešinė Kriauklės montavimas –pastatoma uždedama Komplekte –</t>
  </si>
  <si>
    <t>Ilgis – 780 mm +-20 mm. Plotis – 5000 mm +-20 mm. Gylis – 200 mm +-30 mm. Forma – stačiakampis. Medžiaga – akmens masė. Tinkamas patalpai – virtuvė. Komplekte – sifonas</t>
  </si>
  <si>
    <t>Plotis – 500 mm +-20mm. Gylis – 200 mm +-30 mm. Forma – apvali. Medžiaga – akmens masė. Tinkamas patalpai – virtuvė. Spalva – pilka. Komplekte – sifonas.</t>
  </si>
  <si>
    <t>3½ metalas – plastikas.</t>
  </si>
  <si>
    <t>Ne trumpesnė kaip 500 cm. Pajungimo skersmuo – ¾ colio. Vidinis sriegis.</t>
  </si>
  <si>
    <t>Medžiaga – guma, Ø 50 x 25 mm.</t>
  </si>
  <si>
    <r>
      <t>Medžiaga – guma,</t>
    </r>
    <r>
      <rPr>
        <sz val="12"/>
        <color theme="1"/>
        <rFont val="Times New Roman"/>
        <family val="1"/>
        <charset val="186"/>
      </rPr>
      <t xml:space="preserve"> Ø 50 x 32 mm.</t>
    </r>
  </si>
  <si>
    <r>
      <t>Medžiaga – guma,</t>
    </r>
    <r>
      <rPr>
        <sz val="12"/>
        <color theme="1"/>
        <rFont val="Times New Roman"/>
        <family val="1"/>
        <charset val="186"/>
      </rPr>
      <t xml:space="preserve"> Ø 50 x 40 mm.</t>
    </r>
  </si>
  <si>
    <r>
      <t>Medžiaga – guma,</t>
    </r>
    <r>
      <rPr>
        <sz val="12"/>
        <color theme="1"/>
        <rFont val="Times New Roman"/>
        <family val="1"/>
        <charset val="186"/>
      </rPr>
      <t xml:space="preserve"> Ø 40 x 25 mm.</t>
    </r>
  </si>
  <si>
    <r>
      <t>Medžiaga – guma,</t>
    </r>
    <r>
      <rPr>
        <sz val="12"/>
        <color theme="1"/>
        <rFont val="Times New Roman"/>
        <family val="1"/>
        <charset val="186"/>
      </rPr>
      <t xml:space="preserve"> Ø 40 x 32 mm.</t>
    </r>
  </si>
  <si>
    <t>Medžiaga – polipropilenas, vidaus kanalizacijai su tarpine, Ø 110 mm</t>
  </si>
  <si>
    <t>Medžiaga – polipropilenas, vidaus kanalizacijai su tarpine, Ø 50 mm.</t>
  </si>
  <si>
    <t xml:space="preserve">Medžiaga – polivinilchloridas, lygus galas – 110 mm, movinis galas – 110 mm. </t>
  </si>
  <si>
    <r>
      <t>Medžiaga – PVC-U su tarpine,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Ø 110 mm, Ø 50 mm.</t>
    </r>
  </si>
  <si>
    <t>Medžiaga – polipropilenas, lygus galas 50 mm movinis galas vidaus kanalizacijai – 50 mm, 45°.</t>
  </si>
  <si>
    <t>Medžiaga – polipropilenas, lygus galas 110 mm movinis galas vidaus kanalizacijai – 110 mm, 45°.</t>
  </si>
  <si>
    <t>Medžiaga – polipropilenas, lygus galas 50 mm, movinis galas vidaus kanalizacijai – 50 mm, 90°.</t>
  </si>
  <si>
    <t>Medžiaga – polipropilenas, lygus galas – 110 mm. movinis galas vidaus kanalizacijai – 50 mm, 45°.</t>
  </si>
  <si>
    <t>Medžiaga – polipropilenas, lygus galas – 110 mm, movinis galas vidaus kanalizacijai – 50 mm, 90°.</t>
  </si>
  <si>
    <t>Medžiaga – polipropilenas, lygus galas – 50 mm, movinis galas vidaus kanalizacijai – 50 mm, sienelės storis – 1.8 mm, 90°.</t>
  </si>
  <si>
    <t>Medžiaga – polipropilenas, lygus galas – 110 mm, movinis galas vidaus kanalizacijai – 110 mm, sienelės storis – 1.8 mm, 90°.</t>
  </si>
  <si>
    <t>Medžiaga – nerūdijantis plienas, plastikas. Grotelių ilgis – 100 mm +-30 mm. Grotelių plotis – 100 mm +-30 mm. Išvesties vamzdžio skersmuo – 50 mm.</t>
  </si>
  <si>
    <t>Medžiaga – polipropilenas, lygus galas – 110 mm, movinis galas vidaus kanalizacijai – 110 mm, sienelės storis –1.8 mm, 45°.</t>
  </si>
  <si>
    <r>
      <t>Medžiaga – polipropilenas, lygus galas – 50 mm, movinis galas vidaus kanalizacijai – 50 mm, sienelės storis – 1.8 mm,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45°.</t>
    </r>
  </si>
  <si>
    <t>Medžiaga – polipropilenas, vidaus kanalizacijai – 110 mm.</t>
  </si>
  <si>
    <t xml:space="preserve">Medžiaga – polipropilenas, vidaus kanalizacijai – 50 mm.    </t>
  </si>
  <si>
    <t>Medžiaga – polipropilenas, vidaus kanalizacijai – 32 mm.</t>
  </si>
  <si>
    <t>Medžiaga – polipropilenas, vidaus kanalizacijai – 40 mm.</t>
  </si>
  <si>
    <t>Medžiaga – polipropilenas, vidaus kanalizacijai – 50 mm.</t>
  </si>
  <si>
    <t>Medžiaga – polipropilenas, lygus galas – 110 mm, movinis galas vidaus kanalizacijai – 110 mm.</t>
  </si>
  <si>
    <t xml:space="preserve">Medžiaga – polipropilenas, lygus galas – 110 mm, movinis galas vidaus kanalizacijai – 110 mm, sienelės storis – 1.8 mm. </t>
  </si>
  <si>
    <t>Medžiaga – polipropilenas, lygus galas – 110 mm, movinis galas vidaus kanalizacijai – 50 mm, sienelės storis – 1.8 mm.</t>
  </si>
  <si>
    <t>Skersmuo – 160 mm. Sienelės storis – 4 mm. Santechninė jungtis, skersmuo – 160 mm – lygus galas, 160 mm – movinis galas. Ilgis – 1 m.</t>
  </si>
  <si>
    <t>Skersmuo – 160 mm. Sienelės storis – 4 mm. Santechninė jungtis, skersmuo – 160 mm – lygus galas, 160 mm – movinis galas. Ilgis – 2 m.</t>
  </si>
  <si>
    <t>Skersmuo – 160 mm. Sienelės storis – 4 mm. Santechninė jungtis, skersmuo – 160 mm – lygus galas, 160 mm – movinis galas. Ilgis – 3 m.</t>
  </si>
  <si>
    <t>Skersmuo – 160 mm.  Skersmuo – 160 mm lygus galas. Movinis galas – 160 mm. Pasvirimo kampas – 15°.</t>
  </si>
  <si>
    <t>Skersmuo – 160 mm.  Skersmuo – 160 mm lygus galas. Movinis galas – 160 mm. Pasvirimo kampas – 45°.</t>
  </si>
  <si>
    <t>Skersmuo – 160 mm.  Skersmuo – 160 mm lygus galas. Movinis galas – 160 mm. Pasvirimo kampas – 90°.</t>
  </si>
  <si>
    <t>Skersmuo – 160 mm x 160 mm. Santechninė jungtis, skersmuo – 160 mm  lygus galas, 160 mm movinis galas. Pasvirimo kampas – 87°.</t>
  </si>
  <si>
    <t>Skersmuo – 160 mm x 160 mm. Santechninė jungtis, skersmuo – 160 mm  lygus galas, 160 mm movinis galas. Pasvirimo kampas – 45°.</t>
  </si>
  <si>
    <t>Skersmuo – 110 mm, 160 mm. Santechninė jungtis, skersmuo – 110 mm  movinis galas, 160 mm lygus galas. Medžiaga – polivinilchloridas (PVC).</t>
  </si>
  <si>
    <t>Skersmuo - 160 mm Santechninė jungtis, skersmuo - 160 mm  movinis galas, 160 mm lygus galas Medžiaga Polivinilchloridas (PVC)</t>
  </si>
  <si>
    <r>
      <t xml:space="preserve"> </t>
    </r>
    <r>
      <rPr>
        <sz val="12"/>
        <color theme="1"/>
        <rFont val="Times New Roman"/>
        <family val="1"/>
        <charset val="186"/>
      </rPr>
      <t>Skersmuo – 160 mm. Santechninė jungtis, skersmuo – 160 mm.  Medžiaga – polivinilchloridas (PVC).</t>
    </r>
  </si>
  <si>
    <t xml:space="preserve">Medžiaga –polipropilenas, vidaus kanalizacijai Ø 110 mm, sienelės storis – 1.8 mm. </t>
  </si>
  <si>
    <t xml:space="preserve">Medžiaga – polipropilenas, vidaus kanalizacijai Ø 50 mm, sienelės storis – 1.8 mm. </t>
  </si>
  <si>
    <t xml:space="preserve">Medžiaga – polipropilenas, vidaus kanalizacijai Ø 32 mm, sienelės storis – 1.8 mm. </t>
  </si>
  <si>
    <t xml:space="preserve">askirtis – kanalizacijos vamzdžių jungtims sutepti, 250 gr. </t>
  </si>
  <si>
    <t xml:space="preserve">Medžiaga – linas, 500 gr. </t>
  </si>
  <si>
    <t xml:space="preserve">Paskirtis – srieginėms jungtims sandarinti, 360 g dėžutė. </t>
  </si>
  <si>
    <t xml:space="preserve">19 x 0,2 mm x 10 m. Medžiaga – teflonas. Ilgis – 10 m. Plotis – 19 mm. Storis – 0.2 mm.                                           </t>
  </si>
  <si>
    <t xml:space="preserve">25 mm x ¾ IN išorinis sriegis. Medžiaga – polipropilenas. Santechninė jungtis, skersmuo – 25 mm – lituojamas vidus, 3/4 colio išorinis sriegis.  </t>
  </si>
  <si>
    <t xml:space="preserve">25 mm x ¾ vidinis sriegis. Medžiaga – polipropilenas. Santechninė jungtis, skersmuo – 25 mm – lituojamas vidus, 3/4 colio vidinis sriegis.  </t>
  </si>
  <si>
    <t xml:space="preserve">25 mm x ¾   metalinis išorinis sriegis. Santechninė jungtis, skersmuo – 25 mm – lituojamas vidus, ¾  colio išorinis sriegis.  </t>
  </si>
  <si>
    <t xml:space="preserve">25 mm x ¾   metalinis vidinis sriegis. Santechninė jungtis, skersmuo – 25 mm – lituojamas vidus, ¾  colio vidinis sriegis.   </t>
  </si>
  <si>
    <t xml:space="preserve">20 mm x ½    metalinis išorinis sriegis. Santechninė jungtis, skersmuo – 20 mm – lituojamas vidus, ½   colio išorinis sriegis.  </t>
  </si>
  <si>
    <t xml:space="preserve">20 mm x ½    metalinis vidinis sriegis. Santechninė jungtis, skersmuo – 20 mm – lituojamas vidus, ½   colio vidinis sriegis.   </t>
  </si>
  <si>
    <t xml:space="preserve">32 mm x 1‘‘ metalinis išorinis sriegis. Santechninė jungtis, skersmuo – 32 mm – lituojamas vidus, 1‘‘   colio išorinis sriegis.  </t>
  </si>
  <si>
    <t>32 mm x 1‘‘    metalinis vidinis sriegis. Santechninė jungtis, skersmuo – 32 mm – lituojamas vidus, 1‘‘   colio vidinis sriegis</t>
  </si>
  <si>
    <t xml:space="preserve">Medžiaga –polipropilenas. Santechninė jungtis, skersmuo – ½  colio – vidinis sriegis, 25 mm lituojamas vidus.   </t>
  </si>
  <si>
    <t xml:space="preserve">Medžiaga – polipropilenas. Santechninė jungtis, skersmuo – ½  colio – vidinis sriegis, 20 mm lituojamas vidus.   </t>
  </si>
  <si>
    <t xml:space="preserve">Medžiaga – polipropilenas. Santechninė jungtis, skersmuo – ½  colio – vidinis sriegis, 25 mm lituojamas vidus.   </t>
  </si>
  <si>
    <t xml:space="preserve">Medžiaga – polipropilenas. Santechninė jungtis, skersmuo – ½  colio – išorinis sriegis, 25 mm lituojamas vidus.   </t>
  </si>
  <si>
    <t>Medžiaga – polipropilenas. Santechninė jungtis, skersmuo – ½  colio – išorinis sriegis, 20 mm lituojamas vidus</t>
  </si>
  <si>
    <t xml:space="preserve">Medžiaga – polipropilenas. Santechninė jungtis, skersmuo – 20 mm – su užkabinamom auselėm.  </t>
  </si>
  <si>
    <t xml:space="preserve">Medžiaga – polipropilenas. Santechninė jungtis, skersmuo – ½  colio – išorinis sriegis, 20 mm lituojamas vidus.   </t>
  </si>
  <si>
    <t xml:space="preserve">Medžiaga – polipropilenas. Santechninė jungtis, skersmuo 20x20x20 mm.    </t>
  </si>
  <si>
    <t xml:space="preserve">Medžiaga – polipropilenas. Santechninė jungtis, skersmuo 25x25x25 mm.     </t>
  </si>
  <si>
    <t xml:space="preserve">Medžiaga – polipropilenas. Santechninė jungtis, skersmuo 32x32x32x mm.     </t>
  </si>
  <si>
    <t xml:space="preserve">Medžiaga – polipropilenas. Santechninė jungtis, skersmuo – ½  colio – vidinis sriegis, 20 mm lituojamas vidus.    </t>
  </si>
  <si>
    <t xml:space="preserve">Medžiaga – polipropilenas. Santechninė jungtis, skersmuo – ¾   colio – vidinis sriegis, 25 mm lituojamas vidus.   </t>
  </si>
  <si>
    <t xml:space="preserve">Medžiaga – polipropilenas. Santechninė jungtis, skersmuo – ¾   colio – išorinis sriegis, 25 mm lituojamas vidus.   </t>
  </si>
  <si>
    <t xml:space="preserve">Medžiaga –polipropilenas. Santechninė jungtis, skersmuo 20x20 /25x25/32x32 /mm.  </t>
  </si>
  <si>
    <t xml:space="preserve">Medžiaga – polipropilenas. Santechninė jungtis, skersmuo 32x25 mm.  </t>
  </si>
  <si>
    <t xml:space="preserve">Medžiaga – polipropilenas. Santechninė jungtis, skersmuo 25x20 mm. </t>
  </si>
  <si>
    <t xml:space="preserve">Vamzdis stabilizuotas stiklo pluoštu, skersmuo 20 mm, sienelės storis 2,8 mm. </t>
  </si>
  <si>
    <t xml:space="preserve">Vamzdis stabilizuotas stiklo pluoštu, skersmuo 25 mm, sienelės storis 4,2 mm.  </t>
  </si>
  <si>
    <t xml:space="preserve">Vamzdis stabilizuotas stiklo pluoštu, skersmuo 32 mm, sienelės storis 5,4 mm.  </t>
  </si>
  <si>
    <r>
      <t>Medžiaga – nerūdijantis plienas. Santechninė jungtis, skersmuo – ½  colio – vidinis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Ilgis  80 cm  V ½ ''-V ½ ".</t>
    </r>
  </si>
  <si>
    <r>
      <t>Medžiaga – nerūdijantis plienas. Santechninė jungtis, skersmuo – ½  colio – vidinis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Ilgis  60 cm  V ½ ''-V ½. </t>
    </r>
  </si>
  <si>
    <r>
      <t>Medžiaga – nerūdijantis plienas. Santechninė jungtis, skersmuo – 3/8 colio – vidinis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Ilgis  40 cm.  </t>
    </r>
  </si>
  <si>
    <r>
      <t>Medžiaga – nerūdijantis plienas. Santechninė jungtis, skersmuo – ½  colio – vidinis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Ilgis  30 cm. </t>
    </r>
  </si>
  <si>
    <r>
      <t>Medžiaga – nerūdijantis plienas. Santechninė jungtis, skersmuo – 3/8 colio – vidinis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Ilgis  80 cm.  </t>
    </r>
  </si>
  <si>
    <t xml:space="preserve">Medžiaga – nerūdijantis plienas. Santechninė jungtis, skersmuo – 3/8 colio – vidinis sriegis. Vidinis skersmuo 8 mm, darbinis slėgis 10 Bar. Ilgis  60 cm.  </t>
  </si>
  <si>
    <t xml:space="preserve">Medžiaga – nerūdijantis plienas. Santechninė jungtis, skersmuo – 3/8 colio – vidinis sriegis. Vidinis skersmuo 8 mm, darbinis slėgis 10 Bar. Ilgis  40 cm.  </t>
  </si>
  <si>
    <t>Pirkimo objekto aprašymas</t>
  </si>
  <si>
    <t xml:space="preserve">Medžiaga – nerūdijantis plienas. Santechninė jungtis, skersmuo – 3/8 colio – vidinis sriegis. Vidinis skersmuo 8 mm, darbinis slėgis 10 Bar. Ilgis  30 cm.  </t>
  </si>
  <si>
    <r>
      <t>Medžiaga – nerūdijantis plienas. Santechninė jungtis, ½  colio išorinis sriegis, ½  colio vidinis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Ilgis  80 cm.  </t>
    </r>
  </si>
  <si>
    <t xml:space="preserve">Medžiaga – nerūdijantis plienas. Santechninė jungtis, ½  colio išorinis sriegis, ½  colio vidinis sriegis. Vidinis skersmuo 8 mm, darbinis slėgis 10 Bar. Ilgis  60 cm.  </t>
  </si>
  <si>
    <t xml:space="preserve">Medžiaga – nerūdijantis plienas.  Santechninė jungtis, ½  colio išorinis sriegis, ½  colio vidinis sriegis. Vidinis skersmuo 8 mm, darbinis slėgis 10 Bar. Ilgis  40 cm.  </t>
  </si>
  <si>
    <t xml:space="preserve">Medžiaga – nerūdijantis plienas. Santechninė jungtis, ½  colio išorinis sriegis, ½  colio vidinis sriegis. Vidinis skersmuo 8 mm, darbinis slėgis 10 Bar. Ilgis  30 cm.  </t>
  </si>
  <si>
    <t xml:space="preserve">Medžiaga – nerūdijantis plienas. Santechninė jungtis,  ½‘‘  colio vidinis sriegis, 10 mm išorinis sriegis. Vidinis skersmuo 8 mm, darbinis slėgis 10 Bar. Ilgis  50 cm.  </t>
  </si>
  <si>
    <t xml:space="preserve">Medžiaga – nerūdijantis plienas. Santechninė jungtis, ½  colio vidinis sriegis, 10 mm išorinis sriegis. Vidinis skersmuo 8 mm, darbinis slėgis 10 Bar. Ilgis  30 cm.  </t>
  </si>
  <si>
    <t xml:space="preserve">Medžiaga – nerūdijantis plienas. Santechninė jungtis,  3/8 colio vidinis sriegis, 10 mm išorinis sriegis. Vidinis skersmuo 8 mm, darbinis slėgis 10 Bar. Ilgis  50 cm.  </t>
  </si>
  <si>
    <r>
      <t>Medžiaga – nerūdijantis plienas. Santechninė jungtis, 3/8 colio vidinis sriegis, 10 mm išorinis sriegis. Vidinis skersmuo 8 mm, darbinis slėgis 10 Bar.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Ilgis  30 cm.  </t>
    </r>
  </si>
  <si>
    <r>
      <t>Atspari atmosferos poveikiams, lanksti, skaidri, atlaiko temperatūras tarp -10 ºC ir +60 ºC. Diametras (vid. x išor., mm) 8 x 13 mm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Darbinis slėgis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8/15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(Bar).</t>
    </r>
  </si>
  <si>
    <r>
      <t>Atspari atmosferos poveikiams, lanksti, skaidri, atlaiko temperatūras tarp -10 ºC ir +60 ºC.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Diametras (vid. x išor., mm) 12 x 17 mm.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Darbinis slėgis 8/15 (Bar).</t>
    </r>
  </si>
  <si>
    <t>Atspari atmosferos poveikiams, lanksti, skaidri, atlaiko temperatūras tarp -10 ºC ir +60 ºC. Diametras (vid. x išor., mm) 25 x 33 mm. Darbinis slėgis 10 (Bar).</t>
  </si>
  <si>
    <r>
      <t>Medžiaga – polivinilchloridas. Vidinis skersmuo 19 mm, PVC su armavimo tinkleliu. 25 m ilgio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medžiaga – guma.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Darbinė temperatūra  -20 - 65°C.   Maksimalus darbinis slėgis  24 Bar.</t>
    </r>
  </si>
  <si>
    <t xml:space="preserve">Medžiaga – žalvaris. Santechninė jungtis, skersmuo – ½  colio – išorinis sriegis, 10 mm žarnos antgalis.  </t>
  </si>
  <si>
    <t xml:space="preserve">Medžiaga – žalvaris. Santechninė jungtis, skersmuo –  ½   colio – vidinis sriegis, 10 mm žarnos antgalis.   </t>
  </si>
  <si>
    <t xml:space="preserve">Medžiaga – plastikas „Click“ sistema. funkcija „Aqua Stop“, Ø ½. </t>
  </si>
  <si>
    <t xml:space="preserve">Medžiaga – žalvaris. Santechninė jungtis, skersmuo  ½  colio – išorinis sriegis, ½  colio – vidinis sriegis,  ilgis 150 mm.  </t>
  </si>
  <si>
    <t xml:space="preserve">Medžiaga – žalvaris. Santechninė jungtis, skersmuo  ½  colio – išorinis sriegis, ½  colio – vidinis sriegis,  ilgis 20 mm.  </t>
  </si>
  <si>
    <t xml:space="preserve">Medžiaga – žalvaris. Santechninė jungtis, skersmuo ½ colio – išorinis sriegis, ½  colio – vidinis sriegis, ilgis 30 mm.  </t>
  </si>
  <si>
    <t xml:space="preserve">Medžiaga – žalvaris. Santechninė jungtis, skersmuo  ½  colio – išorinis sriegis, ½  colio – vidinis sriegis,  ilgis 50 mm.  </t>
  </si>
  <si>
    <t xml:space="preserve">Medžiaga – žalvaris. Išorinis sriegis ½",  x 3/8" vidinis sriegis. </t>
  </si>
  <si>
    <t>Medžiaga – žalvaris. Išorinis sriegis ¾", vidinis sriegis ½".</t>
  </si>
  <si>
    <t>Medžiaga – žalvaris. Išorinis sriegis 1", vidinis sriegis ¾".</t>
  </si>
  <si>
    <t xml:space="preserve">Medžiaga – žalvaris.   i/v  3/8 - ½. </t>
  </si>
  <si>
    <t xml:space="preserve">Medžiaga – žalvaris.   i/v ½ - ¾. </t>
  </si>
  <si>
    <t xml:space="preserve">Medžiaga – žalvaris. Bronzinė mova, diametras ½'', vidus-vidus.  </t>
  </si>
  <si>
    <t>Medžiaga – žalvaris. Diametras ¾‘ - ¾‘, vidus-vidus.</t>
  </si>
  <si>
    <t>Medžiaga – žalvaris. Diametras 1‘ - 1‘, vidus-vidus.</t>
  </si>
  <si>
    <t>Medžiaga – žalvaris. Išorė / išorė  ½".</t>
  </si>
  <si>
    <r>
      <t>M</t>
    </r>
    <r>
      <rPr>
        <sz val="12"/>
        <color theme="1"/>
        <rFont val="Times New Roman"/>
        <family val="1"/>
        <charset val="186"/>
      </rPr>
      <t>edžiaga – žalvaris. Išorė / išorė  ¾".</t>
    </r>
  </si>
  <si>
    <t>Medžiaga – žalvaris. Išorė / išorė 1".</t>
  </si>
  <si>
    <t>Medžiaga – žalvaris. Išorė / išorė 1 ¼".</t>
  </si>
  <si>
    <t>Medžiaga – žalvaris. Išorė / išorė 1 ½".</t>
  </si>
  <si>
    <t>Medžiaga – žalvaris. Išorė / išorė 2".</t>
  </si>
  <si>
    <t>Medžiaga – žalvaris. Diametras ½- ¾".</t>
  </si>
  <si>
    <t>Medžiaga – žalvaris. Diametras ½'' vidiniu sriegiu.</t>
  </si>
  <si>
    <t>Medžiaga – žalvaris. Diametras ¾'' vidiniu sriegiu.</t>
  </si>
  <si>
    <t>Medžiaga – žalvaris. Diametras 1'' vidiniu sriegiu.</t>
  </si>
  <si>
    <r>
      <t>Medžiaga – žalvaris. Sriegis: ½" vidinis / ½" išorinis. Kampas 90</t>
    </r>
    <r>
      <rPr>
        <sz val="12"/>
        <color rgb="FF000000"/>
        <rFont val="Times New Roman"/>
        <family val="1"/>
        <charset val="186"/>
      </rPr>
      <t>°</t>
    </r>
    <r>
      <rPr>
        <sz val="12"/>
        <color theme="1"/>
        <rFont val="Times New Roman"/>
        <family val="1"/>
        <charset val="186"/>
      </rPr>
      <t>.</t>
    </r>
  </si>
  <si>
    <r>
      <t>Medžiaga – žalvaris. Sriegis: ½" vidinis / ½" vidinis.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>Kampas 90</t>
    </r>
    <r>
      <rPr>
        <sz val="12"/>
        <color rgb="FF000000"/>
        <rFont val="Times New Roman"/>
        <family val="1"/>
        <charset val="186"/>
      </rPr>
      <t>°</t>
    </r>
    <r>
      <rPr>
        <sz val="12"/>
        <color theme="1"/>
        <rFont val="Times New Roman"/>
        <family val="1"/>
        <charset val="186"/>
      </rPr>
      <t>.</t>
    </r>
  </si>
  <si>
    <t>Sienelės storis – 2 mm. Darbinis slėgis – 9.8 atm. Išorinis skersmuo – 16 mm.</t>
  </si>
  <si>
    <t>Sienelės storis – 2 mm. Darbinis slėgis – 9.8 atm. Išorinis skersmuo – 18 mm.</t>
  </si>
  <si>
    <t>Sienelės storis – 2 mm. Darbinis slėgis – 9.8 atm. Išorinis skersmuo – 20 mm.</t>
  </si>
  <si>
    <t xml:space="preserve">Medžiaga – žalvaris, nikelis.  Santechninė jungtis, skersmuo  ½  colio – vidinis sriegis, 16 mm – suveržiamas.  </t>
  </si>
  <si>
    <t xml:space="preserve">Medžiaga – žalvaris, nikelis.  Santechninė jungtis, skersmuo  ½  colio – vidinis sriegis, 18 mm – suveržiamas.  </t>
  </si>
  <si>
    <t xml:space="preserve">Medžiaga – žalvaris, nikelis.  Santechninė jungtis, skersmuo  ½  colio – vidinis sriegis, 20 mm – suveržiamas.  </t>
  </si>
  <si>
    <t xml:space="preserve">Medžiaga – žalvaris, nikelis.  Santechninė jungtis, skersmuo  ½  colio – išorinis sriegis, 16 mm – suveržiamas.  </t>
  </si>
  <si>
    <t xml:space="preserve">Medžiaga – žalvaris, nikelis.  Santechninė jungtis, skersmuo ½   colio – vidinis sriegis, 16 mm – suveržiamas.  </t>
  </si>
  <si>
    <t xml:space="preserve">Medžiaga – žalvaris, nikelis.  Santechninė jungtis, skersmuo  ½  colio – išorinis sriegis, 18 mm – suveržiamas.  </t>
  </si>
  <si>
    <t xml:space="preserve">Medžiaga – žalvaris, nikelis.  Santechninė jungtis, skersmuo ½   colio – vidinis sriegis, 18 mm – suveržiamas.  </t>
  </si>
  <si>
    <t xml:space="preserve">Medžiaga – žalvaris, nikelis.  Santechninė jungtis, skersmuo ½   colio – vidinis sriegis, 20 mm – suveržiamas.  </t>
  </si>
  <si>
    <t xml:space="preserve">Medžiaga – žalvaris, nikelis.  Santechninė jungtis, skersmuo  ½  colio – išorinis sriegis, 20 mm – suveržiamas.  </t>
  </si>
  <si>
    <r>
      <t>Medžiaga – žalvaris, nikelis.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Santechninė jungtis, skersmuo  ½  colio – vidinis sriegis, 20 mm – suveržiamas.  </t>
    </r>
  </si>
  <si>
    <t xml:space="preserve">Medžiaga – žalvaris, nikelis.  18 mm – suveržiamas.  </t>
  </si>
  <si>
    <t>Medžiaga – nikelis, žalvaris. Dalis skirta daugiasluoksniam vamzdžiui. Santechninė jungtis, skersmuo – 16 mm,  suveržiamas, ¾  colio, vidinis sriegis.</t>
  </si>
  <si>
    <t>Medžiaga – nikelis, žalvaris. Dalis skirta daugiasluoksniam vamzdžiui. Santechninė jungtis, skersmuo – 18 mm,  suveržiamas, ¾  colio, vidinis sriegis.</t>
  </si>
  <si>
    <t>Medžiaga – nikelis, žalvaris. Dalis skirta daugiasluoksniam vamzdžiui. Santechninė jungtis, skersmuo – 20 mm,  suveržiamas, ¾  colio, vidinis sriegis.</t>
  </si>
  <si>
    <r>
      <t xml:space="preserve">Medžiaga – žalvaris. Vandens ventilis tiesus, sriegis V/V, ½ 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rgb="FF000000"/>
        <rFont val="Times New Roman"/>
        <family val="1"/>
        <charset val="186"/>
      </rPr>
      <t>colio.</t>
    </r>
  </si>
  <si>
    <t>Medžiaga – žalvaris. Vandens ventilis tiesus, sriegis I/V,  ½  colio.</t>
  </si>
  <si>
    <t>Medžiaga – žalvaris. Vandens ventilis tiesus, sriegis I/I,  ½  colio.</t>
  </si>
  <si>
    <t>Medžiaga – žalvaris. Vandens ventilis tiesus, sriegis V/I su išardoma jungtimi,  ½ colio.</t>
  </si>
  <si>
    <r>
      <t>Medžiaga – žalvaris. Vandens ventilis tiesus, sriegis I/V,  ¾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 colio.</t>
    </r>
  </si>
  <si>
    <r>
      <t>Medžiaga – žalvaris. Vandens ventilis tiesus, sriegis V/V,  ¾“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rgb="FF000000"/>
        <rFont val="Times New Roman"/>
        <family val="1"/>
        <charset val="186"/>
      </rPr>
      <t>colio.</t>
    </r>
  </si>
  <si>
    <r>
      <t>Medžiaga – žalvaris. Vandens ventilis tiesus, sriegis I/I, ¾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colio.</t>
    </r>
  </si>
  <si>
    <r>
      <t>Medžiaga – žalvaris. Vandens ventilis tiesus, sriegis V/I su išardoma jungtimi,  ¾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colio.</t>
    </r>
  </si>
  <si>
    <t>Medžiaga – žalvaris. Vandens ventilis tiesus, sriegis I/V, 1 colio.</t>
  </si>
  <si>
    <t>Medžiaga – žalvaris. Vandens ventilis tiesus, sriegis V/V, 1 colio.</t>
  </si>
  <si>
    <t>Medžiaga – žalvaris. Vandens ventilis tiesus, sriegis I/I, 1 colio.</t>
  </si>
  <si>
    <t>Medžiaga – žalvaris. Vandens ventilis tiesus, sriegis V/I su išardoma jungtimi, 1 colio.</t>
  </si>
  <si>
    <t>Medžiaga – žalvaris. Vandens ventilis tiesus, sriegis I/V, 1 ¼  colio.</t>
  </si>
  <si>
    <t>Medžiaga – žalvaris. Vandens ventilis tiesus, sriegis V/V,   1 ¼  colio.</t>
  </si>
  <si>
    <t>Medžiaga – žalvaris. Vandens ventilis tiesus, sriegis I/I, 1 ¼   colio.</t>
  </si>
  <si>
    <t>Medžiaga – žalvaris. Vandens ventilis tiesus, sriegis V/I su išardoma jungtimi, 1 ¼  colio.</t>
  </si>
  <si>
    <t>Medžiaga – žalvaris. Vandens ventilis tiesus, sriegis I/V,  1 ½ colio.</t>
  </si>
  <si>
    <t>Medžiaga – žalvaris. Vandens ventilis tiesus, sriegis V/V,  1 ½ colio.</t>
  </si>
  <si>
    <t>Medžiaga – žalvaris. Vandens ventilis tiesus, sriegis I/I, 1 ½ colio.</t>
  </si>
  <si>
    <t>Medžiaga – žalvaris. Vandens ventilis tiesus, sriegis I/V, 2 colio.</t>
  </si>
  <si>
    <t>Medžiaga – žalvaris. Vandens ventilis tiesus, sriegis V/V, 2 colio.</t>
  </si>
  <si>
    <t>Medžiaga – žalvaris. Vandens ventilis tiesus, sriegis I/I, 2 colio.</t>
  </si>
  <si>
    <t xml:space="preserve">Medžiaga – žalvaris. Santechninė jungtis ½, skersmuo –  ¾ colio – išorinis sriegis.  </t>
  </si>
  <si>
    <t xml:space="preserve">Bespalvis, 300 ml, atsparus karščiui ir drėgmei.  </t>
  </si>
  <si>
    <t xml:space="preserve">Baltas, 300 ml, atsparus karščiui ir drėgmei.  </t>
  </si>
  <si>
    <r>
      <t>Medžiaga – žalvaris. Santechninė jungtis, skersmuo – ½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colio – išorinis sriegis, ½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colio vidinis sriegis.   </t>
    </r>
  </si>
  <si>
    <r>
      <t>Medžiaga – žalvaris. Santechninė jungtis, skersmuo – ¾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colio – išorinis sriegis, ¾</t>
    </r>
    <r>
      <rPr>
        <sz val="12"/>
        <color rgb="FF000000"/>
        <rFont val="Times New Roman"/>
        <family val="1"/>
        <charset val="186"/>
      </rPr>
      <t>“</t>
    </r>
    <r>
      <rPr>
        <sz val="12"/>
        <color theme="1"/>
        <rFont val="Times New Roman"/>
        <family val="1"/>
        <charset val="186"/>
      </rPr>
      <t xml:space="preserve"> colio vidinis sriegis .   </t>
    </r>
  </si>
  <si>
    <t xml:space="preserve">Medžiaga – žalvaris. Santechninė jungtis, skersmuo – 1 colio – išorinis sriegis, 1 colio vidinis sriegis.   </t>
  </si>
  <si>
    <t xml:space="preserve">Medžiaga – žalvaris. Santechninė jungtis, skersmuo – 1 ¼ colio – išorinis sriegis,  1¼ colio vidinis sriegis.   </t>
  </si>
  <si>
    <t xml:space="preserve">Medžiaga – žalvaris. Santechninė jungtis, skersmuo – 1 ½  colio – išorinis sriegis,  1 ½  colio vidinis sriegis.   </t>
  </si>
  <si>
    <t xml:space="preserve">Medžiaga – žalvaris. Santechninė jungtis, skersmuo – 2 colių – išorinis sriegis, 2 colių vidinis sriegis.   </t>
  </si>
  <si>
    <t>Žalvarinė aklė išoriniu sriegiu ½''.</t>
  </si>
  <si>
    <t>Žalvarinė aklė išoriniu sriegiu ¾''.</t>
  </si>
  <si>
    <t>Žalvarinė aklė išoriniu sriegiu 1''.</t>
  </si>
  <si>
    <t>Žalvarinė aklė vidiniu sriegiu ½''.</t>
  </si>
  <si>
    <t>Žalvarinė aklė vidiniu sriegiu ¾''.</t>
  </si>
  <si>
    <t>Žalvarinė aklė vidiniu sriegiu 1''.</t>
  </si>
  <si>
    <t>Ketinė aklė išoriniu sriegiu 1 ¼''.</t>
  </si>
  <si>
    <t>Ketinė aklė išoriniu sriegiu 1 ½''.</t>
  </si>
  <si>
    <t>Ketinė aklė išoriniu sriegiu 2''.</t>
  </si>
  <si>
    <t>Ketinė aklė vidiniu sriegiu 1 ¼''.</t>
  </si>
  <si>
    <t>Ketinė aklė vidiniu sriegiu 1 ½''.</t>
  </si>
  <si>
    <t>Ketinė aklė vidiniu sriegiu 2''.</t>
  </si>
  <si>
    <t xml:space="preserve">Medžiaga – žalvaris. Santechninė jungtis 90°, skersmuo – ½. </t>
  </si>
  <si>
    <t xml:space="preserve">Medžiaga – žalvaris. Su išardoma veržle ½" v/išor. ARCO Sena, trumpa rankena. </t>
  </si>
  <si>
    <t>Medžiaga – polietilenas (PE100). Skersmuo – 25 mm.</t>
  </si>
  <si>
    <t xml:space="preserve">Medžiaga – polietilenas (PE100). Skersmuo – 32 mm. </t>
  </si>
  <si>
    <t>Medžiaga – polietilenas. Skersmuo – 32 mm.</t>
  </si>
  <si>
    <t>Medžiaga – polietilenas. Skersmuo – 32 mm 90°.</t>
  </si>
  <si>
    <t>Medžiaga – polietilenas 32 mm x 1", su išoriniu sriegiu.</t>
  </si>
  <si>
    <t>Medžiaga – polietilenas 32 mm x 1", su išoriniu sriegiu 90°.</t>
  </si>
  <si>
    <t xml:space="preserve">Medžiaga – žalvaris. Santechninė jungtis, skersmuo –  ½  colio – išorinis sriegis. Mechanizmo tipas – automatinis. </t>
  </si>
  <si>
    <t xml:space="preserve">Medžiaga – cinkas, ketus. 1 colio, vidinis sriegis. </t>
  </si>
  <si>
    <t>Medžiaga – cinkas, ketus. 1¼ colio, vid. sriegis.</t>
  </si>
  <si>
    <t>Medžiaga – cinkas, ketus. 1½ colio, vid. sriegis.</t>
  </si>
  <si>
    <t>Medžiaga – cinkas, ketus. 2 colių, vid. sriegis.</t>
  </si>
  <si>
    <t>Medžiaga – cinkas, ketus. Vidinis / išorinis sriegis, išardoma, 1 colio.</t>
  </si>
  <si>
    <t>Medžiaga – cinkas, ketus. Vidinis / išorinis sriegis, išardoma, 1¼"  colio.</t>
  </si>
  <si>
    <t>Medžiaga – cinkas, ketus. Vidinis / išorinis sriegis, išardoma, 1½"  colio.</t>
  </si>
  <si>
    <t>Medžiaga – cinkas, ketus. Vidinis / išorinis sriegis, išardoma, 2" colių.</t>
  </si>
  <si>
    <r>
      <t>Medžiaga – cinkas, ketus. Alkūnė 90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 xml:space="preserve"> laipsnių, vidinis / išorinis sriegis, 1 colio. </t>
    </r>
  </si>
  <si>
    <r>
      <t>Medžiaga – cinkas, ketus. Alkūnė 90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 xml:space="preserve"> laipsnių, vidinis / išorinis sriegis, 1¼" colio.</t>
    </r>
  </si>
  <si>
    <r>
      <t>Medžiaga – cinkas, ketus. Alkūnė 90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 xml:space="preserve"> laipsnių, vidinis / vidinis sriegis, 1½" colio. </t>
    </r>
  </si>
  <si>
    <r>
      <t>Medžiaga – cinkas, ketus. Alkūnė 90</t>
    </r>
    <r>
      <rPr>
        <vertAlign val="superscript"/>
        <sz val="12"/>
        <color theme="1"/>
        <rFont val="Times New Roman"/>
        <family val="1"/>
        <charset val="186"/>
      </rPr>
      <t>o</t>
    </r>
    <r>
      <rPr>
        <sz val="12"/>
        <color theme="1"/>
        <rFont val="Times New Roman"/>
        <family val="1"/>
        <charset val="186"/>
      </rPr>
      <t xml:space="preserve"> laipsnių, vidinis / vidinis sriegis, 2" colių.</t>
    </r>
  </si>
  <si>
    <t>Medžiaga – cinkas, ketus. Vidinis sriegis, 1½" x ½ colio.</t>
  </si>
  <si>
    <t>Sriegis: ½" vidinis, medžiaga: ketus cinkuotas, plieniniai vamzdžiai – DN 15 (21,3 mm), PE vandentiekio vamzdžiai – 20 mm.</t>
  </si>
  <si>
    <t>Sriegis ½" vidinis, medžiaga: ketus cinkuotas, plieniniai vamzdžiai – DN 20 (26,9 mm), PE vandentiekio vamzdžiai – 25 mm.</t>
  </si>
  <si>
    <t>Sriegis ½" vidinis, medžiaga ketus cinkuotas, plieniniai vamzdžiai – DN 25 (33,7 mm), PE vandentiekio vamzdžiai – 25 mm.</t>
  </si>
  <si>
    <t>Sriegis ¾" vidinis, medžiaga ketus cinkuotas, plieniniai vamzdžiai – DN 25 (33,7 mm), PE vandentiekio vamzdžiai – 25 mm</t>
  </si>
  <si>
    <t>Sriegis ¾" vidinis, medžiaga ketus cinkuotas, plieniniai vamzdžiai – DN 32 (42,4 mm), PE vandentiekio vamzdžiai – 40 mm.</t>
  </si>
  <si>
    <t>Sriegis ¾" vidinis, medžiaga ketus cinkuotas, plieniniai vamzdžiai – DN 40 (48,3 mm), PE vandentiekio vamzdžiai – 50 mm.</t>
  </si>
  <si>
    <t>Sriegis 1" vidinis, medžiaga ketus cinkuotas, plieniniai vamzdžiai – DN 50 (60,3 mm), PE vandentiekio vamzdžiai – 63 mm.</t>
  </si>
  <si>
    <t>Medžiaga cinkuotas ketus. Remontinė mova GEBO DSK ½".</t>
  </si>
  <si>
    <t>Medžiaga cinkuotas ketus. Remontinė mova GEBO DSK ¾".</t>
  </si>
  <si>
    <t>Medžiaga cinkuotas ketus. Remontinė mova GEBO DSK 1".</t>
  </si>
  <si>
    <t>Medžiaga cinkuotas ketus. Remontinė mova GEBO DSK 1½".</t>
  </si>
  <si>
    <t>Medžiaga cinkuotas ketus. Remontinė mova GEBO DSK 1¼".</t>
  </si>
  <si>
    <t>Medžiaga cinkuotas ketus. Remontinė mova GEBO DSK 2".</t>
  </si>
  <si>
    <t>Vandens šildytuvo tipas – elektrinis. Pajungimas – apatinis. Spalva – balta. Galia – 1500 W – 1800W. Vandens talpyklos tūris – 100 l +-10 l. Maksimalus darbinis slėgis – 8 Bar. Medžiaga – plienas.  Aukštis – 90 cm +-5 cm. Plotis – 47 cm    +-3 cm.</t>
  </si>
  <si>
    <t>Vandens šildytuvo tipas – elektrinis. Pajungimas – apatinis. Spalva – balta. Galia – 1200 W – 1500W. Vandens talpyklos tūris – 30 l +-5 l. Maksimalus darbinis slėgis – 8 Bar. Medžiaga – plienas. Aukštis – 50 cm  +-20 cm. Plotis – 40 m    +-5 cm.</t>
  </si>
  <si>
    <t>Vandens šildytuvo tipas – elektrinis. Pajungimas – apatinis. Medžiaga – plienas. Spalva – balta. Galia – 1800 W – 2000 W. Vandens talpyklos tūris – 150 l +-10 l. Maksimalus darbinis slėgis – 8 Bar. Aukštis – 130 cm  +-10 cm. Plotis – 44 cm    +-4 cm.</t>
  </si>
  <si>
    <t>Su įmontuotu jutikliu. Termostatinė galvutė yra skirta temperatūrai atskirose patalpose kontroliuoti naudojant pavyzdžiui, šildytuvus, konvektorius ir radiatorius. Temperatūros ribos 8°C–28°C. Pajungimas M30 x 1.5.</t>
  </si>
  <si>
    <t>Ventilio tipas – tiesus, termostatinis. Ventilis skirtas – šildymo sistemoms. Santechninė jungtis, skersmuo – ½" colio.</t>
  </si>
  <si>
    <t>Ventilio tipas – kampinis, termostatinis. Ventilis skirtas šildymo sistemoms. Santechninė jungtis, skersmuo – ½" colio.</t>
  </si>
  <si>
    <t>Ventilio tipas – tiesus, termostatinis. Ventilis skirtas šildymo sistemoms. Santechninė jungtis, skersmuo – ¾" colio.</t>
  </si>
  <si>
    <t>Ventilio tipas – kampinis, termostatinis. Ventilis skirtas šildymo sistemoms. Santechninė jungtis, skersmuo – ¾" colio.</t>
  </si>
  <si>
    <t>Skirtas pašildytojui (boileriui) tvirtinti prie sienos,  10 mm x 100 mm.</t>
  </si>
  <si>
    <r>
      <t>Buitinis šaltam vandeniui, vienasrautis. Ilgis 80 mm, pajungimas ½</t>
    </r>
    <r>
      <rPr>
        <sz val="12"/>
        <color theme="1"/>
        <rFont val="Times New Roman"/>
        <family val="1"/>
        <charset val="186"/>
      </rPr>
      <t>"</t>
    </r>
    <r>
      <rPr>
        <sz val="12"/>
        <color rgb="FF000000"/>
        <rFont val="Times New Roman"/>
        <family val="1"/>
        <charset val="186"/>
      </rPr>
      <t>.</t>
    </r>
  </si>
  <si>
    <r>
      <t>Buitinis šaltam vandeniui, vienasrautis. Ilgis 130 mm, pajungimas ¾</t>
    </r>
    <r>
      <rPr>
        <sz val="12"/>
        <color theme="1"/>
        <rFont val="Times New Roman"/>
        <family val="1"/>
        <charset val="186"/>
      </rPr>
      <t>".</t>
    </r>
  </si>
  <si>
    <r>
      <t>Vandens skaitiklis,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sz val="12"/>
        <color rgb="FF000000"/>
        <rFont val="Times New Roman"/>
        <family val="1"/>
        <charset val="186"/>
      </rPr>
      <t>įvadinis šaltam vandeniui. Daugiasrautis, ilgis 260 mm, pajungimas 1</t>
    </r>
    <r>
      <rPr>
        <sz val="12"/>
        <color theme="1"/>
        <rFont val="Times New Roman"/>
        <family val="1"/>
        <charset val="186"/>
      </rPr>
      <t>"</t>
    </r>
    <r>
      <rPr>
        <sz val="12"/>
        <color rgb="FF000000"/>
        <rFont val="Times New Roman"/>
        <family val="1"/>
        <charset val="186"/>
      </rPr>
      <t>.</t>
    </r>
  </si>
  <si>
    <r>
      <t>Vandens skaitiklis,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sz val="12"/>
        <color rgb="FF000000"/>
        <rFont val="Times New Roman"/>
        <family val="1"/>
        <charset val="186"/>
      </rPr>
      <t>įvadinis šaltam vandeniui. Daugiasrautis, ilgis 260 mm, pajungimas 1¼</t>
    </r>
    <r>
      <rPr>
        <sz val="12"/>
        <color theme="1"/>
        <rFont val="Times New Roman"/>
        <family val="1"/>
        <charset val="186"/>
      </rPr>
      <t>".</t>
    </r>
  </si>
  <si>
    <r>
      <t>Vandens skaitiklis,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sz val="12"/>
        <color rgb="FF000000"/>
        <rFont val="Times New Roman"/>
        <family val="1"/>
        <charset val="186"/>
      </rPr>
      <t>įvadinis šaltam vandeniui. Daugiasrautis, ilgis 300 mm, pajungimas 1½</t>
    </r>
    <r>
      <rPr>
        <sz val="12"/>
        <color theme="1"/>
        <rFont val="Times New Roman"/>
        <family val="1"/>
        <charset val="186"/>
      </rPr>
      <t>".</t>
    </r>
  </si>
  <si>
    <r>
      <t>Vandens skaitiklis,</t>
    </r>
    <r>
      <rPr>
        <sz val="11"/>
        <color rgb="FF000000"/>
        <rFont val="Calibri"/>
        <family val="2"/>
        <charset val="186"/>
        <scheme val="minor"/>
      </rPr>
      <t xml:space="preserve"> </t>
    </r>
    <r>
      <rPr>
        <sz val="12"/>
        <color rgb="FF000000"/>
        <rFont val="Times New Roman"/>
        <family val="1"/>
        <charset val="186"/>
      </rPr>
      <t>įvadinis šaltam vandeniui. Daugiasrautis, ilgis 300 mm, pajungimas 2</t>
    </r>
    <r>
      <rPr>
        <sz val="12"/>
        <color theme="1"/>
        <rFont val="Times New Roman"/>
        <family val="1"/>
        <charset val="186"/>
      </rPr>
      <t>".</t>
    </r>
  </si>
  <si>
    <t>Žiedų skaičius 2. Tipas –reguliuojamas su debitomačiais. Medžiaga – žalvaris. Pajungimas – 1'' x¾''.</t>
  </si>
  <si>
    <t>Žiedų skaičius 3. Tipas – reguliuojamas su debitomačiais. Medžiaga – žalvaris. Pajungimas – 1'' x¾''.</t>
  </si>
  <si>
    <t>Žiedų skaičius 4. Tipas – reguliuojamas su debitomačiais. Medžiaga – žalvaris. Pajungimas – 1'' x¾''.</t>
  </si>
  <si>
    <t>Žiedų skaičius 5. Tipas – reguliuojamas su debitomačiais. Medžiaga – žalvaris. Pajungimas – 1'' x¾''.</t>
  </si>
  <si>
    <t>Žiedų skaičius 6. Tipas – reguliuojamas su debitomačiais. Medžiaga – žalvaris. Pajungimas – 1'' x¾''.</t>
  </si>
  <si>
    <t>Žiedų skaičius 7. Tipas – reguliuojamas su debitomačiais. Medžiaga – žalvaris. Pajungimas – 1'' x¾''.</t>
  </si>
  <si>
    <t>Žiedų skaičius 8. Tipas – reguliuojamas su debitomačiais. Medžiaga – žalvaris. Pajungimas – 1'' x¾''.</t>
  </si>
  <si>
    <t>Žiedų skaičius 9. Tipas – reguliuojamas su debitomačiais. Medžiaga – žalvaris. Pajungimas – 1'' x¾''.</t>
  </si>
  <si>
    <t>Žiedų skaičius 10. Tipas – reguliuojamas su debitomačiais. Medžiaga – žalvaris. Pajungimas – 1'' x¾''.</t>
  </si>
  <si>
    <t>Maksimalus kėlimo aukštis ne mažesnis nei 7 m. Santechninė jungtis, skersmuo 2 coliai. Maksimalus našumas 50–400 l/min. Variklio galingumas 1,1 kW–1,5 kW. Įtampa 230 V.</t>
  </si>
  <si>
    <t>Medžiaga – žalvaris, 18 mmX ½.</t>
  </si>
  <si>
    <t>Filtro korpuso raktas, skirtas 5", 7", 10" ir 20" filtrų korpusams.</t>
  </si>
  <si>
    <r>
      <t>Mechaninio filtro korpusas 10'' su ½</t>
    </r>
    <r>
      <rPr>
        <sz val="12"/>
        <color rgb="FF000000"/>
        <rFont val="Times New Roman"/>
        <family val="1"/>
        <charset val="186"/>
      </rPr>
      <t>''</t>
    </r>
    <r>
      <rPr>
        <sz val="12"/>
        <color theme="1"/>
        <rFont val="Times New Roman"/>
        <family val="1"/>
        <charset val="186"/>
      </rPr>
      <t xml:space="preserve"> pajungimu, su skaidria kolba.</t>
    </r>
  </si>
  <si>
    <r>
      <t>Mechaninio filtro korpusas 10'' su ¾</t>
    </r>
    <r>
      <rPr>
        <sz val="12"/>
        <color rgb="FF000000"/>
        <rFont val="Times New Roman"/>
        <family val="1"/>
        <charset val="186"/>
      </rPr>
      <t>''</t>
    </r>
    <r>
      <rPr>
        <sz val="12"/>
        <color theme="1"/>
        <rFont val="Times New Roman"/>
        <family val="1"/>
        <charset val="186"/>
      </rPr>
      <t xml:space="preserve"> pajungimu, su skaidria kolba.</t>
    </r>
  </si>
  <si>
    <t>Mechaninio filtro korpusas 10'' su 1'' pajungimu, su skaidria kolba.</t>
  </si>
  <si>
    <r>
      <t>Dvigubas mechaninio filtro koprusas 10'' su ½</t>
    </r>
    <r>
      <rPr>
        <sz val="12"/>
        <color rgb="FF000000"/>
        <rFont val="Times New Roman"/>
        <family val="1"/>
        <charset val="186"/>
      </rPr>
      <t>''</t>
    </r>
    <r>
      <rPr>
        <sz val="12"/>
        <color theme="1"/>
        <rFont val="Times New Roman"/>
        <family val="1"/>
        <charset val="186"/>
      </rPr>
      <t xml:space="preserve"> pajungimu, su skaidriomis kolbomis (sujungti du filtro korpusai).</t>
    </r>
  </si>
  <si>
    <r>
      <t>Dvigubas mechaninio filtro koprusas 10'' su ¾</t>
    </r>
    <r>
      <rPr>
        <sz val="12"/>
        <color rgb="FF000000"/>
        <rFont val="Times New Roman"/>
        <family val="1"/>
        <charset val="186"/>
      </rPr>
      <t>''</t>
    </r>
    <r>
      <rPr>
        <sz val="12"/>
        <color theme="1"/>
        <rFont val="Times New Roman"/>
        <family val="1"/>
        <charset val="186"/>
      </rPr>
      <t xml:space="preserve"> pajungimu, su skaidriomis kolbomis (sujungti du filtro korpusai).</t>
    </r>
  </si>
  <si>
    <t>Dvigubas mechaninio filtro koprusas 10'' su 1'' pajungimu, su skaidriomis kolbomis (sujungti du filtro korpusai).</t>
  </si>
  <si>
    <t>Mechaninio valymo polipropileno siūlų kasetė FA10. Sulaiko smėlį, molį, rūdis ir kitas mechanines priemaišas. 5 mikronai.</t>
  </si>
  <si>
    <t>Mechaninio valymo polipropileno siūlų kasetė FA10. Sulaiko smėlį, molį, rūdis ir kitas mechanines priemaišas. 10 mikronų.</t>
  </si>
  <si>
    <t>Vandens filtro kasetė 10", poliesterio tinklelis, plaunama.</t>
  </si>
  <si>
    <t>Vamzdžių izoliacija su apsaugine PE plėvele 18/6, 2 m.</t>
  </si>
  <si>
    <t>Vamzdžių izoliacija su apsaugine PE plėvele 22/9, 2 m.</t>
  </si>
  <si>
    <t>Vamzdžių izoliacija su apsaugine PE plėvele 28/9, 2 m.</t>
  </si>
  <si>
    <t>Vamzdžių izoliacija  su apsaugine PE plėvele 35/9  2m.</t>
  </si>
  <si>
    <t>Vamzdžių izoliacija  su apsaugine PE plėvele 42/9  2m.</t>
  </si>
  <si>
    <t>Vamzdžių izoliacija su apsaugine PE plėvele 48/9, 2 m.</t>
  </si>
  <si>
    <t>Laikiklis vamzdžių su guma 25–30 mm 3/4"".</t>
  </si>
  <si>
    <t>Laikiklis vamzdžių su guma 32–37 mm 1"".</t>
  </si>
  <si>
    <t>Laikiklis vamzdžių su guma 48–53 mm 1,1/2".</t>
  </si>
  <si>
    <t>Laikiklis vamzdžių su guma 38–43 mm 1,1/4"".</t>
  </si>
  <si>
    <t>Laikiklis vamzdžių su guma 59–63 mm 2"".</t>
  </si>
  <si>
    <t>Ratukas dušo kabinos durims, 25 mm.</t>
  </si>
  <si>
    <t>Ratukas dušo kabinos durims, 23 mm.</t>
  </si>
  <si>
    <t>Lankstusis ortakis, aliuminis, 1.5 m x 100 mm.</t>
  </si>
  <si>
    <t>Lankstusis ortakis, aliuminis, 1.5 m x 120 mm.</t>
  </si>
  <si>
    <t>Lankstusis ortakis, aliuminis, 1.5 m x 125 mm.</t>
  </si>
  <si>
    <t>Lankstusis ortakis, aliuminis, 1.5 m x 150 mm</t>
  </si>
  <si>
    <t>Lankstusis ortakis, aliuminis, 1.5 m x 200 mm.</t>
  </si>
  <si>
    <t>Vamzdžių šildymo kabelis su kištuku, galia 10 W/m, montuojamas vamzdžio paviršiuje ar viduje. Įtampa 220-240 V. Kabelio ilgis 5 m.</t>
  </si>
  <si>
    <t>Vamzdžių šildymo kabelis su kištuku, galia 10 W/m, montuojamas vamzdžio paviršiuje ar viduje. Įtampa 220-240 V. Kabelio ilgis 10 m.</t>
  </si>
  <si>
    <t>Vamzdžių šildymo kabelis su kištuku, galia 10 W/m, montuojamas vamzdžio paviršiuje ar viduje. Įtampa 220-240 V. Kabelio ilgis 15 m</t>
  </si>
  <si>
    <t xml:space="preserve">Vamzdžių šildymo kabelis su kištuku, galia 10 W/m, montuojamas vamzdžio paviršiuje ar viduje. Įtampa 220-240 V. Kabelio ilgis 20 m. </t>
  </si>
  <si>
    <t>m</t>
  </si>
  <si>
    <r>
      <t xml:space="preserve">Ketaus mova </t>
    </r>
    <r>
      <rPr>
        <sz val="12"/>
        <color rgb="FFFF0000"/>
        <rFont val="Times New Roman"/>
        <family val="1"/>
        <charset val="186"/>
      </rPr>
      <t>vidinis</t>
    </r>
    <r>
      <rPr>
        <sz val="12"/>
        <color theme="1"/>
        <rFont val="Times New Roman"/>
        <family val="1"/>
        <charset val="186"/>
      </rPr>
      <t xml:space="preserve"> sriegis, 1 colio</t>
    </r>
  </si>
  <si>
    <t>Medžiaga – cinkas, ketus. Vidinis sriegis, 1 colio.</t>
  </si>
  <si>
    <t>Lituojama alkūnė PPR, D20 90°</t>
  </si>
  <si>
    <t>Lituojama alkūnė PPR, D25 90°</t>
  </si>
  <si>
    <t>Lituojama alkūnė PPR, D32, 90°</t>
  </si>
  <si>
    <t xml:space="preserve">Medžiaga – polipropilenas. Santechninė jungtis, skersmuo 25x25 mm.  </t>
  </si>
  <si>
    <t>Medžiaga – polipropilenas. Santechninė jungtis, skersmuo 20x20 mm</t>
  </si>
  <si>
    <t xml:space="preserve">Medžiaga – polipropilenas. Santechninė jungtis, skersmuo 32x32 /mm.  </t>
  </si>
  <si>
    <t>Lituojama aklė FV-PLAST PPR, D20</t>
  </si>
  <si>
    <t>Lituojama aklė FV-PLAST PPR, D32</t>
  </si>
  <si>
    <t>Lituojama aklė FV-PLAST PPR, D25</t>
  </si>
  <si>
    <t>Medžiaga – polipropilenas. Santechninė jungtis, skersmuo 20 mm</t>
  </si>
  <si>
    <t>Medžiaga – polipropilenas. Santechninė jungtis, skersmuo 32 mm</t>
  </si>
  <si>
    <t xml:space="preserve">Medžiaga – polipropilenas. Santechninė jungtis, skersmuo 25 mm </t>
  </si>
  <si>
    <t>Lituojama mova PPR, paprasta, D20</t>
  </si>
  <si>
    <t>Lituojama mova PPR, paprasta, D25</t>
  </si>
  <si>
    <t>Lituojama mova PPR, paprasta, D32</t>
  </si>
  <si>
    <t xml:space="preserve">Medžiaga – polipropilenas. Santechninė jungtis, skersmuo 32x32 mm. </t>
  </si>
  <si>
    <t xml:space="preserve">Medžiaga – polipropilenas. Santechninė jungtis, skersmuo 25x25 mm. </t>
  </si>
  <si>
    <t xml:space="preserve">Medžiaga – polipropilenas. Santechninė jungtis, skersmuo 20x20 mm </t>
  </si>
  <si>
    <r>
      <t xml:space="preserve">Vatos kevalas su lipnia užlaida, 22/40 (1.2 m).                                         </t>
    </r>
    <r>
      <rPr>
        <sz val="12"/>
        <color rgb="FFFF0000"/>
        <rFont val="Times New Roman"/>
        <family val="1"/>
        <charset val="186"/>
      </rPr>
      <t>Paklaida ilgiui +/-20 cm., storiui +/- 10 mm.</t>
    </r>
  </si>
  <si>
    <r>
      <t xml:space="preserve">Vatos kevalas su lipnia užlaida, 28/40 (1.2 m).                                     </t>
    </r>
    <r>
      <rPr>
        <sz val="12"/>
        <color rgb="FFFF0000"/>
        <rFont val="Times New Roman"/>
        <family val="1"/>
        <charset val="186"/>
      </rPr>
      <t>Paklaida ilgiui +/-20 cm., storiui +/- 10 mm.</t>
    </r>
  </si>
  <si>
    <r>
      <t xml:space="preserve">Vatos kevalas su lipnia užlaida, 35/40 (1.2 m).                                                                                              </t>
    </r>
    <r>
      <rPr>
        <sz val="12"/>
        <color rgb="FFFF0000"/>
        <rFont val="Times New Roman"/>
        <family val="1"/>
        <charset val="186"/>
      </rPr>
      <t>Paklaida ilgiui +/-20 cm., storiui +/- 10 mm.</t>
    </r>
  </si>
  <si>
    <r>
      <t xml:space="preserve">Vatos kevalas su lipnia užlaida, 42/40(1.2 m).                                                                                                                                  </t>
    </r>
    <r>
      <rPr>
        <sz val="12"/>
        <color rgb="FFFF0000"/>
        <rFont val="Times New Roman"/>
        <family val="1"/>
        <charset val="186"/>
      </rPr>
      <t xml:space="preserve"> Paklaida ilgiui +/-20 cm., storiui +/- 10 mm.</t>
    </r>
  </si>
  <si>
    <r>
      <t xml:space="preserve">Vatos kevalas su lipnia užlaida, 48/40 (1.2 m).                                                                                                                                                       </t>
    </r>
    <r>
      <rPr>
        <sz val="12"/>
        <color rgb="FFFF0000"/>
        <rFont val="Times New Roman"/>
        <family val="1"/>
        <charset val="186"/>
      </rPr>
      <t xml:space="preserve"> Paklaida ilgiui +/-20 cm., storiui +/- 10 mm.</t>
    </r>
  </si>
  <si>
    <r>
      <t xml:space="preserve">Medžiaga – polipropilenas, lygus galas – 50 mm, movinis galas vidaus kanalizacijai – 50 mm, sienelės storis – 1.8 mm, ilgis </t>
    </r>
    <r>
      <rPr>
        <sz val="12"/>
        <color rgb="FFFF0000"/>
        <rFont val="Times New Roman"/>
        <family val="1"/>
        <charset val="186"/>
      </rPr>
      <t>2 m</t>
    </r>
    <r>
      <rPr>
        <sz val="12"/>
        <color theme="1"/>
        <rFont val="Times New Roman"/>
        <family val="1"/>
        <charset val="186"/>
      </rPr>
      <t>.</t>
    </r>
  </si>
  <si>
    <r>
      <t>Medžiaga – polipropilenas, santechninė jungtis, skersmuo 110 mm – lygus galas, 110 mm – movinis galas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2"/>
        <color theme="1"/>
        <rFont val="Times New Roman"/>
        <family val="1"/>
        <charset val="186"/>
      </rPr>
      <t xml:space="preserve">sienelės storis – 1.8 mm ilgis </t>
    </r>
    <r>
      <rPr>
        <sz val="12"/>
        <color rgb="FFFF0000"/>
        <rFont val="Times New Roman"/>
        <family val="1"/>
        <charset val="186"/>
      </rPr>
      <t>2 m.</t>
    </r>
  </si>
  <si>
    <r>
      <t xml:space="preserve">Sandarinamasis siūlas Ilgis –  </t>
    </r>
    <r>
      <rPr>
        <sz val="12"/>
        <color rgb="FFFF0000"/>
        <rFont val="Times New Roman"/>
        <family val="1"/>
        <charset val="186"/>
      </rPr>
      <t>ne mažiau</t>
    </r>
    <r>
      <rPr>
        <sz val="12"/>
        <color theme="1"/>
        <rFont val="Times New Roman"/>
        <family val="1"/>
        <charset val="186"/>
      </rPr>
      <t xml:space="preserve"> 160 m</t>
    </r>
  </si>
  <si>
    <r>
      <t xml:space="preserve">Paskirtis – srieginėms jungtims sandarinti. Ilgis –  </t>
    </r>
    <r>
      <rPr>
        <sz val="12"/>
        <color rgb="FFFF0000"/>
        <rFont val="Times New Roman"/>
        <family val="1"/>
        <charset val="186"/>
      </rPr>
      <t>ne mažiau</t>
    </r>
    <r>
      <rPr>
        <sz val="12"/>
        <color rgb="FF000000"/>
        <rFont val="Times New Roman"/>
        <family val="1"/>
        <charset val="186"/>
      </rPr>
      <t xml:space="preserve"> 160 m.</t>
    </r>
  </si>
  <si>
    <r>
      <t>Medžiaga – plienas. Ilgis  5 m ,  skersmuo 6 mm</t>
    </r>
    <r>
      <rPr>
        <sz val="12"/>
        <color rgb="FFFF0000"/>
        <rFont val="Times New Roman"/>
        <family val="1"/>
        <charset val="186"/>
      </rPr>
      <t>( +/- 2 mm)</t>
    </r>
    <r>
      <rPr>
        <sz val="12"/>
        <color theme="1"/>
        <rFont val="Times New Roman"/>
        <family val="1"/>
        <charset val="186"/>
      </rPr>
      <t>.</t>
    </r>
  </si>
  <si>
    <r>
      <t xml:space="preserve">Medžiaga – plienas. Ilgis 10 m,  skersmuo 7 mm </t>
    </r>
    <r>
      <rPr>
        <sz val="12"/>
        <color rgb="FFFF0000"/>
        <rFont val="Times New Roman"/>
        <family val="1"/>
        <charset val="186"/>
      </rPr>
      <t>( +/- 2 mm)</t>
    </r>
    <r>
      <rPr>
        <sz val="12"/>
        <color theme="1"/>
        <rFont val="Times New Roman"/>
        <family val="1"/>
        <charset val="186"/>
      </rPr>
      <t>.</t>
    </r>
  </si>
  <si>
    <r>
      <t xml:space="preserve">Medžiaga – plienas. Ilgis 15 m,  skersmuo 8 mm </t>
    </r>
    <r>
      <rPr>
        <sz val="12"/>
        <color rgb="FFFF0000"/>
        <rFont val="Times New Roman"/>
        <family val="1"/>
        <charset val="186"/>
      </rPr>
      <t>( +/- 2 mm)</t>
    </r>
    <r>
      <rPr>
        <sz val="12"/>
        <color theme="1"/>
        <rFont val="Times New Roman"/>
        <family val="1"/>
        <charset val="186"/>
      </rPr>
      <t>.</t>
    </r>
  </si>
  <si>
    <r>
      <t xml:space="preserve">Medžiaga – plienas. Ilgis 25 m,  skersmuo 12 mm </t>
    </r>
    <r>
      <rPr>
        <sz val="12"/>
        <color rgb="FFFF0000"/>
        <rFont val="Times New Roman"/>
        <family val="1"/>
        <charset val="186"/>
      </rPr>
      <t>( +/- 2 mm)</t>
    </r>
    <r>
      <rPr>
        <sz val="12"/>
        <color theme="1"/>
        <rFont val="Times New Roman"/>
        <family val="1"/>
        <charset val="186"/>
      </rPr>
      <t>.</t>
    </r>
  </si>
  <si>
    <r>
      <rPr>
        <b/>
        <u/>
        <sz val="12"/>
        <color theme="1"/>
        <rFont val="Times New Roman"/>
        <family val="1"/>
        <charset val="186"/>
      </rPr>
      <t>Vidaus</t>
    </r>
    <r>
      <rPr>
        <sz val="12"/>
        <color theme="1"/>
        <rFont val="Times New Roman"/>
        <family val="1"/>
        <charset val="186"/>
      </rPr>
      <t xml:space="preserve"> kanalizacijos remontinė mova Ø 110 mm- Ø 50 mm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</si>
</sst>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Calibri"/>
      <family val="2"/>
      <scheme val="minor"/>
    </font>
    <font>
      <b/>
      <sz val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 applyFill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8" xfId="0" applyBorder="1"/>
    <xf numFmtId="0" fontId="15" fillId="0" borderId="0" xfId="0" applyFont="1" applyFill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/>
    <xf numFmtId="2" fontId="15" fillId="0" borderId="4" xfId="0" applyNumberFormat="1" applyFont="1" applyBorder="1"/>
    <xf numFmtId="0" fontId="14" fillId="2" borderId="10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/>
    <xf numFmtId="0" fontId="2" fillId="3" borderId="2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2" fontId="0" fillId="0" borderId="11" xfId="0" applyNumberFormat="1" applyBorder="1" applyProtection="1">
      <protection locked="0"/>
    </xf>
    <xf numFmtId="2" fontId="0" fillId="0" borderId="12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2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3" fillId="3" borderId="2" xfId="0" applyNumberFormat="1" applyFont="1" applyFill="1" applyBorder="1" applyProtection="1">
      <protection locked="0"/>
    </xf>
    <xf numFmtId="0" fontId="21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/>
    <xf numFmtId="0" fontId="5" fillId="4" borderId="3" xfId="0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0" fillId="5" borderId="0" xfId="0" applyFill="1"/>
    <xf numFmtId="0" fontId="0" fillId="5" borderId="7" xfId="0" applyFill="1" applyBorder="1"/>
    <xf numFmtId="0" fontId="0" fillId="5" borderId="10" xfId="0" applyFill="1" applyBorder="1"/>
    <xf numFmtId="0" fontId="0" fillId="5" borderId="2" xfId="0" applyFill="1" applyBorder="1"/>
    <xf numFmtId="2" fontId="2" fillId="3" borderId="4" xfId="0" applyNumberFormat="1" applyFont="1" applyFill="1" applyBorder="1" applyAlignment="1">
      <alignment horizontal="right"/>
    </xf>
    <xf numFmtId="2" fontId="2" fillId="3" borderId="17" xfId="0" applyNumberFormat="1" applyFont="1" applyFill="1" applyBorder="1" applyAlignment="1">
      <alignment horizontal="right"/>
    </xf>
    <xf numFmtId="2" fontId="2" fillId="3" borderId="3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/>
    </xf>
  </cellXfs>
  <cellStyles count="96">
    <cellStyle name="Comma 2" xfId="21"/>
    <cellStyle name="Comma 2 2" xfId="22"/>
    <cellStyle name="Comma 2 2 2" xfId="52"/>
    <cellStyle name="Comma 2 2 3" xfId="75"/>
    <cellStyle name="Comma 2 3" xfId="23"/>
    <cellStyle name="Comma 2 3 2" xfId="53"/>
    <cellStyle name="Comma 2 3 3" xfId="76"/>
    <cellStyle name="Comma 3" xfId="24"/>
    <cellStyle name="Comma 3 2" xfId="25"/>
    <cellStyle name="Comma 3 2 2" xfId="54"/>
    <cellStyle name="Comma 3 2 3" xfId="77"/>
    <cellStyle name="Comma 4" xfId="26"/>
    <cellStyle name="Comma 4 2" xfId="55"/>
    <cellStyle name="Comma 4 3" xfId="78"/>
    <cellStyle name="Comma 5" xfId="20"/>
    <cellStyle name="Comma 6" xfId="51"/>
    <cellStyle name="Comma 7" xfId="74"/>
    <cellStyle name="Įprastas 2" xfId="1"/>
    <cellStyle name="Įprastas 2 2" xfId="27"/>
    <cellStyle name="Įprastas 2 3" xfId="19"/>
    <cellStyle name="Įprastas 3" xfId="2"/>
    <cellStyle name="Kablelis 2" xfId="4"/>
    <cellStyle name="Kablelis 2 2" xfId="5"/>
    <cellStyle name="Kablelis 2 3" xfId="29"/>
    <cellStyle name="Kablelis 2 3 2" xfId="56"/>
    <cellStyle name="Kablelis 2 3 3" xfId="79"/>
    <cellStyle name="Kablelis 2 4" xfId="30"/>
    <cellStyle name="Kablelis 2 4 2" xfId="57"/>
    <cellStyle name="Kablelis 2 4 3" xfId="80"/>
    <cellStyle name="Kablelis 2 5" xfId="28"/>
    <cellStyle name="Kablelis 3" xfId="6"/>
    <cellStyle name="Kablelis 3 2" xfId="7"/>
    <cellStyle name="Kablelis 3 2 2" xfId="33"/>
    <cellStyle name="Kablelis 3 2 3" xfId="32"/>
    <cellStyle name="Kablelis 3 3" xfId="8"/>
    <cellStyle name="Kablelis 3 3 2" xfId="35"/>
    <cellStyle name="Kablelis 3 3 2 2" xfId="59"/>
    <cellStyle name="Kablelis 3 3 2 3" xfId="82"/>
    <cellStyle name="Kablelis 3 3 3" xfId="34"/>
    <cellStyle name="Kablelis 3 3 4" xfId="58"/>
    <cellStyle name="Kablelis 3 3 5" xfId="81"/>
    <cellStyle name="Kablelis 3 4" xfId="9"/>
    <cellStyle name="Kablelis 3 4 2" xfId="37"/>
    <cellStyle name="Kablelis 3 4 2 2" xfId="61"/>
    <cellStyle name="Kablelis 3 4 2 3" xfId="84"/>
    <cellStyle name="Kablelis 3 4 3" xfId="36"/>
    <cellStyle name="Kablelis 3 4 4" xfId="60"/>
    <cellStyle name="Kablelis 3 4 5" xfId="83"/>
    <cellStyle name="Kablelis 3 5" xfId="38"/>
    <cellStyle name="Kablelis 3 5 2" xfId="62"/>
    <cellStyle name="Kablelis 3 5 3" xfId="85"/>
    <cellStyle name="Kablelis 3 6" xfId="39"/>
    <cellStyle name="Kablelis 3 6 2" xfId="63"/>
    <cellStyle name="Kablelis 3 6 3" xfId="86"/>
    <cellStyle name="Kablelis 3 7" xfId="31"/>
    <cellStyle name="Kablelis 4" xfId="10"/>
    <cellStyle name="Kablelis 4 2" xfId="11"/>
    <cellStyle name="Kablelis 4 3" xfId="12"/>
    <cellStyle name="Kablelis 4 3 2" xfId="42"/>
    <cellStyle name="Kablelis 4 3 2 2" xfId="66"/>
    <cellStyle name="Kablelis 4 3 2 3" xfId="89"/>
    <cellStyle name="Kablelis 4 3 3" xfId="41"/>
    <cellStyle name="Kablelis 4 3 4" xfId="65"/>
    <cellStyle name="Kablelis 4 3 5" xfId="88"/>
    <cellStyle name="Kablelis 4 4" xfId="13"/>
    <cellStyle name="Kablelis 4 4 2" xfId="44"/>
    <cellStyle name="Kablelis 4 4 2 2" xfId="68"/>
    <cellStyle name="Kablelis 4 4 2 3" xfId="91"/>
    <cellStyle name="Kablelis 4 4 3" xfId="43"/>
    <cellStyle name="Kablelis 4 4 4" xfId="67"/>
    <cellStyle name="Kablelis 4 4 5" xfId="90"/>
    <cellStyle name="Kablelis 4 5" xfId="45"/>
    <cellStyle name="Kablelis 4 5 2" xfId="69"/>
    <cellStyle name="Kablelis 4 5 3" xfId="92"/>
    <cellStyle name="Kablelis 4 6" xfId="40"/>
    <cellStyle name="Kablelis 4 7" xfId="64"/>
    <cellStyle name="Kablelis 4 8" xfId="87"/>
    <cellStyle name="Kablelis 5" xfId="14"/>
    <cellStyle name="Kablelis 5 2" xfId="15"/>
    <cellStyle name="Kablelis 5 3" xfId="16"/>
    <cellStyle name="Kablelis 6" xfId="17"/>
    <cellStyle name="Kablelis 6 2" xfId="47"/>
    <cellStyle name="Kablelis 6 2 2" xfId="71"/>
    <cellStyle name="Kablelis 6 2 3" xfId="94"/>
    <cellStyle name="Kablelis 6 3" xfId="46"/>
    <cellStyle name="Kablelis 6 4" xfId="70"/>
    <cellStyle name="Kablelis 6 5" xfId="93"/>
    <cellStyle name="Kablelis 7" xfId="3"/>
    <cellStyle name="Kablelis 7 2" xfId="48"/>
    <cellStyle name="Kablelis 7 3" xfId="72"/>
    <cellStyle name="Kablelis 7 4" xfId="95"/>
    <cellStyle name="Normal" xfId="0" builtinId="0"/>
    <cellStyle name="Normal 2" xfId="49"/>
    <cellStyle name="Normal 2 2" xfId="18"/>
    <cellStyle name="Normal 3" xfId="50"/>
    <cellStyle name="Normal 4" xfId="73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kvis/Users/saulius.maciulionis/Desktop/nauja%20plano%20form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kvis/avilys/ofiles/default/49e1ad3d-626e-4d20-855d-b10855af97bf/KRASTINIAI%20PLANAI/lyginamasis+2021+VP+planas+11+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nauja plano forma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Sheet1"/>
      <sheetName val="Lists"/>
      <sheetName val="lyginamasis+2021+VP+planas+11+1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B7:J352" totalsRowShown="0" headerRowDxfId="14" headerRowBorderDxfId="13" tableBorderDxfId="12" totalsRowBorderDxfId="11">
  <autoFilter ref="B7:J352"/>
  <tableColumns count="9">
    <tableColumn id="1" name="Eil. Nr." dataDxfId="10"/>
    <tableColumn id="2" name="Pirkimo objekto  (prekių, paslaugų ar darbų) pavadinimas." dataDxfId="9"/>
    <tableColumn id="9" name="Pirkimo objekto aprašymas" dataDxfId="8"/>
    <tableColumn id="3" name="Prekių paslaugų ar darbų kiekis (mato vienetas)" dataDxfId="7"/>
    <tableColumn id="4" name="Maksimalus vieneto įkainis Eur su PVM" dataDxfId="6"/>
    <tableColumn id="5" name="Preliminarus kiekis sutarties laikotarpių 36 mėn." dataDxfId="5"/>
    <tableColumn id="6" name="Bendra skiriamų lėšų suma" dataDxfId="4"/>
    <tableColumn id="7" name="Siūlomos vieneto įkainis Eur su PVM" dataDxfId="3"/>
    <tableColumn id="8" name="Bendra siūloma suma" dataDxfId="2">
      <calculatedColumnFormula>+Table1[[#This Row],[Preliminarus kiekis sutarties laikotarpių 36 mėn.]]*Table1[[#This Row],[Siūlomos vieneto įkainis Eur su PVM]]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354"/>
  <sheetViews>
    <sheetView tabSelected="1" zoomScaleNormal="100" zoomScalePageLayoutView="80" workbookViewId="0">
      <selection activeCell="I333" sqref="I333"/>
    </sheetView>
  </sheetViews>
  <sheetFormatPr defaultColWidth="8.85546875" defaultRowHeight="15" x14ac:dyDescent="0.25"/>
  <cols>
    <col min="1" max="1" width="5.42578125" style="1" customWidth="1"/>
    <col min="2" max="2" width="10" style="1" customWidth="1"/>
    <col min="3" max="3" width="40.42578125" style="1" customWidth="1"/>
    <col min="4" max="4" width="61.140625" style="23" customWidth="1"/>
    <col min="5" max="5" width="11.42578125" style="1" customWidth="1"/>
    <col min="6" max="6" width="14" style="1" customWidth="1"/>
    <col min="7" max="7" width="13.28515625" style="1" customWidth="1"/>
    <col min="8" max="8" width="11.5703125" style="1" customWidth="1"/>
    <col min="9" max="9" width="38" style="37" customWidth="1"/>
    <col min="10" max="10" width="23.140625" style="37" customWidth="1"/>
    <col min="11" max="12" width="8.85546875" style="37"/>
    <col min="13" max="16384" width="8.85546875" style="1"/>
  </cols>
  <sheetData>
    <row r="2" spans="2:10" x14ac:dyDescent="0.25">
      <c r="C2" s="6" t="s">
        <v>335</v>
      </c>
      <c r="D2" s="18"/>
    </row>
    <row r="3" spans="2:10" x14ac:dyDescent="0.25">
      <c r="C3" s="6" t="s">
        <v>336</v>
      </c>
      <c r="D3" s="18"/>
    </row>
    <row r="4" spans="2:10" x14ac:dyDescent="0.25">
      <c r="C4" s="6" t="s">
        <v>337</v>
      </c>
      <c r="D4" s="18"/>
    </row>
    <row r="5" spans="2:10" ht="15.75" customHeight="1" x14ac:dyDescent="0.25">
      <c r="B5" s="57" t="s">
        <v>338</v>
      </c>
      <c r="C5" s="57"/>
      <c r="D5" s="57"/>
      <c r="E5" s="57"/>
      <c r="F5" s="57"/>
      <c r="G5" s="57"/>
      <c r="H5" s="57"/>
      <c r="I5" s="38"/>
      <c r="J5" s="38"/>
    </row>
    <row r="6" spans="2:10" x14ac:dyDescent="0.25">
      <c r="B6" s="3"/>
      <c r="C6" s="2"/>
      <c r="D6" s="19"/>
      <c r="E6" s="2"/>
      <c r="F6" s="2"/>
    </row>
    <row r="7" spans="2:10" ht="95.25" customHeight="1" thickBot="1" x14ac:dyDescent="0.3">
      <c r="B7" s="31" t="s">
        <v>0</v>
      </c>
      <c r="C7" s="32" t="s">
        <v>1</v>
      </c>
      <c r="D7" s="32" t="s">
        <v>471</v>
      </c>
      <c r="E7" s="32" t="s">
        <v>2</v>
      </c>
      <c r="F7" s="32" t="s">
        <v>339</v>
      </c>
      <c r="G7" s="33" t="s">
        <v>55</v>
      </c>
      <c r="H7" s="34" t="s">
        <v>340</v>
      </c>
      <c r="I7" s="29" t="s">
        <v>341</v>
      </c>
      <c r="J7" s="30" t="s">
        <v>342</v>
      </c>
    </row>
    <row r="8" spans="2:10" ht="31.5" x14ac:dyDescent="0.25">
      <c r="B8" s="16">
        <v>1</v>
      </c>
      <c r="C8" s="4" t="s">
        <v>4</v>
      </c>
      <c r="D8" s="21" t="s">
        <v>343</v>
      </c>
      <c r="E8" s="7" t="s">
        <v>3</v>
      </c>
      <c r="F8" s="8">
        <v>29</v>
      </c>
      <c r="G8" s="10">
        <v>50</v>
      </c>
      <c r="H8" s="28">
        <f>+Table1[[#This Row],[Maksimalus vieneto įkainis Eur su PVM]]*Table1[[#This Row],[Preliminarus kiekis sutarties laikotarpių 36 mėn.]]</f>
        <v>1450</v>
      </c>
      <c r="I8" s="39">
        <v>0</v>
      </c>
      <c r="J8" s="40">
        <f>+Table1[[#This Row],[Preliminarus kiekis sutarties laikotarpių 36 mėn.]]*Table1[[#This Row],[Siūlomos vieneto įkainis Eur su PVM]]</f>
        <v>0</v>
      </c>
    </row>
    <row r="9" spans="2:10" ht="31.5" x14ac:dyDescent="0.25">
      <c r="B9" s="16">
        <v>2</v>
      </c>
      <c r="C9" s="4" t="s">
        <v>5</v>
      </c>
      <c r="D9" s="21" t="s">
        <v>344</v>
      </c>
      <c r="E9" s="7" t="s">
        <v>3</v>
      </c>
      <c r="F9" s="8">
        <v>27</v>
      </c>
      <c r="G9" s="10">
        <v>50</v>
      </c>
      <c r="H9" s="28">
        <f>+Table1[[#This Row],[Maksimalus vieneto įkainis Eur su PVM]]*Table1[[#This Row],[Preliminarus kiekis sutarties laikotarpių 36 mėn.]]</f>
        <v>1350</v>
      </c>
      <c r="I9" s="41">
        <v>0</v>
      </c>
      <c r="J9" s="42">
        <f>+Table1[[#This Row],[Preliminarus kiekis sutarties laikotarpių 36 mėn.]]*Table1[[#This Row],[Siūlomos vieneto įkainis Eur su PVM]]</f>
        <v>0</v>
      </c>
    </row>
    <row r="10" spans="2:10" ht="31.5" x14ac:dyDescent="0.25">
      <c r="B10" s="16">
        <v>3</v>
      </c>
      <c r="C10" s="5" t="s">
        <v>6</v>
      </c>
      <c r="D10" s="20" t="s">
        <v>345</v>
      </c>
      <c r="E10" s="7" t="s">
        <v>3</v>
      </c>
      <c r="F10" s="8">
        <v>350</v>
      </c>
      <c r="G10" s="10">
        <v>5</v>
      </c>
      <c r="H10" s="28">
        <f>+Table1[[#This Row],[Maksimalus vieneto įkainis Eur su PVM]]*Table1[[#This Row],[Preliminarus kiekis sutarties laikotarpių 36 mėn.]]</f>
        <v>1750</v>
      </c>
      <c r="I10" s="41">
        <v>0</v>
      </c>
      <c r="J10" s="42">
        <f>+Table1[[#This Row],[Preliminarus kiekis sutarties laikotarpių 36 mėn.]]*Table1[[#This Row],[Siūlomos vieneto įkainis Eur su PVM]]</f>
        <v>0</v>
      </c>
    </row>
    <row r="11" spans="2:10" ht="78.75" x14ac:dyDescent="0.25">
      <c r="B11" s="16">
        <v>4</v>
      </c>
      <c r="C11" s="5" t="s">
        <v>7</v>
      </c>
      <c r="D11" s="20" t="s">
        <v>346</v>
      </c>
      <c r="E11" s="7" t="s">
        <v>3</v>
      </c>
      <c r="F11" s="8">
        <v>450</v>
      </c>
      <c r="G11" s="10">
        <v>2</v>
      </c>
      <c r="H11" s="28">
        <f>+Table1[[#This Row],[Maksimalus vieneto įkainis Eur su PVM]]*Table1[[#This Row],[Preliminarus kiekis sutarties laikotarpių 36 mėn.]]</f>
        <v>900</v>
      </c>
      <c r="I11" s="41">
        <v>0</v>
      </c>
      <c r="J11" s="42">
        <f>+Table1[[#This Row],[Preliminarus kiekis sutarties laikotarpių 36 mėn.]]*Table1[[#This Row],[Siūlomos vieneto įkainis Eur su PVM]]</f>
        <v>0</v>
      </c>
    </row>
    <row r="12" spans="2:10" ht="66.75" customHeight="1" x14ac:dyDescent="0.25">
      <c r="B12" s="16">
        <v>5</v>
      </c>
      <c r="C12" s="4" t="s">
        <v>348</v>
      </c>
      <c r="D12" s="24" t="s">
        <v>347</v>
      </c>
      <c r="E12" s="7" t="s">
        <v>3</v>
      </c>
      <c r="F12" s="8">
        <v>49</v>
      </c>
      <c r="G12" s="10">
        <v>20</v>
      </c>
      <c r="H12" s="28">
        <f>+Table1[[#This Row],[Maksimalus vieneto įkainis Eur su PVM]]*Table1[[#This Row],[Preliminarus kiekis sutarties laikotarpių 36 mėn.]]</f>
        <v>980</v>
      </c>
      <c r="I12" s="41">
        <v>0</v>
      </c>
      <c r="J12" s="42">
        <f>+Table1[[#This Row],[Preliminarus kiekis sutarties laikotarpių 36 mėn.]]*Table1[[#This Row],[Siūlomos vieneto įkainis Eur su PVM]]</f>
        <v>0</v>
      </c>
    </row>
    <row r="13" spans="2:10" ht="68.25" customHeight="1" x14ac:dyDescent="0.25">
      <c r="B13" s="16">
        <v>6</v>
      </c>
      <c r="C13" s="4" t="s">
        <v>56</v>
      </c>
      <c r="D13" s="21" t="s">
        <v>350</v>
      </c>
      <c r="E13" s="7" t="s">
        <v>3</v>
      </c>
      <c r="F13" s="8">
        <v>105</v>
      </c>
      <c r="G13" s="10">
        <v>20</v>
      </c>
      <c r="H13" s="28">
        <f>+Table1[[#This Row],[Maksimalus vieneto įkainis Eur su PVM]]*Table1[[#This Row],[Preliminarus kiekis sutarties laikotarpių 36 mėn.]]</f>
        <v>2100</v>
      </c>
      <c r="I13" s="41">
        <v>0</v>
      </c>
      <c r="J13" s="42">
        <f>+Table1[[#This Row],[Preliminarus kiekis sutarties laikotarpių 36 mėn.]]*Table1[[#This Row],[Siūlomos vieneto įkainis Eur su PVM]]</f>
        <v>0</v>
      </c>
    </row>
    <row r="14" spans="2:10" ht="47.25" x14ac:dyDescent="0.25">
      <c r="B14" s="16">
        <v>7</v>
      </c>
      <c r="C14" s="4" t="s">
        <v>8</v>
      </c>
      <c r="D14" s="20" t="s">
        <v>351</v>
      </c>
      <c r="E14" s="7" t="s">
        <v>3</v>
      </c>
      <c r="F14" s="8">
        <v>85</v>
      </c>
      <c r="G14" s="10">
        <v>50</v>
      </c>
      <c r="H14" s="28">
        <f>+Table1[[#This Row],[Maksimalus vieneto įkainis Eur su PVM]]*Table1[[#This Row],[Preliminarus kiekis sutarties laikotarpių 36 mėn.]]</f>
        <v>4250</v>
      </c>
      <c r="I14" s="41">
        <v>0</v>
      </c>
      <c r="J14" s="42">
        <f>+Table1[[#This Row],[Preliminarus kiekis sutarties laikotarpių 36 mėn.]]*Table1[[#This Row],[Siūlomos vieneto įkainis Eur su PVM]]</f>
        <v>0</v>
      </c>
    </row>
    <row r="15" spans="2:10" ht="63" x14ac:dyDescent="0.25">
      <c r="B15" s="16">
        <v>8</v>
      </c>
      <c r="C15" s="4" t="s">
        <v>9</v>
      </c>
      <c r="D15" s="20" t="s">
        <v>352</v>
      </c>
      <c r="E15" s="7" t="s">
        <v>3</v>
      </c>
      <c r="F15" s="8">
        <v>29</v>
      </c>
      <c r="G15" s="10">
        <v>30</v>
      </c>
      <c r="H15" s="28">
        <f>+Table1[[#This Row],[Maksimalus vieneto įkainis Eur su PVM]]*Table1[[#This Row],[Preliminarus kiekis sutarties laikotarpių 36 mėn.]]</f>
        <v>870</v>
      </c>
      <c r="I15" s="41">
        <v>0</v>
      </c>
      <c r="J15" s="42">
        <f>+Table1[[#This Row],[Preliminarus kiekis sutarties laikotarpių 36 mėn.]]*Table1[[#This Row],[Siūlomos vieneto įkainis Eur su PVM]]</f>
        <v>0</v>
      </c>
    </row>
    <row r="16" spans="2:10" ht="31.5" x14ac:dyDescent="0.25">
      <c r="B16" s="16">
        <v>9</v>
      </c>
      <c r="C16" s="4" t="s">
        <v>10</v>
      </c>
      <c r="D16" s="20" t="s">
        <v>353</v>
      </c>
      <c r="E16" s="7" t="s">
        <v>3</v>
      </c>
      <c r="F16" s="8">
        <v>25</v>
      </c>
      <c r="G16" s="10">
        <v>40</v>
      </c>
      <c r="H16" s="28">
        <f>+Table1[[#This Row],[Maksimalus vieneto įkainis Eur su PVM]]*Table1[[#This Row],[Preliminarus kiekis sutarties laikotarpių 36 mėn.]]</f>
        <v>1000</v>
      </c>
      <c r="I16" s="41">
        <v>0</v>
      </c>
      <c r="J16" s="42">
        <f>+Table1[[#This Row],[Preliminarus kiekis sutarties laikotarpių 36 mėn.]]*Table1[[#This Row],[Siūlomos vieneto įkainis Eur su PVM]]</f>
        <v>0</v>
      </c>
    </row>
    <row r="17" spans="2:10" ht="47.25" x14ac:dyDescent="0.25">
      <c r="B17" s="16">
        <v>10</v>
      </c>
      <c r="C17" s="4" t="s">
        <v>11</v>
      </c>
      <c r="D17" s="20" t="s">
        <v>354</v>
      </c>
      <c r="E17" s="7" t="s">
        <v>3</v>
      </c>
      <c r="F17" s="8">
        <v>8</v>
      </c>
      <c r="G17" s="10">
        <v>10</v>
      </c>
      <c r="H17" s="28">
        <f>+Table1[[#This Row],[Maksimalus vieneto įkainis Eur su PVM]]*Table1[[#This Row],[Preliminarus kiekis sutarties laikotarpių 36 mėn.]]</f>
        <v>80</v>
      </c>
      <c r="I17" s="41">
        <v>0</v>
      </c>
      <c r="J17" s="42">
        <f>+Table1[[#This Row],[Preliminarus kiekis sutarties laikotarpių 36 mėn.]]*Table1[[#This Row],[Siūlomos vieneto įkainis Eur su PVM]]</f>
        <v>0</v>
      </c>
    </row>
    <row r="18" spans="2:10" ht="47.25" x14ac:dyDescent="0.25">
      <c r="B18" s="16">
        <v>11</v>
      </c>
      <c r="C18" s="4" t="s">
        <v>12</v>
      </c>
      <c r="D18" s="20" t="s">
        <v>355</v>
      </c>
      <c r="E18" s="7" t="s">
        <v>3</v>
      </c>
      <c r="F18" s="8">
        <v>45</v>
      </c>
      <c r="G18" s="10">
        <v>5</v>
      </c>
      <c r="H18" s="28">
        <f>+Table1[[#This Row],[Maksimalus vieneto įkainis Eur su PVM]]*Table1[[#This Row],[Preliminarus kiekis sutarties laikotarpių 36 mėn.]]</f>
        <v>225</v>
      </c>
      <c r="I18" s="41">
        <v>0</v>
      </c>
      <c r="J18" s="42">
        <f>+Table1[[#This Row],[Preliminarus kiekis sutarties laikotarpių 36 mėn.]]*Table1[[#This Row],[Siūlomos vieneto įkainis Eur su PVM]]</f>
        <v>0</v>
      </c>
    </row>
    <row r="19" spans="2:10" ht="47.25" x14ac:dyDescent="0.25">
      <c r="B19" s="16">
        <v>12</v>
      </c>
      <c r="C19" s="4" t="s">
        <v>13</v>
      </c>
      <c r="D19" s="20" t="s">
        <v>356</v>
      </c>
      <c r="E19" s="7" t="s">
        <v>3</v>
      </c>
      <c r="F19" s="8">
        <v>280</v>
      </c>
      <c r="G19" s="10">
        <v>5</v>
      </c>
      <c r="H19" s="28">
        <f>+Table1[[#This Row],[Maksimalus vieneto įkainis Eur su PVM]]*Table1[[#This Row],[Preliminarus kiekis sutarties laikotarpių 36 mėn.]]</f>
        <v>1400</v>
      </c>
      <c r="I19" s="41">
        <v>0</v>
      </c>
      <c r="J19" s="42">
        <f>+Table1[[#This Row],[Preliminarus kiekis sutarties laikotarpių 36 mėn.]]*Table1[[#This Row],[Siūlomos vieneto įkainis Eur su PVM]]</f>
        <v>0</v>
      </c>
    </row>
    <row r="20" spans="2:10" ht="78.75" x14ac:dyDescent="0.25">
      <c r="B20" s="16">
        <v>13</v>
      </c>
      <c r="C20" s="4" t="s">
        <v>14</v>
      </c>
      <c r="D20" s="20" t="s">
        <v>357</v>
      </c>
      <c r="E20" s="7" t="s">
        <v>3</v>
      </c>
      <c r="F20" s="8">
        <v>499</v>
      </c>
      <c r="G20" s="10">
        <v>4</v>
      </c>
      <c r="H20" s="28">
        <f>+Table1[[#This Row],[Maksimalus vieneto įkainis Eur su PVM]]*Table1[[#This Row],[Preliminarus kiekis sutarties laikotarpių 36 mėn.]]</f>
        <v>1996</v>
      </c>
      <c r="I20" s="41">
        <v>0</v>
      </c>
      <c r="J20" s="42">
        <f>+Table1[[#This Row],[Preliminarus kiekis sutarties laikotarpių 36 mėn.]]*Table1[[#This Row],[Siūlomos vieneto įkainis Eur su PVM]]</f>
        <v>0</v>
      </c>
    </row>
    <row r="21" spans="2:10" ht="31.5" x14ac:dyDescent="0.25">
      <c r="B21" s="16">
        <v>14</v>
      </c>
      <c r="C21" s="4" t="s">
        <v>57</v>
      </c>
      <c r="D21" s="20" t="s">
        <v>358</v>
      </c>
      <c r="E21" s="7" t="s">
        <v>3</v>
      </c>
      <c r="F21" s="8">
        <v>11</v>
      </c>
      <c r="G21" s="10">
        <v>2</v>
      </c>
      <c r="H21" s="28">
        <f>+Table1[[#This Row],[Maksimalus vieneto įkainis Eur su PVM]]*Table1[[#This Row],[Preliminarus kiekis sutarties laikotarpių 36 mėn.]]</f>
        <v>22</v>
      </c>
      <c r="I21" s="41">
        <v>0</v>
      </c>
      <c r="J21" s="42">
        <f>+Table1[[#This Row],[Preliminarus kiekis sutarties laikotarpių 36 mėn.]]*Table1[[#This Row],[Siūlomos vieneto įkainis Eur su PVM]]</f>
        <v>0</v>
      </c>
    </row>
    <row r="22" spans="2:10" ht="31.5" x14ac:dyDescent="0.25">
      <c r="B22" s="16">
        <v>15</v>
      </c>
      <c r="C22" s="4" t="s">
        <v>58</v>
      </c>
      <c r="D22" s="20" t="s">
        <v>359</v>
      </c>
      <c r="E22" s="7" t="s">
        <v>3</v>
      </c>
      <c r="F22" s="8">
        <v>11</v>
      </c>
      <c r="G22" s="10">
        <v>10</v>
      </c>
      <c r="H22" s="28">
        <f>+Table1[[#This Row],[Maksimalus vieneto įkainis Eur su PVM]]*Table1[[#This Row],[Preliminarus kiekis sutarties laikotarpių 36 mėn.]]</f>
        <v>110</v>
      </c>
      <c r="I22" s="41">
        <v>0</v>
      </c>
      <c r="J22" s="42">
        <f>+Table1[[#This Row],[Preliminarus kiekis sutarties laikotarpių 36 mėn.]]*Table1[[#This Row],[Siūlomos vieneto įkainis Eur su PVM]]</f>
        <v>0</v>
      </c>
    </row>
    <row r="23" spans="2:10" ht="15.75" customHeight="1" x14ac:dyDescent="0.25">
      <c r="B23" s="16">
        <v>16</v>
      </c>
      <c r="C23" s="4" t="s">
        <v>59</v>
      </c>
      <c r="D23" s="20" t="s">
        <v>360</v>
      </c>
      <c r="E23" s="7" t="s">
        <v>3</v>
      </c>
      <c r="F23" s="8">
        <v>19</v>
      </c>
      <c r="G23" s="10">
        <v>20</v>
      </c>
      <c r="H23" s="28">
        <f>+Table1[[#This Row],[Maksimalus vieneto įkainis Eur su PVM]]*Table1[[#This Row],[Preliminarus kiekis sutarties laikotarpių 36 mėn.]]</f>
        <v>380</v>
      </c>
      <c r="I23" s="41">
        <v>0</v>
      </c>
      <c r="J23" s="42">
        <f>+Table1[[#This Row],[Preliminarus kiekis sutarties laikotarpių 36 mėn.]]*Table1[[#This Row],[Siūlomos vieneto įkainis Eur su PVM]]</f>
        <v>0</v>
      </c>
    </row>
    <row r="24" spans="2:10" ht="15.75" x14ac:dyDescent="0.25">
      <c r="B24" s="16">
        <v>17</v>
      </c>
      <c r="C24" s="4" t="s">
        <v>15</v>
      </c>
      <c r="D24" s="20" t="s">
        <v>361</v>
      </c>
      <c r="E24" s="7" t="s">
        <v>3</v>
      </c>
      <c r="F24" s="8">
        <v>60</v>
      </c>
      <c r="G24" s="10">
        <v>5</v>
      </c>
      <c r="H24" s="28">
        <f>+Table1[[#This Row],[Maksimalus vieneto įkainis Eur su PVM]]*Table1[[#This Row],[Preliminarus kiekis sutarties laikotarpių 36 mėn.]]</f>
        <v>300</v>
      </c>
      <c r="I24" s="41">
        <v>0</v>
      </c>
      <c r="J24" s="42">
        <f>+Table1[[#This Row],[Preliminarus kiekis sutarties laikotarpių 36 mėn.]]*Table1[[#This Row],[Siūlomos vieneto įkainis Eur su PVM]]</f>
        <v>0</v>
      </c>
    </row>
    <row r="25" spans="2:10" ht="15.75" x14ac:dyDescent="0.25">
      <c r="B25" s="16">
        <v>18</v>
      </c>
      <c r="C25" s="4" t="s">
        <v>11</v>
      </c>
      <c r="D25" s="20" t="s">
        <v>362</v>
      </c>
      <c r="E25" s="7" t="s">
        <v>3</v>
      </c>
      <c r="F25" s="8">
        <v>18</v>
      </c>
      <c r="G25" s="10">
        <v>10</v>
      </c>
      <c r="H25" s="28">
        <f>+Table1[[#This Row],[Maksimalus vieneto įkainis Eur su PVM]]*Table1[[#This Row],[Preliminarus kiekis sutarties laikotarpių 36 mėn.]]</f>
        <v>180</v>
      </c>
      <c r="I25" s="41">
        <v>0</v>
      </c>
      <c r="J25" s="42">
        <f>+Table1[[#This Row],[Preliminarus kiekis sutarties laikotarpių 36 mėn.]]*Table1[[#This Row],[Siūlomos vieneto įkainis Eur su PVM]]</f>
        <v>0</v>
      </c>
    </row>
    <row r="26" spans="2:10" ht="63" x14ac:dyDescent="0.25">
      <c r="B26" s="16">
        <v>19</v>
      </c>
      <c r="C26" s="4" t="s">
        <v>16</v>
      </c>
      <c r="D26" s="20" t="s">
        <v>363</v>
      </c>
      <c r="E26" s="7" t="s">
        <v>3</v>
      </c>
      <c r="F26" s="8">
        <v>280</v>
      </c>
      <c r="G26" s="10">
        <v>4</v>
      </c>
      <c r="H26" s="28">
        <f>+Table1[[#This Row],[Maksimalus vieneto įkainis Eur su PVM]]*Table1[[#This Row],[Preliminarus kiekis sutarties laikotarpių 36 mėn.]]</f>
        <v>1120</v>
      </c>
      <c r="I26" s="41">
        <v>0</v>
      </c>
      <c r="J26" s="42">
        <f>+Table1[[#This Row],[Preliminarus kiekis sutarties laikotarpių 36 mėn.]]*Table1[[#This Row],[Siūlomos vieneto įkainis Eur su PVM]]</f>
        <v>0</v>
      </c>
    </row>
    <row r="27" spans="2:10" ht="31.5" x14ac:dyDescent="0.25">
      <c r="B27" s="16">
        <v>20</v>
      </c>
      <c r="C27" s="4" t="s">
        <v>17</v>
      </c>
      <c r="D27" s="20" t="s">
        <v>364</v>
      </c>
      <c r="E27" s="7" t="s">
        <v>3</v>
      </c>
      <c r="F27" s="8">
        <v>17</v>
      </c>
      <c r="G27" s="10">
        <v>1</v>
      </c>
      <c r="H27" s="28">
        <f>+Table1[[#This Row],[Maksimalus vieneto įkainis Eur su PVM]]*Table1[[#This Row],[Preliminarus kiekis sutarties laikotarpių 36 mėn.]]</f>
        <v>17</v>
      </c>
      <c r="I27" s="41">
        <v>0</v>
      </c>
      <c r="J27" s="42">
        <f>+Table1[[#This Row],[Preliminarus kiekis sutarties laikotarpių 36 mėn.]]*Table1[[#This Row],[Siūlomos vieneto įkainis Eur su PVM]]</f>
        <v>0</v>
      </c>
    </row>
    <row r="28" spans="2:10" ht="15.75" x14ac:dyDescent="0.25">
      <c r="B28" s="16">
        <v>21</v>
      </c>
      <c r="C28" s="4" t="s">
        <v>60</v>
      </c>
      <c r="D28" s="20" t="s">
        <v>365</v>
      </c>
      <c r="E28" s="7" t="s">
        <v>3</v>
      </c>
      <c r="F28" s="8">
        <v>240</v>
      </c>
      <c r="G28" s="10">
        <v>1</v>
      </c>
      <c r="H28" s="28">
        <f>+Table1[[#This Row],[Maksimalus vieneto įkainis Eur su PVM]]*Table1[[#This Row],[Preliminarus kiekis sutarties laikotarpių 36 mėn.]]</f>
        <v>240</v>
      </c>
      <c r="I28" s="41">
        <v>0</v>
      </c>
      <c r="J28" s="42">
        <f>+Table1[[#This Row],[Preliminarus kiekis sutarties laikotarpių 36 mėn.]]*Table1[[#This Row],[Siūlomos vieneto įkainis Eur su PVM]]</f>
        <v>0</v>
      </c>
    </row>
    <row r="29" spans="2:10" ht="15.75" x14ac:dyDescent="0.25">
      <c r="B29" s="16">
        <v>22</v>
      </c>
      <c r="C29" s="4" t="s">
        <v>61</v>
      </c>
      <c r="D29" s="20" t="s">
        <v>366</v>
      </c>
      <c r="E29" s="7" t="s">
        <v>3</v>
      </c>
      <c r="F29" s="8">
        <v>255</v>
      </c>
      <c r="G29" s="10">
        <v>1</v>
      </c>
      <c r="H29" s="28">
        <f>+Table1[[#This Row],[Maksimalus vieneto įkainis Eur su PVM]]*Table1[[#This Row],[Preliminarus kiekis sutarties laikotarpių 36 mėn.]]</f>
        <v>255</v>
      </c>
      <c r="I29" s="41">
        <v>0</v>
      </c>
      <c r="J29" s="42">
        <f>+Table1[[#This Row],[Preliminarus kiekis sutarties laikotarpių 36 mėn.]]*Table1[[#This Row],[Siūlomos vieneto įkainis Eur su PVM]]</f>
        <v>0</v>
      </c>
    </row>
    <row r="30" spans="2:10" ht="15.75" x14ac:dyDescent="0.25">
      <c r="B30" s="16">
        <v>23</v>
      </c>
      <c r="C30" s="4" t="s">
        <v>62</v>
      </c>
      <c r="D30" s="20" t="s">
        <v>367</v>
      </c>
      <c r="E30" s="7" t="s">
        <v>3</v>
      </c>
      <c r="F30" s="8">
        <v>267</v>
      </c>
      <c r="G30" s="10">
        <v>2</v>
      </c>
      <c r="H30" s="28">
        <f>+Table1[[#This Row],[Maksimalus vieneto įkainis Eur su PVM]]*Table1[[#This Row],[Preliminarus kiekis sutarties laikotarpių 36 mėn.]]</f>
        <v>534</v>
      </c>
      <c r="I30" s="41">
        <v>0</v>
      </c>
      <c r="J30" s="42">
        <f>+Table1[[#This Row],[Preliminarus kiekis sutarties laikotarpių 36 mėn.]]*Table1[[#This Row],[Siūlomos vieneto įkainis Eur su PVM]]</f>
        <v>0</v>
      </c>
    </row>
    <row r="31" spans="2:10" ht="78.75" x14ac:dyDescent="0.25">
      <c r="B31" s="16">
        <v>24</v>
      </c>
      <c r="C31" s="4" t="s">
        <v>18</v>
      </c>
      <c r="D31" s="20" t="s">
        <v>371</v>
      </c>
      <c r="E31" s="7" t="s">
        <v>3</v>
      </c>
      <c r="F31" s="8">
        <v>180</v>
      </c>
      <c r="G31" s="10">
        <v>20</v>
      </c>
      <c r="H31" s="28">
        <f>+Table1[[#This Row],[Maksimalus vieneto įkainis Eur su PVM]]*Table1[[#This Row],[Preliminarus kiekis sutarties laikotarpių 36 mėn.]]</f>
        <v>3600</v>
      </c>
      <c r="I31" s="41">
        <v>0</v>
      </c>
      <c r="J31" s="42">
        <f>+Table1[[#This Row],[Preliminarus kiekis sutarties laikotarpių 36 mėn.]]*Table1[[#This Row],[Siūlomos vieneto įkainis Eur su PVM]]</f>
        <v>0</v>
      </c>
    </row>
    <row r="32" spans="2:10" ht="31.5" x14ac:dyDescent="0.25">
      <c r="B32" s="16">
        <v>25</v>
      </c>
      <c r="C32" s="4" t="s">
        <v>63</v>
      </c>
      <c r="D32" s="20" t="s">
        <v>368</v>
      </c>
      <c r="E32" s="7" t="s">
        <v>3</v>
      </c>
      <c r="F32" s="8">
        <v>5</v>
      </c>
      <c r="G32" s="10">
        <v>5</v>
      </c>
      <c r="H32" s="28">
        <f>+Table1[[#This Row],[Maksimalus vieneto įkainis Eur su PVM]]*Table1[[#This Row],[Preliminarus kiekis sutarties laikotarpių 36 mėn.]]</f>
        <v>25</v>
      </c>
      <c r="I32" s="41">
        <v>0</v>
      </c>
      <c r="J32" s="42">
        <f>+Table1[[#This Row],[Preliminarus kiekis sutarties laikotarpių 36 mėn.]]*Table1[[#This Row],[Siūlomos vieneto įkainis Eur su PVM]]</f>
        <v>0</v>
      </c>
    </row>
    <row r="33" spans="2:10" ht="15.75" x14ac:dyDescent="0.25">
      <c r="B33" s="16">
        <v>26</v>
      </c>
      <c r="C33" s="4" t="s">
        <v>64</v>
      </c>
      <c r="D33" s="20" t="s">
        <v>369</v>
      </c>
      <c r="E33" s="7" t="s">
        <v>3</v>
      </c>
      <c r="F33" s="8">
        <v>6</v>
      </c>
      <c r="G33" s="10">
        <v>3</v>
      </c>
      <c r="H33" s="28">
        <f>+Table1[[#This Row],[Maksimalus vieneto įkainis Eur su PVM]]*Table1[[#This Row],[Preliminarus kiekis sutarties laikotarpių 36 mėn.]]</f>
        <v>18</v>
      </c>
      <c r="I33" s="41">
        <v>0</v>
      </c>
      <c r="J33" s="42">
        <f>+Table1[[#This Row],[Preliminarus kiekis sutarties laikotarpių 36 mėn.]]*Table1[[#This Row],[Siūlomos vieneto įkainis Eur su PVM]]</f>
        <v>0</v>
      </c>
    </row>
    <row r="34" spans="2:10" ht="63" x14ac:dyDescent="0.25">
      <c r="B34" s="16">
        <v>27</v>
      </c>
      <c r="C34" s="5" t="s">
        <v>19</v>
      </c>
      <c r="D34" s="20" t="s">
        <v>370</v>
      </c>
      <c r="E34" s="7" t="s">
        <v>3</v>
      </c>
      <c r="F34" s="8">
        <v>230</v>
      </c>
      <c r="G34" s="10">
        <v>5</v>
      </c>
      <c r="H34" s="28">
        <f>+Table1[[#This Row],[Maksimalus vieneto įkainis Eur su PVM]]*Table1[[#This Row],[Preliminarus kiekis sutarties laikotarpių 36 mėn.]]</f>
        <v>1150</v>
      </c>
      <c r="I34" s="41">
        <v>0</v>
      </c>
      <c r="J34" s="42">
        <f>+Table1[[#This Row],[Preliminarus kiekis sutarties laikotarpių 36 mėn.]]*Table1[[#This Row],[Siūlomos vieneto įkainis Eur su PVM]]</f>
        <v>0</v>
      </c>
    </row>
    <row r="35" spans="2:10" ht="47.25" x14ac:dyDescent="0.25">
      <c r="B35" s="16">
        <v>28</v>
      </c>
      <c r="C35" s="4" t="s">
        <v>20</v>
      </c>
      <c r="D35" s="20" t="s">
        <v>372</v>
      </c>
      <c r="E35" s="7" t="s">
        <v>3</v>
      </c>
      <c r="F35" s="8">
        <v>45</v>
      </c>
      <c r="G35" s="10">
        <v>2</v>
      </c>
      <c r="H35" s="28">
        <f>+Table1[[#This Row],[Maksimalus vieneto įkainis Eur su PVM]]*Table1[[#This Row],[Preliminarus kiekis sutarties laikotarpių 36 mėn.]]</f>
        <v>90</v>
      </c>
      <c r="I35" s="41">
        <v>0</v>
      </c>
      <c r="J35" s="42">
        <f>+Table1[[#This Row],[Preliminarus kiekis sutarties laikotarpių 36 mėn.]]*Table1[[#This Row],[Siūlomos vieneto įkainis Eur su PVM]]</f>
        <v>0</v>
      </c>
    </row>
    <row r="36" spans="2:10" ht="31.5" x14ac:dyDescent="0.25">
      <c r="B36" s="16">
        <v>29</v>
      </c>
      <c r="C36" s="4" t="s">
        <v>21</v>
      </c>
      <c r="D36" s="21" t="s">
        <v>373</v>
      </c>
      <c r="E36" s="7" t="s">
        <v>3</v>
      </c>
      <c r="F36" s="8">
        <v>99</v>
      </c>
      <c r="G36" s="10">
        <v>20</v>
      </c>
      <c r="H36" s="28">
        <f>+Table1[[#This Row],[Maksimalus vieneto įkainis Eur su PVM]]*Table1[[#This Row],[Preliminarus kiekis sutarties laikotarpių 36 mėn.]]</f>
        <v>1980</v>
      </c>
      <c r="I36" s="41">
        <v>0</v>
      </c>
      <c r="J36" s="42">
        <f>+Table1[[#This Row],[Preliminarus kiekis sutarties laikotarpių 36 mėn.]]*Table1[[#This Row],[Siūlomos vieneto įkainis Eur su PVM]]</f>
        <v>0</v>
      </c>
    </row>
    <row r="37" spans="2:10" ht="15.75" x14ac:dyDescent="0.25">
      <c r="B37" s="16">
        <v>30</v>
      </c>
      <c r="C37" s="4" t="s">
        <v>22</v>
      </c>
      <c r="D37" s="20" t="s">
        <v>374</v>
      </c>
      <c r="E37" s="7" t="s">
        <v>3</v>
      </c>
      <c r="F37" s="8">
        <v>2.8</v>
      </c>
      <c r="G37" s="10">
        <v>2</v>
      </c>
      <c r="H37" s="28">
        <f>+Table1[[#This Row],[Maksimalus vieneto įkainis Eur su PVM]]*Table1[[#This Row],[Preliminarus kiekis sutarties laikotarpių 36 mėn.]]</f>
        <v>5.6</v>
      </c>
      <c r="I37" s="41">
        <v>0</v>
      </c>
      <c r="J37" s="42">
        <f>+Table1[[#This Row],[Preliminarus kiekis sutarties laikotarpių 36 mėn.]]*Table1[[#This Row],[Siūlomos vieneto įkainis Eur su PVM]]</f>
        <v>0</v>
      </c>
    </row>
    <row r="38" spans="2:10" ht="15.75" x14ac:dyDescent="0.25">
      <c r="B38" s="16">
        <v>31</v>
      </c>
      <c r="C38" s="4" t="s">
        <v>65</v>
      </c>
      <c r="D38" s="20" t="s">
        <v>375</v>
      </c>
      <c r="E38" s="7" t="s">
        <v>3</v>
      </c>
      <c r="F38" s="8">
        <v>2.9</v>
      </c>
      <c r="G38" s="10">
        <v>2</v>
      </c>
      <c r="H38" s="28">
        <f>+Table1[[#This Row],[Maksimalus vieneto įkainis Eur su PVM]]*Table1[[#This Row],[Preliminarus kiekis sutarties laikotarpių 36 mėn.]]</f>
        <v>5.8</v>
      </c>
      <c r="I38" s="41">
        <v>0</v>
      </c>
      <c r="J38" s="42">
        <f>+Table1[[#This Row],[Preliminarus kiekis sutarties laikotarpių 36 mėn.]]*Table1[[#This Row],[Siūlomos vieneto įkainis Eur su PVM]]</f>
        <v>0</v>
      </c>
    </row>
    <row r="39" spans="2:10" ht="15.75" x14ac:dyDescent="0.25">
      <c r="B39" s="16">
        <v>32</v>
      </c>
      <c r="C39" s="4" t="s">
        <v>66</v>
      </c>
      <c r="D39" s="20" t="s">
        <v>376</v>
      </c>
      <c r="E39" s="7" t="s">
        <v>3</v>
      </c>
      <c r="F39" s="8">
        <v>2.8</v>
      </c>
      <c r="G39" s="10">
        <v>2</v>
      </c>
      <c r="H39" s="28">
        <f>+Table1[[#This Row],[Maksimalus vieneto įkainis Eur su PVM]]*Table1[[#This Row],[Preliminarus kiekis sutarties laikotarpių 36 mėn.]]</f>
        <v>5.6</v>
      </c>
      <c r="I39" s="41">
        <v>0</v>
      </c>
      <c r="J39" s="42">
        <f>+Table1[[#This Row],[Preliminarus kiekis sutarties laikotarpių 36 mėn.]]*Table1[[#This Row],[Siūlomos vieneto įkainis Eur su PVM]]</f>
        <v>0</v>
      </c>
    </row>
    <row r="40" spans="2:10" ht="15.75" x14ac:dyDescent="0.25">
      <c r="B40" s="16">
        <v>33</v>
      </c>
      <c r="C40" s="4" t="s">
        <v>67</v>
      </c>
      <c r="D40" s="20" t="s">
        <v>377</v>
      </c>
      <c r="E40" s="7" t="s">
        <v>3</v>
      </c>
      <c r="F40" s="8">
        <v>2.9</v>
      </c>
      <c r="G40" s="10">
        <v>2</v>
      </c>
      <c r="H40" s="28">
        <f>+Table1[[#This Row],[Maksimalus vieneto įkainis Eur su PVM]]*Table1[[#This Row],[Preliminarus kiekis sutarties laikotarpių 36 mėn.]]</f>
        <v>5.8</v>
      </c>
      <c r="I40" s="41">
        <v>0</v>
      </c>
      <c r="J40" s="42">
        <f>+Table1[[#This Row],[Preliminarus kiekis sutarties laikotarpių 36 mėn.]]*Table1[[#This Row],[Siūlomos vieneto įkainis Eur su PVM]]</f>
        <v>0</v>
      </c>
    </row>
    <row r="41" spans="2:10" ht="15.75" x14ac:dyDescent="0.25">
      <c r="B41" s="16">
        <v>34</v>
      </c>
      <c r="C41" s="4" t="s">
        <v>68</v>
      </c>
      <c r="D41" s="20" t="s">
        <v>378</v>
      </c>
      <c r="E41" s="7" t="s">
        <v>3</v>
      </c>
      <c r="F41" s="8">
        <v>10</v>
      </c>
      <c r="G41" s="10">
        <v>2</v>
      </c>
      <c r="H41" s="28">
        <f>+Table1[[#This Row],[Maksimalus vieneto įkainis Eur su PVM]]*Table1[[#This Row],[Preliminarus kiekis sutarties laikotarpių 36 mėn.]]</f>
        <v>20</v>
      </c>
      <c r="I41" s="41">
        <v>0</v>
      </c>
      <c r="J41" s="42">
        <f>+Table1[[#This Row],[Preliminarus kiekis sutarties laikotarpių 36 mėn.]]*Table1[[#This Row],[Siūlomos vieneto įkainis Eur su PVM]]</f>
        <v>0</v>
      </c>
    </row>
    <row r="42" spans="2:10" ht="15.75" x14ac:dyDescent="0.25">
      <c r="B42" s="16">
        <v>35</v>
      </c>
      <c r="C42" s="4" t="s">
        <v>69</v>
      </c>
      <c r="D42" s="20" t="s">
        <v>379</v>
      </c>
      <c r="E42" s="7" t="s">
        <v>3</v>
      </c>
      <c r="F42" s="8">
        <v>11</v>
      </c>
      <c r="G42" s="10">
        <v>2</v>
      </c>
      <c r="H42" s="28">
        <f>+Table1[[#This Row],[Maksimalus vieneto įkainis Eur su PVM]]*Table1[[#This Row],[Preliminarus kiekis sutarties laikotarpių 36 mėn.]]</f>
        <v>22</v>
      </c>
      <c r="I42" s="41">
        <v>0</v>
      </c>
      <c r="J42" s="42">
        <f>+Table1[[#This Row],[Preliminarus kiekis sutarties laikotarpių 36 mėn.]]*Table1[[#This Row],[Siūlomos vieneto įkainis Eur su PVM]]</f>
        <v>0</v>
      </c>
    </row>
    <row r="43" spans="2:10" ht="31.5" x14ac:dyDescent="0.25">
      <c r="B43" s="16">
        <v>36</v>
      </c>
      <c r="C43" s="4" t="s">
        <v>23</v>
      </c>
      <c r="D43" s="20" t="s">
        <v>380</v>
      </c>
      <c r="E43" s="7" t="s">
        <v>3</v>
      </c>
      <c r="F43" s="8">
        <v>18</v>
      </c>
      <c r="G43" s="10">
        <v>2</v>
      </c>
      <c r="H43" s="28">
        <f>+Table1[[#This Row],[Maksimalus vieneto įkainis Eur su PVM]]*Table1[[#This Row],[Preliminarus kiekis sutarties laikotarpių 36 mėn.]]</f>
        <v>36</v>
      </c>
      <c r="I43" s="41">
        <v>0</v>
      </c>
      <c r="J43" s="42">
        <f>+Table1[[#This Row],[Preliminarus kiekis sutarties laikotarpių 36 mėn.]]*Table1[[#This Row],[Siūlomos vieneto įkainis Eur su PVM]]</f>
        <v>0</v>
      </c>
    </row>
    <row r="44" spans="2:10" ht="15.75" x14ac:dyDescent="0.25">
      <c r="B44" s="16">
        <v>37</v>
      </c>
      <c r="C44" s="4" t="s">
        <v>24</v>
      </c>
      <c r="D44" s="20" t="s">
        <v>381</v>
      </c>
      <c r="E44" s="7" t="s">
        <v>3</v>
      </c>
      <c r="F44" s="8">
        <v>12</v>
      </c>
      <c r="G44" s="10">
        <v>2</v>
      </c>
      <c r="H44" s="28">
        <f>+Table1[[#This Row],[Maksimalus vieneto įkainis Eur su PVM]]*Table1[[#This Row],[Preliminarus kiekis sutarties laikotarpių 36 mėn.]]</f>
        <v>24</v>
      </c>
      <c r="I44" s="41">
        <v>0</v>
      </c>
      <c r="J44" s="42">
        <f>+Table1[[#This Row],[Preliminarus kiekis sutarties laikotarpių 36 mėn.]]*Table1[[#This Row],[Siūlomos vieneto įkainis Eur su PVM]]</f>
        <v>0</v>
      </c>
    </row>
    <row r="45" spans="2:10" ht="15.75" x14ac:dyDescent="0.25">
      <c r="B45" s="16">
        <v>38</v>
      </c>
      <c r="C45" s="4" t="s">
        <v>70</v>
      </c>
      <c r="D45" s="20" t="s">
        <v>382</v>
      </c>
      <c r="E45" s="7" t="s">
        <v>3</v>
      </c>
      <c r="F45" s="8">
        <v>9</v>
      </c>
      <c r="G45" s="10">
        <v>2</v>
      </c>
      <c r="H45" s="28">
        <f>+Table1[[#This Row],[Maksimalus vieneto įkainis Eur su PVM]]*Table1[[#This Row],[Preliminarus kiekis sutarties laikotarpių 36 mėn.]]</f>
        <v>18</v>
      </c>
      <c r="I45" s="41">
        <v>0</v>
      </c>
      <c r="J45" s="42">
        <f>+Table1[[#This Row],[Preliminarus kiekis sutarties laikotarpių 36 mėn.]]*Table1[[#This Row],[Siūlomos vieneto įkainis Eur su PVM]]</f>
        <v>0</v>
      </c>
    </row>
    <row r="46" spans="2:10" ht="31.5" x14ac:dyDescent="0.25">
      <c r="B46" s="16">
        <v>39</v>
      </c>
      <c r="C46" s="4" t="s">
        <v>71</v>
      </c>
      <c r="D46" s="20" t="s">
        <v>383</v>
      </c>
      <c r="E46" s="7" t="s">
        <v>3</v>
      </c>
      <c r="F46" s="8">
        <v>9</v>
      </c>
      <c r="G46" s="10">
        <v>2</v>
      </c>
      <c r="H46" s="28">
        <f>+Table1[[#This Row],[Maksimalus vieneto įkainis Eur su PVM]]*Table1[[#This Row],[Preliminarus kiekis sutarties laikotarpių 36 mėn.]]</f>
        <v>18</v>
      </c>
      <c r="I46" s="41">
        <v>0</v>
      </c>
      <c r="J46" s="42">
        <f>+Table1[[#This Row],[Preliminarus kiekis sutarties laikotarpių 36 mėn.]]*Table1[[#This Row],[Siūlomos vieneto įkainis Eur su PVM]]</f>
        <v>0</v>
      </c>
    </row>
    <row r="47" spans="2:10" ht="15.75" x14ac:dyDescent="0.25">
      <c r="B47" s="16">
        <v>40</v>
      </c>
      <c r="C47" s="4" t="s">
        <v>72</v>
      </c>
      <c r="D47" s="20" t="s">
        <v>384</v>
      </c>
      <c r="E47" s="7" t="s">
        <v>3</v>
      </c>
      <c r="F47" s="8">
        <v>9.5</v>
      </c>
      <c r="G47" s="10">
        <v>2</v>
      </c>
      <c r="H47" s="28">
        <f>+Table1[[#This Row],[Maksimalus vieneto įkainis Eur su PVM]]*Table1[[#This Row],[Preliminarus kiekis sutarties laikotarpių 36 mėn.]]</f>
        <v>19</v>
      </c>
      <c r="I47" s="41">
        <v>0</v>
      </c>
      <c r="J47" s="42">
        <f>+Table1[[#This Row],[Preliminarus kiekis sutarties laikotarpių 36 mėn.]]*Table1[[#This Row],[Siūlomos vieneto įkainis Eur su PVM]]</f>
        <v>0</v>
      </c>
    </row>
    <row r="48" spans="2:10" ht="15.75" x14ac:dyDescent="0.25">
      <c r="B48" s="16">
        <v>41</v>
      </c>
      <c r="C48" s="5" t="s">
        <v>73</v>
      </c>
      <c r="D48" s="20" t="s">
        <v>385</v>
      </c>
      <c r="E48" s="7" t="s">
        <v>3</v>
      </c>
      <c r="F48" s="8">
        <v>9</v>
      </c>
      <c r="G48" s="10">
        <v>2</v>
      </c>
      <c r="H48" s="28">
        <f>+Table1[[#This Row],[Maksimalus vieneto įkainis Eur su PVM]]*Table1[[#This Row],[Preliminarus kiekis sutarties laikotarpių 36 mėn.]]</f>
        <v>18</v>
      </c>
      <c r="I48" s="41">
        <v>0</v>
      </c>
      <c r="J48" s="42">
        <f>+Table1[[#This Row],[Preliminarus kiekis sutarties laikotarpių 36 mėn.]]*Table1[[#This Row],[Siūlomos vieneto įkainis Eur su PVM]]</f>
        <v>0</v>
      </c>
    </row>
    <row r="49" spans="1:10" ht="78.75" x14ac:dyDescent="0.25">
      <c r="B49" s="16">
        <v>42</v>
      </c>
      <c r="C49" s="5" t="s">
        <v>74</v>
      </c>
      <c r="D49" s="21" t="s">
        <v>387</v>
      </c>
      <c r="E49" s="27" t="s">
        <v>386</v>
      </c>
      <c r="F49" s="8">
        <v>90</v>
      </c>
      <c r="G49" s="10">
        <v>2</v>
      </c>
      <c r="H49" s="28">
        <f>+Table1[[#This Row],[Maksimalus vieneto įkainis Eur su PVM]]*Table1[[#This Row],[Preliminarus kiekis sutarties laikotarpių 36 mėn.]]</f>
        <v>180</v>
      </c>
      <c r="I49" s="41">
        <v>0</v>
      </c>
      <c r="J49" s="42">
        <f>+Table1[[#This Row],[Preliminarus kiekis sutarties laikotarpių 36 mėn.]]*Table1[[#This Row],[Siūlomos vieneto įkainis Eur su PVM]]</f>
        <v>0</v>
      </c>
    </row>
    <row r="50" spans="1:10" ht="47.25" x14ac:dyDescent="0.25">
      <c r="B50" s="16">
        <v>43</v>
      </c>
      <c r="C50" s="5" t="s">
        <v>75</v>
      </c>
      <c r="D50" s="25" t="s">
        <v>388</v>
      </c>
      <c r="E50" s="27" t="s">
        <v>386</v>
      </c>
      <c r="F50" s="8">
        <v>190</v>
      </c>
      <c r="G50" s="10">
        <v>2</v>
      </c>
      <c r="H50" s="28">
        <f>+Table1[[#This Row],[Maksimalus vieneto įkainis Eur su PVM]]*Table1[[#This Row],[Preliminarus kiekis sutarties laikotarpių 36 mėn.]]</f>
        <v>380</v>
      </c>
      <c r="I50" s="41">
        <v>0</v>
      </c>
      <c r="J50" s="42">
        <f>+Table1[[#This Row],[Preliminarus kiekis sutarties laikotarpių 36 mėn.]]*Table1[[#This Row],[Siūlomos vieneto įkainis Eur su PVM]]</f>
        <v>0</v>
      </c>
    </row>
    <row r="51" spans="1:10" ht="47.25" x14ac:dyDescent="0.25">
      <c r="B51" s="16">
        <v>44</v>
      </c>
      <c r="C51" s="4" t="s">
        <v>76</v>
      </c>
      <c r="D51" s="25" t="s">
        <v>389</v>
      </c>
      <c r="E51" s="7" t="s">
        <v>3</v>
      </c>
      <c r="F51" s="8">
        <v>150</v>
      </c>
      <c r="G51" s="10">
        <v>2</v>
      </c>
      <c r="H51" s="28">
        <f>+Table1[[#This Row],[Maksimalus vieneto įkainis Eur su PVM]]*Table1[[#This Row],[Preliminarus kiekis sutarties laikotarpių 36 mėn.]]</f>
        <v>300</v>
      </c>
      <c r="I51" s="41">
        <v>0</v>
      </c>
      <c r="J51" s="42">
        <f>+Table1[[#This Row],[Preliminarus kiekis sutarties laikotarpių 36 mėn.]]*Table1[[#This Row],[Siūlomos vieneto įkainis Eur su PVM]]</f>
        <v>0</v>
      </c>
    </row>
    <row r="52" spans="1:10" ht="15.75" x14ac:dyDescent="0.25">
      <c r="B52" s="16">
        <v>45</v>
      </c>
      <c r="C52" s="4" t="s">
        <v>25</v>
      </c>
      <c r="D52" s="21" t="s">
        <v>390</v>
      </c>
      <c r="E52" s="7" t="s">
        <v>3</v>
      </c>
      <c r="F52" s="8">
        <v>9.9</v>
      </c>
      <c r="G52" s="10">
        <v>2</v>
      </c>
      <c r="H52" s="28">
        <f>+Table1[[#This Row],[Maksimalus vieneto įkainis Eur su PVM]]*Table1[[#This Row],[Preliminarus kiekis sutarties laikotarpių 36 mėn.]]</f>
        <v>19.8</v>
      </c>
      <c r="I52" s="41">
        <v>0</v>
      </c>
      <c r="J52" s="42">
        <f>+Table1[[#This Row],[Preliminarus kiekis sutarties laikotarpių 36 mėn.]]*Table1[[#This Row],[Siūlomos vieneto įkainis Eur su PVM]]</f>
        <v>0</v>
      </c>
    </row>
    <row r="53" spans="1:10" ht="31.5" x14ac:dyDescent="0.25">
      <c r="B53" s="16">
        <v>46</v>
      </c>
      <c r="C53" s="5" t="s">
        <v>26</v>
      </c>
      <c r="D53" s="21" t="s">
        <v>391</v>
      </c>
      <c r="E53" s="7" t="s">
        <v>3</v>
      </c>
      <c r="F53" s="8">
        <v>12</v>
      </c>
      <c r="G53" s="10">
        <v>2</v>
      </c>
      <c r="H53" s="28">
        <f>+Table1[[#This Row],[Maksimalus vieneto įkainis Eur su PVM]]*Table1[[#This Row],[Preliminarus kiekis sutarties laikotarpių 36 mėn.]]</f>
        <v>24</v>
      </c>
      <c r="I53" s="41">
        <v>0</v>
      </c>
      <c r="J53" s="42">
        <f>+Table1[[#This Row],[Preliminarus kiekis sutarties laikotarpių 36 mėn.]]*Table1[[#This Row],[Siūlomos vieneto įkainis Eur su PVM]]</f>
        <v>0</v>
      </c>
    </row>
    <row r="54" spans="1:10" ht="31.5" x14ac:dyDescent="0.25">
      <c r="B54" s="16">
        <v>47</v>
      </c>
      <c r="C54" s="5" t="s">
        <v>77</v>
      </c>
      <c r="D54" s="20" t="s">
        <v>392</v>
      </c>
      <c r="E54" s="7" t="s">
        <v>3</v>
      </c>
      <c r="F54" s="8">
        <v>0.5</v>
      </c>
      <c r="G54" s="10">
        <v>2</v>
      </c>
      <c r="H54" s="28">
        <f>+Table1[[#This Row],[Maksimalus vieneto įkainis Eur su PVM]]*Table1[[#This Row],[Preliminarus kiekis sutarties laikotarpių 36 mėn.]]</f>
        <v>1</v>
      </c>
      <c r="I54" s="41">
        <v>0</v>
      </c>
      <c r="J54" s="42">
        <f>+Table1[[#This Row],[Preliminarus kiekis sutarties laikotarpių 36 mėn.]]*Table1[[#This Row],[Siūlomos vieneto įkainis Eur su PVM]]</f>
        <v>0</v>
      </c>
    </row>
    <row r="55" spans="1:10" ht="31.5" x14ac:dyDescent="0.25">
      <c r="B55" s="16">
        <v>48</v>
      </c>
      <c r="C55" s="5" t="s">
        <v>78</v>
      </c>
      <c r="D55" s="21" t="s">
        <v>393</v>
      </c>
      <c r="E55" s="7" t="s">
        <v>3</v>
      </c>
      <c r="F55" s="8">
        <v>0.7</v>
      </c>
      <c r="G55" s="10">
        <v>2</v>
      </c>
      <c r="H55" s="28">
        <f>+Table1[[#This Row],[Maksimalus vieneto įkainis Eur su PVM]]*Table1[[#This Row],[Preliminarus kiekis sutarties laikotarpių 36 mėn.]]</f>
        <v>1.4</v>
      </c>
      <c r="I55" s="41">
        <v>0</v>
      </c>
      <c r="J55" s="42">
        <f>+Table1[[#This Row],[Preliminarus kiekis sutarties laikotarpių 36 mėn.]]*Table1[[#This Row],[Siūlomos vieneto įkainis Eur su PVM]]</f>
        <v>0</v>
      </c>
    </row>
    <row r="56" spans="1:10" ht="31.5" x14ac:dyDescent="0.25">
      <c r="B56" s="16">
        <v>49</v>
      </c>
      <c r="C56" s="5" t="s">
        <v>79</v>
      </c>
      <c r="D56" s="21" t="s">
        <v>394</v>
      </c>
      <c r="E56" s="7" t="s">
        <v>3</v>
      </c>
      <c r="F56" s="8">
        <v>0.8</v>
      </c>
      <c r="G56" s="10">
        <v>2</v>
      </c>
      <c r="H56" s="28">
        <f>+Table1[[#This Row],[Maksimalus vieneto įkainis Eur su PVM]]*Table1[[#This Row],[Preliminarus kiekis sutarties laikotarpių 36 mėn.]]</f>
        <v>1.6</v>
      </c>
      <c r="I56" s="41">
        <v>0</v>
      </c>
      <c r="J56" s="42">
        <f>+Table1[[#This Row],[Preliminarus kiekis sutarties laikotarpių 36 mėn.]]*Table1[[#This Row],[Siūlomos vieneto įkainis Eur su PVM]]</f>
        <v>0</v>
      </c>
    </row>
    <row r="57" spans="1:10" ht="31.5" x14ac:dyDescent="0.25">
      <c r="B57" s="16">
        <v>50</v>
      </c>
      <c r="C57" s="4" t="s">
        <v>80</v>
      </c>
      <c r="D57" s="21" t="s">
        <v>395</v>
      </c>
      <c r="E57" s="7" t="s">
        <v>3</v>
      </c>
      <c r="F57" s="8">
        <v>1</v>
      </c>
      <c r="G57" s="10">
        <v>1</v>
      </c>
      <c r="H57" s="28">
        <f>+Table1[[#This Row],[Maksimalus vieneto įkainis Eur su PVM]]*Table1[[#This Row],[Preliminarus kiekis sutarties laikotarpių 36 mėn.]]</f>
        <v>1</v>
      </c>
      <c r="I57" s="41">
        <v>0</v>
      </c>
      <c r="J57" s="42">
        <f>+Table1[[#This Row],[Preliminarus kiekis sutarties laikotarpių 36 mėn.]]*Table1[[#This Row],[Siūlomos vieneto įkainis Eur su PVM]]</f>
        <v>0</v>
      </c>
    </row>
    <row r="58" spans="1:10" ht="31.5" x14ac:dyDescent="0.25">
      <c r="B58" s="16">
        <v>51</v>
      </c>
      <c r="C58" s="4" t="s">
        <v>81</v>
      </c>
      <c r="D58" s="21" t="s">
        <v>396</v>
      </c>
      <c r="E58" s="7" t="s">
        <v>3</v>
      </c>
      <c r="F58" s="8">
        <v>1.2</v>
      </c>
      <c r="G58" s="10">
        <v>1</v>
      </c>
      <c r="H58" s="28">
        <f>+Table1[[#This Row],[Maksimalus vieneto įkainis Eur su PVM]]*Table1[[#This Row],[Preliminarus kiekis sutarties laikotarpių 36 mėn.]]</f>
        <v>1.2</v>
      </c>
      <c r="I58" s="41">
        <v>0</v>
      </c>
      <c r="J58" s="42">
        <f>+Table1[[#This Row],[Preliminarus kiekis sutarties laikotarpių 36 mėn.]]*Table1[[#This Row],[Siūlomos vieneto įkainis Eur su PVM]]</f>
        <v>0</v>
      </c>
    </row>
    <row r="59" spans="1:10" ht="30" x14ac:dyDescent="0.25">
      <c r="B59" s="16">
        <v>52</v>
      </c>
      <c r="C59" s="4" t="s">
        <v>82</v>
      </c>
      <c r="D59" s="26" t="s">
        <v>397</v>
      </c>
      <c r="E59" s="7" t="s">
        <v>3</v>
      </c>
      <c r="F59" s="8">
        <v>2.5</v>
      </c>
      <c r="G59" s="10">
        <v>1</v>
      </c>
      <c r="H59" s="28">
        <f>+Table1[[#This Row],[Maksimalus vieneto įkainis Eur su PVM]]*Table1[[#This Row],[Preliminarus kiekis sutarties laikotarpių 36 mėn.]]</f>
        <v>2.5</v>
      </c>
      <c r="I59" s="41">
        <v>0</v>
      </c>
      <c r="J59" s="42">
        <f>+Table1[[#This Row],[Preliminarus kiekis sutarties laikotarpių 36 mėn.]]*Table1[[#This Row],[Siūlomos vieneto įkainis Eur su PVM]]</f>
        <v>0</v>
      </c>
    </row>
    <row r="60" spans="1:10" ht="31.5" x14ac:dyDescent="0.25">
      <c r="B60" s="16">
        <v>53</v>
      </c>
      <c r="C60" s="4" t="s">
        <v>83</v>
      </c>
      <c r="D60" s="20" t="s">
        <v>398</v>
      </c>
      <c r="E60" s="7" t="s">
        <v>3</v>
      </c>
      <c r="F60" s="8">
        <v>2</v>
      </c>
      <c r="G60" s="10">
        <v>1</v>
      </c>
      <c r="H60" s="28">
        <f>+Table1[[#This Row],[Maksimalus vieneto įkainis Eur su PVM]]*Table1[[#This Row],[Preliminarus kiekis sutarties laikotarpių 36 mėn.]]</f>
        <v>2</v>
      </c>
      <c r="I60" s="41">
        <v>0</v>
      </c>
      <c r="J60" s="42">
        <f>+Table1[[#This Row],[Preliminarus kiekis sutarties laikotarpių 36 mėn.]]*Table1[[#This Row],[Siūlomos vieneto įkainis Eur su PVM]]</f>
        <v>0</v>
      </c>
    </row>
    <row r="61" spans="1:10" ht="31.5" x14ac:dyDescent="0.25">
      <c r="B61" s="16">
        <v>54</v>
      </c>
      <c r="C61" s="4" t="s">
        <v>84</v>
      </c>
      <c r="D61" s="20" t="s">
        <v>399</v>
      </c>
      <c r="E61" s="7" t="s">
        <v>3</v>
      </c>
      <c r="F61" s="8">
        <v>4</v>
      </c>
      <c r="G61" s="10">
        <v>1</v>
      </c>
      <c r="H61" s="28">
        <f>+Table1[[#This Row],[Maksimalus vieneto įkainis Eur su PVM]]*Table1[[#This Row],[Preliminarus kiekis sutarties laikotarpių 36 mėn.]]</f>
        <v>4</v>
      </c>
      <c r="I61" s="41">
        <v>0</v>
      </c>
      <c r="J61" s="42">
        <f>+Table1[[#This Row],[Preliminarus kiekis sutarties laikotarpių 36 mėn.]]*Table1[[#This Row],[Siūlomos vieneto įkainis Eur su PVM]]</f>
        <v>0</v>
      </c>
    </row>
    <row r="62" spans="1:10" ht="31.5" x14ac:dyDescent="0.25">
      <c r="A62" s="50"/>
      <c r="B62" s="16">
        <v>55</v>
      </c>
      <c r="C62" s="4" t="s">
        <v>699</v>
      </c>
      <c r="D62" s="20" t="s">
        <v>400</v>
      </c>
      <c r="E62" s="7" t="s">
        <v>3</v>
      </c>
      <c r="F62" s="8">
        <v>2.5</v>
      </c>
      <c r="G62" s="10">
        <v>1</v>
      </c>
      <c r="H62" s="28">
        <f>+Table1[[#This Row],[Maksimalus vieneto įkainis Eur su PVM]]*Table1[[#This Row],[Preliminarus kiekis sutarties laikotarpių 36 mėn.]]</f>
        <v>2.5</v>
      </c>
      <c r="I62" s="41">
        <v>0</v>
      </c>
      <c r="J62" s="42">
        <f>+Table1[[#This Row],[Preliminarus kiekis sutarties laikotarpių 36 mėn.]]*Table1[[#This Row],[Siūlomos vieneto įkainis Eur su PVM]]</f>
        <v>0</v>
      </c>
    </row>
    <row r="63" spans="1:10" ht="31.5" x14ac:dyDescent="0.25">
      <c r="B63" s="16">
        <v>56</v>
      </c>
      <c r="C63" s="4" t="s">
        <v>85</v>
      </c>
      <c r="D63" s="20" t="s">
        <v>401</v>
      </c>
      <c r="E63" s="7" t="s">
        <v>3</v>
      </c>
      <c r="F63" s="8">
        <v>2.4</v>
      </c>
      <c r="G63" s="10">
        <v>1</v>
      </c>
      <c r="H63" s="28">
        <f>+Table1[[#This Row],[Maksimalus vieneto įkainis Eur su PVM]]*Table1[[#This Row],[Preliminarus kiekis sutarties laikotarpių 36 mėn.]]</f>
        <v>2.4</v>
      </c>
      <c r="I63" s="41">
        <v>0</v>
      </c>
      <c r="J63" s="42">
        <f>+Table1[[#This Row],[Preliminarus kiekis sutarties laikotarpių 36 mėn.]]*Table1[[#This Row],[Siūlomos vieneto įkainis Eur su PVM]]</f>
        <v>0</v>
      </c>
    </row>
    <row r="64" spans="1:10" ht="31.5" x14ac:dyDescent="0.25">
      <c r="B64" s="16">
        <v>57</v>
      </c>
      <c r="C64" s="5" t="s">
        <v>86</v>
      </c>
      <c r="D64" s="20" t="s">
        <v>402</v>
      </c>
      <c r="E64" s="7" t="s">
        <v>3</v>
      </c>
      <c r="F64" s="8">
        <v>2.6</v>
      </c>
      <c r="G64" s="10">
        <v>1</v>
      </c>
      <c r="H64" s="28">
        <f>+Table1[[#This Row],[Maksimalus vieneto įkainis Eur su PVM]]*Table1[[#This Row],[Preliminarus kiekis sutarties laikotarpių 36 mėn.]]</f>
        <v>2.6</v>
      </c>
      <c r="I64" s="41">
        <v>0</v>
      </c>
      <c r="J64" s="42">
        <f>+Table1[[#This Row],[Preliminarus kiekis sutarties laikotarpių 36 mėn.]]*Table1[[#This Row],[Siūlomos vieneto įkainis Eur su PVM]]</f>
        <v>0</v>
      </c>
    </row>
    <row r="65" spans="1:10" ht="31.5" x14ac:dyDescent="0.25">
      <c r="B65" s="16">
        <v>58</v>
      </c>
      <c r="C65" s="4" t="s">
        <v>87</v>
      </c>
      <c r="D65" s="20" t="s">
        <v>403</v>
      </c>
      <c r="E65" s="7" t="s">
        <v>3</v>
      </c>
      <c r="F65" s="8">
        <v>2.9</v>
      </c>
      <c r="G65" s="10">
        <v>1</v>
      </c>
      <c r="H65" s="28">
        <f>+Table1[[#This Row],[Maksimalus vieneto įkainis Eur su PVM]]*Table1[[#This Row],[Preliminarus kiekis sutarties laikotarpių 36 mėn.]]</f>
        <v>2.9</v>
      </c>
      <c r="I65" s="41">
        <v>0</v>
      </c>
      <c r="J65" s="42">
        <f>+Table1[[#This Row],[Preliminarus kiekis sutarties laikotarpių 36 mėn.]]*Table1[[#This Row],[Siūlomos vieneto įkainis Eur su PVM]]</f>
        <v>0</v>
      </c>
    </row>
    <row r="66" spans="1:10" ht="31.5" x14ac:dyDescent="0.25">
      <c r="B66" s="16">
        <v>59</v>
      </c>
      <c r="C66" s="4" t="s">
        <v>88</v>
      </c>
      <c r="D66" s="20" t="s">
        <v>404</v>
      </c>
      <c r="E66" s="7" t="s">
        <v>3</v>
      </c>
      <c r="F66" s="8">
        <v>3.2</v>
      </c>
      <c r="G66" s="10">
        <v>1</v>
      </c>
      <c r="H66" s="28">
        <f>+Table1[[#This Row],[Maksimalus vieneto įkainis Eur su PVM]]*Table1[[#This Row],[Preliminarus kiekis sutarties laikotarpių 36 mėn.]]</f>
        <v>3.2</v>
      </c>
      <c r="I66" s="41">
        <v>0</v>
      </c>
      <c r="J66" s="42">
        <f>+Table1[[#This Row],[Preliminarus kiekis sutarties laikotarpių 36 mėn.]]*Table1[[#This Row],[Siūlomos vieneto įkainis Eur su PVM]]</f>
        <v>0</v>
      </c>
    </row>
    <row r="67" spans="1:10" ht="31.5" x14ac:dyDescent="0.25">
      <c r="B67" s="16">
        <v>60</v>
      </c>
      <c r="C67" s="4" t="s">
        <v>89</v>
      </c>
      <c r="D67" s="20" t="s">
        <v>405</v>
      </c>
      <c r="E67" s="7" t="s">
        <v>3</v>
      </c>
      <c r="F67" s="8">
        <v>3</v>
      </c>
      <c r="G67" s="10">
        <v>1</v>
      </c>
      <c r="H67" s="28">
        <f>+Table1[[#This Row],[Maksimalus vieneto įkainis Eur su PVM]]*Table1[[#This Row],[Preliminarus kiekis sutarties laikotarpių 36 mėn.]]</f>
        <v>3</v>
      </c>
      <c r="I67" s="41">
        <v>0</v>
      </c>
      <c r="J67" s="42">
        <f>+Table1[[#This Row],[Preliminarus kiekis sutarties laikotarpių 36 mėn.]]*Table1[[#This Row],[Siūlomos vieneto įkainis Eur su PVM]]</f>
        <v>0</v>
      </c>
    </row>
    <row r="68" spans="1:10" ht="31.5" x14ac:dyDescent="0.25">
      <c r="A68" s="50"/>
      <c r="B68" s="16">
        <v>61</v>
      </c>
      <c r="C68" s="4" t="s">
        <v>90</v>
      </c>
      <c r="D68" s="20" t="s">
        <v>691</v>
      </c>
      <c r="E68" s="7" t="s">
        <v>3</v>
      </c>
      <c r="F68" s="8">
        <v>8.5</v>
      </c>
      <c r="G68" s="10">
        <v>1</v>
      </c>
      <c r="H68" s="28">
        <f>+Table1[[#This Row],[Maksimalus vieneto įkainis Eur su PVM]]*Table1[[#This Row],[Preliminarus kiekis sutarties laikotarpių 36 mėn.]]</f>
        <v>8.5</v>
      </c>
      <c r="I68" s="41">
        <v>0</v>
      </c>
      <c r="J68" s="42">
        <f>+Table1[[#This Row],[Preliminarus kiekis sutarties laikotarpių 36 mėn.]]*Table1[[#This Row],[Siūlomos vieneto įkainis Eur su PVM]]</f>
        <v>0</v>
      </c>
    </row>
    <row r="69" spans="1:10" ht="31.5" x14ac:dyDescent="0.25">
      <c r="B69" s="16">
        <v>62</v>
      </c>
      <c r="C69" s="4" t="s">
        <v>91</v>
      </c>
      <c r="D69" s="20" t="s">
        <v>406</v>
      </c>
      <c r="E69" s="7" t="s">
        <v>3</v>
      </c>
      <c r="F69" s="8">
        <v>2.5</v>
      </c>
      <c r="G69" s="10">
        <v>1</v>
      </c>
      <c r="H69" s="28">
        <f>+Table1[[#This Row],[Maksimalus vieneto įkainis Eur su PVM]]*Table1[[#This Row],[Preliminarus kiekis sutarties laikotarpių 36 mėn.]]</f>
        <v>2.5</v>
      </c>
      <c r="I69" s="41">
        <v>0</v>
      </c>
      <c r="J69" s="42">
        <f>+Table1[[#This Row],[Preliminarus kiekis sutarties laikotarpių 36 mėn.]]*Table1[[#This Row],[Siūlomos vieneto įkainis Eur su PVM]]</f>
        <v>0</v>
      </c>
    </row>
    <row r="70" spans="1:10" ht="31.5" x14ac:dyDescent="0.25">
      <c r="B70" s="16">
        <v>63</v>
      </c>
      <c r="C70" s="4" t="s">
        <v>92</v>
      </c>
      <c r="D70" s="20" t="s">
        <v>407</v>
      </c>
      <c r="E70" s="7" t="s">
        <v>3</v>
      </c>
      <c r="F70" s="8">
        <v>2.85</v>
      </c>
      <c r="G70" s="10">
        <v>1</v>
      </c>
      <c r="H70" s="28">
        <f>+Table1[[#This Row],[Maksimalus vieneto įkainis Eur su PVM]]*Table1[[#This Row],[Preliminarus kiekis sutarties laikotarpių 36 mėn.]]</f>
        <v>2.85</v>
      </c>
      <c r="I70" s="41">
        <v>0</v>
      </c>
      <c r="J70" s="42">
        <f>+Table1[[#This Row],[Preliminarus kiekis sutarties laikotarpių 36 mėn.]]*Table1[[#This Row],[Siūlomos vieneto įkainis Eur su PVM]]</f>
        <v>0</v>
      </c>
    </row>
    <row r="71" spans="1:10" ht="47.25" x14ac:dyDescent="0.25">
      <c r="B71" s="16">
        <v>64</v>
      </c>
      <c r="C71" s="4" t="s">
        <v>27</v>
      </c>
      <c r="D71" s="20" t="s">
        <v>408</v>
      </c>
      <c r="E71" s="7" t="s">
        <v>3</v>
      </c>
      <c r="F71" s="8">
        <v>25</v>
      </c>
      <c r="G71" s="10">
        <v>1</v>
      </c>
      <c r="H71" s="28">
        <f>+Table1[[#This Row],[Maksimalus vieneto įkainis Eur su PVM]]*Table1[[#This Row],[Preliminarus kiekis sutarties laikotarpių 36 mėn.]]</f>
        <v>25</v>
      </c>
      <c r="I71" s="41">
        <v>0</v>
      </c>
      <c r="J71" s="42">
        <f>+Table1[[#This Row],[Preliminarus kiekis sutarties laikotarpių 36 mėn.]]*Table1[[#This Row],[Siūlomos vieneto įkainis Eur su PVM]]</f>
        <v>0</v>
      </c>
    </row>
    <row r="72" spans="1:10" ht="31.5" x14ac:dyDescent="0.25">
      <c r="B72" s="16">
        <v>65</v>
      </c>
      <c r="C72" s="4" t="s">
        <v>93</v>
      </c>
      <c r="D72" s="20" t="s">
        <v>409</v>
      </c>
      <c r="E72" s="7" t="s">
        <v>3</v>
      </c>
      <c r="F72" s="8">
        <v>3</v>
      </c>
      <c r="G72" s="10">
        <v>1</v>
      </c>
      <c r="H72" s="28">
        <f>+Table1[[#This Row],[Maksimalus vieneto įkainis Eur su PVM]]*Table1[[#This Row],[Preliminarus kiekis sutarties laikotarpių 36 mėn.]]</f>
        <v>3</v>
      </c>
      <c r="I72" s="41">
        <v>0</v>
      </c>
      <c r="J72" s="42">
        <f>+Table1[[#This Row],[Preliminarus kiekis sutarties laikotarpių 36 mėn.]]*Table1[[#This Row],[Siūlomos vieneto įkainis Eur su PVM]]</f>
        <v>0</v>
      </c>
    </row>
    <row r="73" spans="1:10" ht="31.5" x14ac:dyDescent="0.25">
      <c r="B73" s="16">
        <v>66</v>
      </c>
      <c r="C73" s="4" t="s">
        <v>94</v>
      </c>
      <c r="D73" s="20" t="s">
        <v>410</v>
      </c>
      <c r="E73" s="7" t="s">
        <v>3</v>
      </c>
      <c r="F73" s="8">
        <v>3.5</v>
      </c>
      <c r="G73" s="10">
        <v>1</v>
      </c>
      <c r="H73" s="28">
        <f>+Table1[[#This Row],[Maksimalus vieneto įkainis Eur su PVM]]*Table1[[#This Row],[Preliminarus kiekis sutarties laikotarpių 36 mėn.]]</f>
        <v>3.5</v>
      </c>
      <c r="I73" s="41">
        <v>0</v>
      </c>
      <c r="J73" s="42">
        <f>+Table1[[#This Row],[Preliminarus kiekis sutarties laikotarpių 36 mėn.]]*Table1[[#This Row],[Siūlomos vieneto įkainis Eur su PVM]]</f>
        <v>0</v>
      </c>
    </row>
    <row r="74" spans="1:10" ht="47.25" x14ac:dyDescent="0.25">
      <c r="A74" s="50"/>
      <c r="B74" s="16">
        <v>67</v>
      </c>
      <c r="C74" s="4" t="s">
        <v>95</v>
      </c>
      <c r="D74" s="20" t="s">
        <v>692</v>
      </c>
      <c r="E74" s="7" t="s">
        <v>3</v>
      </c>
      <c r="F74" s="8">
        <v>18</v>
      </c>
      <c r="G74" s="10">
        <v>1</v>
      </c>
      <c r="H74" s="28">
        <f>+Table1[[#This Row],[Maksimalus vieneto įkainis Eur su PVM]]*Table1[[#This Row],[Preliminarus kiekis sutarties laikotarpių 36 mėn.]]</f>
        <v>18</v>
      </c>
      <c r="I74" s="41">
        <v>0</v>
      </c>
      <c r="J74" s="42">
        <f>+Table1[[#This Row],[Preliminarus kiekis sutarties laikotarpių 36 mėn.]]*Table1[[#This Row],[Siūlomos vieneto įkainis Eur su PVM]]</f>
        <v>0</v>
      </c>
    </row>
    <row r="75" spans="1:10" ht="15.75" x14ac:dyDescent="0.25">
      <c r="B75" s="16">
        <v>68</v>
      </c>
      <c r="C75" s="4" t="s">
        <v>96</v>
      </c>
      <c r="D75" s="20" t="s">
        <v>411</v>
      </c>
      <c r="E75" s="7" t="s">
        <v>3</v>
      </c>
      <c r="F75" s="8">
        <v>3</v>
      </c>
      <c r="G75" s="10">
        <v>1</v>
      </c>
      <c r="H75" s="28">
        <f>+Table1[[#This Row],[Maksimalus vieneto įkainis Eur su PVM]]*Table1[[#This Row],[Preliminarus kiekis sutarties laikotarpių 36 mėn.]]</f>
        <v>3</v>
      </c>
      <c r="I75" s="41">
        <v>0</v>
      </c>
      <c r="J75" s="42">
        <f>+Table1[[#This Row],[Preliminarus kiekis sutarties laikotarpių 36 mėn.]]*Table1[[#This Row],[Siūlomos vieneto įkainis Eur su PVM]]</f>
        <v>0</v>
      </c>
    </row>
    <row r="76" spans="1:10" ht="15.75" x14ac:dyDescent="0.25">
      <c r="B76" s="16">
        <v>69</v>
      </c>
      <c r="C76" s="4" t="s">
        <v>97</v>
      </c>
      <c r="D76" s="20" t="s">
        <v>412</v>
      </c>
      <c r="E76" s="7" t="s">
        <v>3</v>
      </c>
      <c r="F76" s="8">
        <v>2.5</v>
      </c>
      <c r="G76" s="10">
        <v>1</v>
      </c>
      <c r="H76" s="28">
        <f>+Table1[[#This Row],[Maksimalus vieneto įkainis Eur su PVM]]*Table1[[#This Row],[Preliminarus kiekis sutarties laikotarpių 36 mėn.]]</f>
        <v>2.5</v>
      </c>
      <c r="I76" s="41">
        <v>0</v>
      </c>
      <c r="J76" s="42">
        <f>+Table1[[#This Row],[Preliminarus kiekis sutarties laikotarpių 36 mėn.]]*Table1[[#This Row],[Siūlomos vieneto įkainis Eur su PVM]]</f>
        <v>0</v>
      </c>
    </row>
    <row r="77" spans="1:10" ht="15.75" x14ac:dyDescent="0.25">
      <c r="B77" s="16">
        <v>70</v>
      </c>
      <c r="C77" s="4" t="s">
        <v>98</v>
      </c>
      <c r="D77" s="20" t="s">
        <v>413</v>
      </c>
      <c r="E77" s="7" t="s">
        <v>3</v>
      </c>
      <c r="F77" s="8">
        <v>2.5</v>
      </c>
      <c r="G77" s="10">
        <v>1</v>
      </c>
      <c r="H77" s="28">
        <f>+Table1[[#This Row],[Maksimalus vieneto įkainis Eur su PVM]]*Table1[[#This Row],[Preliminarus kiekis sutarties laikotarpių 36 mėn.]]</f>
        <v>2.5</v>
      </c>
      <c r="I77" s="41">
        <v>0</v>
      </c>
      <c r="J77" s="42">
        <f>+Table1[[#This Row],[Preliminarus kiekis sutarties laikotarpių 36 mėn.]]*Table1[[#This Row],[Siūlomos vieneto įkainis Eur su PVM]]</f>
        <v>0</v>
      </c>
    </row>
    <row r="78" spans="1:10" ht="15.75" x14ac:dyDescent="0.25">
      <c r="B78" s="16">
        <v>71</v>
      </c>
      <c r="C78" s="4" t="s">
        <v>99</v>
      </c>
      <c r="D78" s="20" t="s">
        <v>414</v>
      </c>
      <c r="E78" s="7" t="s">
        <v>3</v>
      </c>
      <c r="F78" s="8">
        <v>2.5</v>
      </c>
      <c r="G78" s="10">
        <v>1</v>
      </c>
      <c r="H78" s="28">
        <f>+Table1[[#This Row],[Maksimalus vieneto įkainis Eur su PVM]]*Table1[[#This Row],[Preliminarus kiekis sutarties laikotarpių 36 mėn.]]</f>
        <v>2.5</v>
      </c>
      <c r="I78" s="41">
        <v>0</v>
      </c>
      <c r="J78" s="42">
        <f>+Table1[[#This Row],[Preliminarus kiekis sutarties laikotarpių 36 mėn.]]*Table1[[#This Row],[Siūlomos vieneto įkainis Eur su PVM]]</f>
        <v>0</v>
      </c>
    </row>
    <row r="79" spans="1:10" ht="15.75" x14ac:dyDescent="0.25">
      <c r="B79" s="16">
        <v>72</v>
      </c>
      <c r="C79" s="4" t="s">
        <v>100</v>
      </c>
      <c r="D79" s="20" t="s">
        <v>415</v>
      </c>
      <c r="E79" s="7" t="s">
        <v>3</v>
      </c>
      <c r="F79" s="8">
        <v>9.5</v>
      </c>
      <c r="G79" s="10">
        <v>1</v>
      </c>
      <c r="H79" s="28">
        <f>+Table1[[#This Row],[Maksimalus vieneto įkainis Eur su PVM]]*Table1[[#This Row],[Preliminarus kiekis sutarties laikotarpių 36 mėn.]]</f>
        <v>9.5</v>
      </c>
      <c r="I79" s="41">
        <v>0</v>
      </c>
      <c r="J79" s="42">
        <f>+Table1[[#This Row],[Preliminarus kiekis sutarties laikotarpių 36 mėn.]]*Table1[[#This Row],[Siūlomos vieneto įkainis Eur su PVM]]</f>
        <v>0</v>
      </c>
    </row>
    <row r="80" spans="1:10" ht="31.5" x14ac:dyDescent="0.25">
      <c r="B80" s="16">
        <v>73</v>
      </c>
      <c r="C80" s="4" t="s">
        <v>101</v>
      </c>
      <c r="D80" s="20" t="s">
        <v>416</v>
      </c>
      <c r="E80" s="7" t="s">
        <v>3</v>
      </c>
      <c r="F80" s="8">
        <v>11</v>
      </c>
      <c r="G80" s="10">
        <v>1</v>
      </c>
      <c r="H80" s="28">
        <f>+Table1[[#This Row],[Maksimalus vieneto įkainis Eur su PVM]]*Table1[[#This Row],[Preliminarus kiekis sutarties laikotarpių 36 mėn.]]</f>
        <v>11</v>
      </c>
      <c r="I80" s="41">
        <v>0</v>
      </c>
      <c r="J80" s="42">
        <f>+Table1[[#This Row],[Preliminarus kiekis sutarties laikotarpių 36 mėn.]]*Table1[[#This Row],[Siūlomos vieneto įkainis Eur su PVM]]</f>
        <v>0</v>
      </c>
    </row>
    <row r="81" spans="2:10" ht="31.5" x14ac:dyDescent="0.25">
      <c r="B81" s="16">
        <v>74</v>
      </c>
      <c r="C81" s="4" t="s">
        <v>102</v>
      </c>
      <c r="D81" s="20" t="s">
        <v>417</v>
      </c>
      <c r="E81" s="7" t="s">
        <v>3</v>
      </c>
      <c r="F81" s="8">
        <v>3.45</v>
      </c>
      <c r="G81" s="10">
        <v>1</v>
      </c>
      <c r="H81" s="28">
        <f>+Table1[[#This Row],[Maksimalus vieneto įkainis Eur su PVM]]*Table1[[#This Row],[Preliminarus kiekis sutarties laikotarpių 36 mėn.]]</f>
        <v>3.45</v>
      </c>
      <c r="I81" s="41">
        <v>0</v>
      </c>
      <c r="J81" s="42">
        <f>+Table1[[#This Row],[Preliminarus kiekis sutarties laikotarpių 36 mėn.]]*Table1[[#This Row],[Siūlomos vieneto įkainis Eur su PVM]]</f>
        <v>0</v>
      </c>
    </row>
    <row r="82" spans="2:10" ht="31.5" x14ac:dyDescent="0.25">
      <c r="B82" s="16">
        <v>75</v>
      </c>
      <c r="C82" s="4" t="s">
        <v>103</v>
      </c>
      <c r="D82" s="20" t="s">
        <v>418</v>
      </c>
      <c r="E82" s="7" t="s">
        <v>3</v>
      </c>
      <c r="F82" s="8">
        <v>2.8</v>
      </c>
      <c r="G82" s="10">
        <v>1</v>
      </c>
      <c r="H82" s="28">
        <f>+Table1[[#This Row],[Maksimalus vieneto įkainis Eur su PVM]]*Table1[[#This Row],[Preliminarus kiekis sutarties laikotarpių 36 mėn.]]</f>
        <v>2.8</v>
      </c>
      <c r="I82" s="41">
        <v>0</v>
      </c>
      <c r="J82" s="42">
        <f>+Table1[[#This Row],[Preliminarus kiekis sutarties laikotarpių 36 mėn.]]*Table1[[#This Row],[Siūlomos vieneto įkainis Eur su PVM]]</f>
        <v>0</v>
      </c>
    </row>
    <row r="83" spans="2:10" ht="47.25" x14ac:dyDescent="0.25">
      <c r="B83" s="16">
        <v>76</v>
      </c>
      <c r="C83" s="4" t="s">
        <v>104</v>
      </c>
      <c r="D83" s="20" t="s">
        <v>419</v>
      </c>
      <c r="E83" s="7" t="s">
        <v>3</v>
      </c>
      <c r="F83" s="8">
        <v>17.5</v>
      </c>
      <c r="G83" s="10">
        <v>1</v>
      </c>
      <c r="H83" s="28">
        <f>+Table1[[#This Row],[Maksimalus vieneto įkainis Eur su PVM]]*Table1[[#This Row],[Preliminarus kiekis sutarties laikotarpių 36 mėn.]]</f>
        <v>17.5</v>
      </c>
      <c r="I83" s="41">
        <v>0</v>
      </c>
      <c r="J83" s="42">
        <f>+Table1[[#This Row],[Preliminarus kiekis sutarties laikotarpių 36 mėn.]]*Table1[[#This Row],[Siūlomos vieneto įkainis Eur su PVM]]</f>
        <v>0</v>
      </c>
    </row>
    <row r="84" spans="2:10" ht="47.25" x14ac:dyDescent="0.25">
      <c r="B84" s="16">
        <v>77</v>
      </c>
      <c r="C84" s="4" t="s">
        <v>105</v>
      </c>
      <c r="D84" s="20" t="s">
        <v>420</v>
      </c>
      <c r="E84" s="7" t="s">
        <v>3</v>
      </c>
      <c r="F84" s="8">
        <v>20</v>
      </c>
      <c r="G84" s="10">
        <v>1</v>
      </c>
      <c r="H84" s="28">
        <f>+Table1[[#This Row],[Maksimalus vieneto įkainis Eur su PVM]]*Table1[[#This Row],[Preliminarus kiekis sutarties laikotarpių 36 mėn.]]</f>
        <v>20</v>
      </c>
      <c r="I84" s="41">
        <v>0</v>
      </c>
      <c r="J84" s="42">
        <f>+Table1[[#This Row],[Preliminarus kiekis sutarties laikotarpių 36 mėn.]]*Table1[[#This Row],[Siūlomos vieneto įkainis Eur su PVM]]</f>
        <v>0</v>
      </c>
    </row>
    <row r="85" spans="2:10" ht="47.25" x14ac:dyDescent="0.25">
      <c r="B85" s="16">
        <v>78</v>
      </c>
      <c r="C85" s="4" t="s">
        <v>106</v>
      </c>
      <c r="D85" s="20" t="s">
        <v>421</v>
      </c>
      <c r="E85" s="7" t="s">
        <v>3</v>
      </c>
      <c r="F85" s="8">
        <v>25</v>
      </c>
      <c r="G85" s="10">
        <v>1</v>
      </c>
      <c r="H85" s="28">
        <f>+Table1[[#This Row],[Maksimalus vieneto įkainis Eur su PVM]]*Table1[[#This Row],[Preliminarus kiekis sutarties laikotarpių 36 mėn.]]</f>
        <v>25</v>
      </c>
      <c r="I85" s="41">
        <v>0</v>
      </c>
      <c r="J85" s="42">
        <f>+Table1[[#This Row],[Preliminarus kiekis sutarties laikotarpių 36 mėn.]]*Table1[[#This Row],[Siūlomos vieneto įkainis Eur su PVM]]</f>
        <v>0</v>
      </c>
    </row>
    <row r="86" spans="2:10" ht="31.5" x14ac:dyDescent="0.25">
      <c r="B86" s="16">
        <v>79</v>
      </c>
      <c r="C86" s="4" t="s">
        <v>107</v>
      </c>
      <c r="D86" s="20" t="s">
        <v>422</v>
      </c>
      <c r="E86" s="7" t="s">
        <v>3</v>
      </c>
      <c r="F86" s="8">
        <v>19.5</v>
      </c>
      <c r="G86" s="10">
        <v>1</v>
      </c>
      <c r="H86" s="28">
        <f>+Table1[[#This Row],[Maksimalus vieneto įkainis Eur su PVM]]*Table1[[#This Row],[Preliminarus kiekis sutarties laikotarpių 36 mėn.]]</f>
        <v>19.5</v>
      </c>
      <c r="I86" s="41">
        <v>0</v>
      </c>
      <c r="J86" s="42">
        <f>+Table1[[#This Row],[Preliminarus kiekis sutarties laikotarpių 36 mėn.]]*Table1[[#This Row],[Siūlomos vieneto įkainis Eur su PVM]]</f>
        <v>0</v>
      </c>
    </row>
    <row r="87" spans="2:10" ht="31.5" x14ac:dyDescent="0.25">
      <c r="B87" s="16">
        <v>80</v>
      </c>
      <c r="C87" s="4" t="s">
        <v>108</v>
      </c>
      <c r="D87" s="20" t="s">
        <v>423</v>
      </c>
      <c r="E87" s="7" t="s">
        <v>3</v>
      </c>
      <c r="F87" s="8">
        <v>18.8</v>
      </c>
      <c r="G87" s="10">
        <v>1</v>
      </c>
      <c r="H87" s="28">
        <f>+Table1[[#This Row],[Maksimalus vieneto įkainis Eur su PVM]]*Table1[[#This Row],[Preliminarus kiekis sutarties laikotarpių 36 mėn.]]</f>
        <v>18.8</v>
      </c>
      <c r="I87" s="41">
        <v>0</v>
      </c>
      <c r="J87" s="42">
        <f>+Table1[[#This Row],[Preliminarus kiekis sutarties laikotarpių 36 mėn.]]*Table1[[#This Row],[Siūlomos vieneto įkainis Eur su PVM]]</f>
        <v>0</v>
      </c>
    </row>
    <row r="88" spans="2:10" ht="31.5" x14ac:dyDescent="0.25">
      <c r="B88" s="16">
        <v>81</v>
      </c>
      <c r="C88" s="4" t="s">
        <v>109</v>
      </c>
      <c r="D88" s="20" t="s">
        <v>424</v>
      </c>
      <c r="E88" s="7" t="s">
        <v>3</v>
      </c>
      <c r="F88" s="8">
        <v>20</v>
      </c>
      <c r="G88" s="10">
        <v>1</v>
      </c>
      <c r="H88" s="28">
        <f>+Table1[[#This Row],[Maksimalus vieneto įkainis Eur su PVM]]*Table1[[#This Row],[Preliminarus kiekis sutarties laikotarpių 36 mėn.]]</f>
        <v>20</v>
      </c>
      <c r="I88" s="41">
        <v>0</v>
      </c>
      <c r="J88" s="42">
        <f>+Table1[[#This Row],[Preliminarus kiekis sutarties laikotarpių 36 mėn.]]*Table1[[#This Row],[Siūlomos vieneto įkainis Eur su PVM]]</f>
        <v>0</v>
      </c>
    </row>
    <row r="89" spans="2:10" ht="47.25" x14ac:dyDescent="0.25">
      <c r="B89" s="16">
        <v>82</v>
      </c>
      <c r="C89" s="4" t="s">
        <v>110</v>
      </c>
      <c r="D89" s="20" t="s">
        <v>425</v>
      </c>
      <c r="E89" s="7" t="s">
        <v>3</v>
      </c>
      <c r="F89" s="8">
        <v>17.899999999999999</v>
      </c>
      <c r="G89" s="10">
        <v>1</v>
      </c>
      <c r="H89" s="28">
        <f>+Table1[[#This Row],[Maksimalus vieneto įkainis Eur su PVM]]*Table1[[#This Row],[Preliminarus kiekis sutarties laikotarpių 36 mėn.]]</f>
        <v>17.899999999999999</v>
      </c>
      <c r="I89" s="41">
        <v>0</v>
      </c>
      <c r="J89" s="42">
        <f>+Table1[[#This Row],[Preliminarus kiekis sutarties laikotarpių 36 mėn.]]*Table1[[#This Row],[Siūlomos vieneto įkainis Eur su PVM]]</f>
        <v>0</v>
      </c>
    </row>
    <row r="90" spans="2:10" ht="47.25" x14ac:dyDescent="0.25">
      <c r="B90" s="16">
        <v>83</v>
      </c>
      <c r="C90" s="4" t="s">
        <v>111</v>
      </c>
      <c r="D90" s="20" t="s">
        <v>426</v>
      </c>
      <c r="E90" s="7" t="s">
        <v>3</v>
      </c>
      <c r="F90" s="8">
        <v>19.8</v>
      </c>
      <c r="G90" s="10">
        <v>1</v>
      </c>
      <c r="H90" s="28">
        <f>+Table1[[#This Row],[Maksimalus vieneto įkainis Eur su PVM]]*Table1[[#This Row],[Preliminarus kiekis sutarties laikotarpių 36 mėn.]]</f>
        <v>19.8</v>
      </c>
      <c r="I90" s="41">
        <v>0</v>
      </c>
      <c r="J90" s="42">
        <f>+Table1[[#This Row],[Preliminarus kiekis sutarties laikotarpių 36 mėn.]]*Table1[[#This Row],[Siūlomos vieneto įkainis Eur su PVM]]</f>
        <v>0</v>
      </c>
    </row>
    <row r="91" spans="2:10" ht="47.25" x14ac:dyDescent="0.25">
      <c r="B91" s="16">
        <v>84</v>
      </c>
      <c r="C91" s="4" t="s">
        <v>112</v>
      </c>
      <c r="D91" s="20" t="s">
        <v>427</v>
      </c>
      <c r="E91" s="7" t="s">
        <v>3</v>
      </c>
      <c r="F91" s="8">
        <v>25</v>
      </c>
      <c r="G91" s="10">
        <v>1</v>
      </c>
      <c r="H91" s="28">
        <f>+Table1[[#This Row],[Maksimalus vieneto įkainis Eur su PVM]]*Table1[[#This Row],[Preliminarus kiekis sutarties laikotarpių 36 mėn.]]</f>
        <v>25</v>
      </c>
      <c r="I91" s="41">
        <v>0</v>
      </c>
      <c r="J91" s="42">
        <f>+Table1[[#This Row],[Preliminarus kiekis sutarties laikotarpių 36 mėn.]]*Table1[[#This Row],[Siūlomos vieneto įkainis Eur su PVM]]</f>
        <v>0</v>
      </c>
    </row>
    <row r="92" spans="2:10" ht="47.25" x14ac:dyDescent="0.25">
      <c r="B92" s="16">
        <v>85</v>
      </c>
      <c r="C92" s="4" t="s">
        <v>113</v>
      </c>
      <c r="D92" s="20" t="s">
        <v>428</v>
      </c>
      <c r="E92" s="7" t="s">
        <v>3</v>
      </c>
      <c r="F92" s="8">
        <v>19.5</v>
      </c>
      <c r="G92" s="10">
        <v>1</v>
      </c>
      <c r="H92" s="28">
        <f>+Table1[[#This Row],[Maksimalus vieneto įkainis Eur su PVM]]*Table1[[#This Row],[Preliminarus kiekis sutarties laikotarpių 36 mėn.]]</f>
        <v>19.5</v>
      </c>
      <c r="I92" s="41">
        <v>0</v>
      </c>
      <c r="J92" s="42">
        <f>+Table1[[#This Row],[Preliminarus kiekis sutarties laikotarpių 36 mėn.]]*Table1[[#This Row],[Siūlomos vieneto įkainis Eur su PVM]]</f>
        <v>0</v>
      </c>
    </row>
    <row r="93" spans="2:10" ht="31.5" x14ac:dyDescent="0.25">
      <c r="B93" s="16">
        <v>86</v>
      </c>
      <c r="C93" s="4" t="s">
        <v>114</v>
      </c>
      <c r="D93" s="26" t="s">
        <v>429</v>
      </c>
      <c r="E93" s="7" t="s">
        <v>3</v>
      </c>
      <c r="F93" s="8">
        <v>10</v>
      </c>
      <c r="G93" s="10">
        <v>1</v>
      </c>
      <c r="H93" s="28">
        <f>+Table1[[#This Row],[Maksimalus vieneto įkainis Eur su PVM]]*Table1[[#This Row],[Preliminarus kiekis sutarties laikotarpių 36 mėn.]]</f>
        <v>10</v>
      </c>
      <c r="I93" s="41">
        <v>0</v>
      </c>
      <c r="J93" s="42">
        <f>+Table1[[#This Row],[Preliminarus kiekis sutarties laikotarpių 36 mėn.]]*Table1[[#This Row],[Siūlomos vieneto įkainis Eur su PVM]]</f>
        <v>0</v>
      </c>
    </row>
    <row r="94" spans="2:10" ht="31.5" x14ac:dyDescent="0.25">
      <c r="B94" s="16">
        <v>87</v>
      </c>
      <c r="C94" s="4" t="s">
        <v>115</v>
      </c>
      <c r="D94" s="20" t="s">
        <v>430</v>
      </c>
      <c r="E94" s="7" t="s">
        <v>3</v>
      </c>
      <c r="F94" s="8">
        <v>1.5</v>
      </c>
      <c r="G94" s="10">
        <v>1</v>
      </c>
      <c r="H94" s="28">
        <f>+Table1[[#This Row],[Maksimalus vieneto įkainis Eur su PVM]]*Table1[[#This Row],[Preliminarus kiekis sutarties laikotarpių 36 mėn.]]</f>
        <v>1.5</v>
      </c>
      <c r="I94" s="41">
        <v>0</v>
      </c>
      <c r="J94" s="42">
        <f>+Table1[[#This Row],[Preliminarus kiekis sutarties laikotarpių 36 mėn.]]*Table1[[#This Row],[Siūlomos vieneto įkainis Eur su PVM]]</f>
        <v>0</v>
      </c>
    </row>
    <row r="95" spans="2:10" ht="31.5" x14ac:dyDescent="0.25">
      <c r="B95" s="16">
        <v>88</v>
      </c>
      <c r="C95" s="4" t="s">
        <v>116</v>
      </c>
      <c r="D95" s="20" t="s">
        <v>431</v>
      </c>
      <c r="E95" s="7" t="s">
        <v>3</v>
      </c>
      <c r="F95" s="8">
        <v>1.2</v>
      </c>
      <c r="G95" s="10">
        <v>1</v>
      </c>
      <c r="H95" s="28">
        <f>+Table1[[#This Row],[Maksimalus vieneto įkainis Eur su PVM]]*Table1[[#This Row],[Preliminarus kiekis sutarties laikotarpių 36 mėn.]]</f>
        <v>1.2</v>
      </c>
      <c r="I95" s="41">
        <v>0</v>
      </c>
      <c r="J95" s="42">
        <f>+Table1[[#This Row],[Preliminarus kiekis sutarties laikotarpių 36 mėn.]]*Table1[[#This Row],[Siūlomos vieneto įkainis Eur su PVM]]</f>
        <v>0</v>
      </c>
    </row>
    <row r="96" spans="2:10" ht="31.5" x14ac:dyDescent="0.25">
      <c r="B96" s="16">
        <v>89</v>
      </c>
      <c r="C96" s="4" t="s">
        <v>117</v>
      </c>
      <c r="D96" s="20" t="s">
        <v>432</v>
      </c>
      <c r="E96" s="7" t="s">
        <v>3</v>
      </c>
      <c r="F96" s="8">
        <v>1</v>
      </c>
      <c r="G96" s="10">
        <v>1</v>
      </c>
      <c r="H96" s="28">
        <f>+Table1[[#This Row],[Maksimalus vieneto įkainis Eur su PVM]]*Table1[[#This Row],[Preliminarus kiekis sutarties laikotarpių 36 mėn.]]</f>
        <v>1</v>
      </c>
      <c r="I96" s="41">
        <v>0</v>
      </c>
      <c r="J96" s="42">
        <f>+Table1[[#This Row],[Preliminarus kiekis sutarties laikotarpių 36 mėn.]]*Table1[[#This Row],[Siūlomos vieneto įkainis Eur su PVM]]</f>
        <v>0</v>
      </c>
    </row>
    <row r="97" spans="1:10" ht="15.75" x14ac:dyDescent="0.25">
      <c r="B97" s="16">
        <v>90</v>
      </c>
      <c r="C97" s="4" t="s">
        <v>28</v>
      </c>
      <c r="D97" s="20" t="s">
        <v>433</v>
      </c>
      <c r="E97" s="7" t="s">
        <v>3</v>
      </c>
      <c r="F97" s="8">
        <v>3</v>
      </c>
      <c r="G97" s="10">
        <v>1</v>
      </c>
      <c r="H97" s="28">
        <f>+Table1[[#This Row],[Maksimalus vieneto įkainis Eur su PVM]]*Table1[[#This Row],[Preliminarus kiekis sutarties laikotarpių 36 mėn.]]</f>
        <v>3</v>
      </c>
      <c r="I97" s="41">
        <v>0</v>
      </c>
      <c r="J97" s="42">
        <f>+Table1[[#This Row],[Preliminarus kiekis sutarties laikotarpių 36 mėn.]]*Table1[[#This Row],[Siūlomos vieneto įkainis Eur su PVM]]</f>
        <v>0</v>
      </c>
    </row>
    <row r="98" spans="1:10" ht="15.75" x14ac:dyDescent="0.25">
      <c r="B98" s="16">
        <v>91</v>
      </c>
      <c r="C98" s="4" t="s">
        <v>332</v>
      </c>
      <c r="D98" s="20" t="s">
        <v>434</v>
      </c>
      <c r="E98" s="7" t="s">
        <v>3</v>
      </c>
      <c r="F98" s="8">
        <v>5.4</v>
      </c>
      <c r="G98" s="10">
        <v>1</v>
      </c>
      <c r="H98" s="28">
        <f>+Table1[[#This Row],[Maksimalus vieneto įkainis Eur su PVM]]*Table1[[#This Row],[Preliminarus kiekis sutarties laikotarpių 36 mėn.]]</f>
        <v>5.4</v>
      </c>
      <c r="I98" s="41">
        <v>0</v>
      </c>
      <c r="J98" s="42">
        <f>+Table1[[#This Row],[Preliminarus kiekis sutarties laikotarpių 36 mėn.]]*Table1[[#This Row],[Siūlomos vieneto įkainis Eur su PVM]]</f>
        <v>0</v>
      </c>
    </row>
    <row r="99" spans="1:10" ht="15.75" x14ac:dyDescent="0.25">
      <c r="B99" s="16">
        <v>92</v>
      </c>
      <c r="C99" s="4" t="s">
        <v>331</v>
      </c>
      <c r="D99" s="20" t="s">
        <v>435</v>
      </c>
      <c r="E99" s="7" t="s">
        <v>3</v>
      </c>
      <c r="F99" s="8">
        <v>8</v>
      </c>
      <c r="G99" s="10">
        <v>1</v>
      </c>
      <c r="H99" s="28">
        <f>+Table1[[#This Row],[Maksimalus vieneto įkainis Eur su PVM]]*Table1[[#This Row],[Preliminarus kiekis sutarties laikotarpių 36 mėn.]]</f>
        <v>8</v>
      </c>
      <c r="I99" s="41">
        <v>0</v>
      </c>
      <c r="J99" s="42">
        <f>+Table1[[#This Row],[Preliminarus kiekis sutarties laikotarpių 36 mėn.]]*Table1[[#This Row],[Siūlomos vieneto įkainis Eur su PVM]]</f>
        <v>0</v>
      </c>
    </row>
    <row r="100" spans="1:10" ht="31.5" x14ac:dyDescent="0.25">
      <c r="B100" s="16">
        <v>93</v>
      </c>
      <c r="C100" s="4" t="s">
        <v>118</v>
      </c>
      <c r="D100" s="20" t="s">
        <v>436</v>
      </c>
      <c r="E100" s="7" t="s">
        <v>3</v>
      </c>
      <c r="F100" s="8">
        <v>2.5</v>
      </c>
      <c r="G100" s="10">
        <v>1</v>
      </c>
      <c r="H100" s="28">
        <f>+Table1[[#This Row],[Maksimalus vieneto įkainis Eur su PVM]]*Table1[[#This Row],[Preliminarus kiekis sutarties laikotarpių 36 mėn.]]</f>
        <v>2.5</v>
      </c>
      <c r="I100" s="41">
        <v>0</v>
      </c>
      <c r="J100" s="42">
        <f>+Table1[[#This Row],[Preliminarus kiekis sutarties laikotarpių 36 mėn.]]*Table1[[#This Row],[Siūlomos vieneto įkainis Eur su PVM]]</f>
        <v>0</v>
      </c>
    </row>
    <row r="101" spans="1:10" ht="31.5" x14ac:dyDescent="0.25">
      <c r="A101" s="50"/>
      <c r="B101" s="16">
        <v>94</v>
      </c>
      <c r="C101" s="4" t="s">
        <v>693</v>
      </c>
      <c r="D101" s="21" t="s">
        <v>694</v>
      </c>
      <c r="E101" s="7" t="s">
        <v>3</v>
      </c>
      <c r="F101" s="8">
        <v>19</v>
      </c>
      <c r="G101" s="10">
        <v>1</v>
      </c>
      <c r="H101" s="28">
        <f>+Table1[[#This Row],[Maksimalus vieneto įkainis Eur su PVM]]*Table1[[#This Row],[Preliminarus kiekis sutarties laikotarpių 36 mėn.]]</f>
        <v>19</v>
      </c>
      <c r="I101" s="41">
        <v>0</v>
      </c>
      <c r="J101" s="42">
        <f>+Table1[[#This Row],[Preliminarus kiekis sutarties laikotarpių 36 mėn.]]*Table1[[#This Row],[Siūlomos vieneto įkainis Eur su PVM]]</f>
        <v>0</v>
      </c>
    </row>
    <row r="102" spans="1:10" ht="47.25" x14ac:dyDescent="0.25">
      <c r="B102" s="16">
        <v>95</v>
      </c>
      <c r="C102" s="4" t="s">
        <v>119</v>
      </c>
      <c r="D102" s="20" t="s">
        <v>437</v>
      </c>
      <c r="E102" s="7" t="s">
        <v>3</v>
      </c>
      <c r="F102" s="9">
        <v>1.9</v>
      </c>
      <c r="G102" s="10">
        <v>1</v>
      </c>
      <c r="H102" s="28">
        <f>+Table1[[#This Row],[Maksimalus vieneto įkainis Eur su PVM]]*Table1[[#This Row],[Preliminarus kiekis sutarties laikotarpių 36 mėn.]]</f>
        <v>1.9</v>
      </c>
      <c r="I102" s="41">
        <v>0</v>
      </c>
      <c r="J102" s="42">
        <f>+Table1[[#This Row],[Preliminarus kiekis sutarties laikotarpių 36 mėn.]]*Table1[[#This Row],[Siūlomos vieneto įkainis Eur su PVM]]</f>
        <v>0</v>
      </c>
    </row>
    <row r="103" spans="1:10" ht="47.25" x14ac:dyDescent="0.25">
      <c r="B103" s="16">
        <v>96</v>
      </c>
      <c r="C103" s="4" t="s">
        <v>120</v>
      </c>
      <c r="D103" s="20" t="s">
        <v>438</v>
      </c>
      <c r="E103" s="7" t="s">
        <v>3</v>
      </c>
      <c r="F103" s="9">
        <v>2.5</v>
      </c>
      <c r="G103" s="10">
        <v>1</v>
      </c>
      <c r="H103" s="28">
        <f>+Table1[[#This Row],[Maksimalus vieneto įkainis Eur su PVM]]*Table1[[#This Row],[Preliminarus kiekis sutarties laikotarpių 36 mėn.]]</f>
        <v>2.5</v>
      </c>
      <c r="I103" s="41">
        <v>0</v>
      </c>
      <c r="J103" s="42">
        <f>+Table1[[#This Row],[Preliminarus kiekis sutarties laikotarpių 36 mėn.]]*Table1[[#This Row],[Siūlomos vieneto įkainis Eur su PVM]]</f>
        <v>0</v>
      </c>
    </row>
    <row r="104" spans="1:10" ht="31.5" x14ac:dyDescent="0.25">
      <c r="B104" s="16">
        <v>97</v>
      </c>
      <c r="C104" s="4" t="s">
        <v>121</v>
      </c>
      <c r="D104" s="20" t="s">
        <v>439</v>
      </c>
      <c r="E104" s="7" t="s">
        <v>3</v>
      </c>
      <c r="F104" s="9">
        <v>5.5</v>
      </c>
      <c r="G104" s="10">
        <v>1</v>
      </c>
      <c r="H104" s="28">
        <f>+Table1[[#This Row],[Maksimalus vieneto įkainis Eur su PVM]]*Table1[[#This Row],[Preliminarus kiekis sutarties laikotarpių 36 mėn.]]</f>
        <v>5.5</v>
      </c>
      <c r="I104" s="41">
        <v>0</v>
      </c>
      <c r="J104" s="42">
        <f>+Table1[[#This Row],[Preliminarus kiekis sutarties laikotarpių 36 mėn.]]*Table1[[#This Row],[Siūlomos vieneto įkainis Eur su PVM]]</f>
        <v>0</v>
      </c>
    </row>
    <row r="105" spans="1:10" ht="31.5" x14ac:dyDescent="0.25">
      <c r="B105" s="16">
        <v>98</v>
      </c>
      <c r="C105" s="4" t="s">
        <v>122</v>
      </c>
      <c r="D105" s="20" t="s">
        <v>440</v>
      </c>
      <c r="E105" s="7" t="s">
        <v>3</v>
      </c>
      <c r="F105" s="9">
        <v>5.5</v>
      </c>
      <c r="G105" s="10">
        <v>1</v>
      </c>
      <c r="H105" s="28">
        <f>+Table1[[#This Row],[Maksimalus vieneto įkainis Eur su PVM]]*Table1[[#This Row],[Preliminarus kiekis sutarties laikotarpių 36 mėn.]]</f>
        <v>5.5</v>
      </c>
      <c r="I105" s="41">
        <v>0</v>
      </c>
      <c r="J105" s="42">
        <f>+Table1[[#This Row],[Preliminarus kiekis sutarties laikotarpių 36 mėn.]]*Table1[[#This Row],[Siūlomos vieneto įkainis Eur su PVM]]</f>
        <v>0</v>
      </c>
    </row>
    <row r="106" spans="1:10" ht="31.5" x14ac:dyDescent="0.25">
      <c r="B106" s="16">
        <v>99</v>
      </c>
      <c r="C106" s="4" t="s">
        <v>123</v>
      </c>
      <c r="D106" s="20" t="s">
        <v>441</v>
      </c>
      <c r="E106" s="7" t="s">
        <v>3</v>
      </c>
      <c r="F106" s="9">
        <v>5</v>
      </c>
      <c r="G106" s="10">
        <v>1</v>
      </c>
      <c r="H106" s="28">
        <f>+Table1[[#This Row],[Maksimalus vieneto įkainis Eur su PVM]]*Table1[[#This Row],[Preliminarus kiekis sutarties laikotarpių 36 mėn.]]</f>
        <v>5</v>
      </c>
      <c r="I106" s="41">
        <v>0</v>
      </c>
      <c r="J106" s="42">
        <f>+Table1[[#This Row],[Preliminarus kiekis sutarties laikotarpių 36 mėn.]]*Table1[[#This Row],[Siūlomos vieneto įkainis Eur su PVM]]</f>
        <v>0</v>
      </c>
    </row>
    <row r="107" spans="1:10" ht="31.5" x14ac:dyDescent="0.25">
      <c r="B107" s="16">
        <v>100</v>
      </c>
      <c r="C107" s="4" t="s">
        <v>124</v>
      </c>
      <c r="D107" s="20" t="s">
        <v>442</v>
      </c>
      <c r="E107" s="7" t="s">
        <v>3</v>
      </c>
      <c r="F107" s="9">
        <v>5.2</v>
      </c>
      <c r="G107" s="10">
        <v>1</v>
      </c>
      <c r="H107" s="28">
        <f>+Table1[[#This Row],[Maksimalus vieneto įkainis Eur su PVM]]*Table1[[#This Row],[Preliminarus kiekis sutarties laikotarpių 36 mėn.]]</f>
        <v>5.2</v>
      </c>
      <c r="I107" s="41">
        <v>0</v>
      </c>
      <c r="J107" s="42">
        <f>+Table1[[#This Row],[Preliminarus kiekis sutarties laikotarpių 36 mėn.]]*Table1[[#This Row],[Siūlomos vieneto įkainis Eur su PVM]]</f>
        <v>0</v>
      </c>
    </row>
    <row r="108" spans="1:10" ht="31.5" x14ac:dyDescent="0.25">
      <c r="B108" s="16">
        <v>101</v>
      </c>
      <c r="C108" s="4" t="s">
        <v>125</v>
      </c>
      <c r="D108" s="20" t="s">
        <v>443</v>
      </c>
      <c r="E108" s="7" t="s">
        <v>3</v>
      </c>
      <c r="F108" s="9">
        <v>8.5</v>
      </c>
      <c r="G108" s="10">
        <v>1</v>
      </c>
      <c r="H108" s="28">
        <f>+Table1[[#This Row],[Maksimalus vieneto įkainis Eur su PVM]]*Table1[[#This Row],[Preliminarus kiekis sutarties laikotarpių 36 mėn.]]</f>
        <v>8.5</v>
      </c>
      <c r="I108" s="41">
        <v>0</v>
      </c>
      <c r="J108" s="42">
        <f>+Table1[[#This Row],[Preliminarus kiekis sutarties laikotarpių 36 mėn.]]*Table1[[#This Row],[Siūlomos vieneto įkainis Eur su PVM]]</f>
        <v>0</v>
      </c>
    </row>
    <row r="109" spans="1:10" ht="31.5" x14ac:dyDescent="0.25">
      <c r="B109" s="16">
        <v>102</v>
      </c>
      <c r="C109" s="4" t="s">
        <v>126</v>
      </c>
      <c r="D109" s="20" t="s">
        <v>444</v>
      </c>
      <c r="E109" s="7" t="s">
        <v>3</v>
      </c>
      <c r="F109" s="9">
        <v>8.5</v>
      </c>
      <c r="G109" s="10">
        <v>1</v>
      </c>
      <c r="H109" s="28">
        <f>+Table1[[#This Row],[Maksimalus vieneto įkainis Eur su PVM]]*Table1[[#This Row],[Preliminarus kiekis sutarties laikotarpių 36 mėn.]]</f>
        <v>8.5</v>
      </c>
      <c r="I109" s="41">
        <v>0</v>
      </c>
      <c r="J109" s="42">
        <f>+Table1[[#This Row],[Preliminarus kiekis sutarties laikotarpių 36 mėn.]]*Table1[[#This Row],[Siūlomos vieneto įkainis Eur su PVM]]</f>
        <v>0</v>
      </c>
    </row>
    <row r="110" spans="1:10" ht="47.25" x14ac:dyDescent="0.25">
      <c r="B110" s="16">
        <v>103</v>
      </c>
      <c r="C110" s="4" t="s">
        <v>127</v>
      </c>
      <c r="D110" s="20" t="s">
        <v>445</v>
      </c>
      <c r="E110" s="7" t="s">
        <v>3</v>
      </c>
      <c r="F110" s="9">
        <v>7.99</v>
      </c>
      <c r="G110" s="10">
        <v>1</v>
      </c>
      <c r="H110" s="28">
        <f>+Table1[[#This Row],[Maksimalus vieneto įkainis Eur su PVM]]*Table1[[#This Row],[Preliminarus kiekis sutarties laikotarpių 36 mėn.]]</f>
        <v>7.99</v>
      </c>
      <c r="I110" s="41">
        <v>0</v>
      </c>
      <c r="J110" s="42">
        <f>+Table1[[#This Row],[Preliminarus kiekis sutarties laikotarpių 36 mėn.]]*Table1[[#This Row],[Siūlomos vieneto įkainis Eur su PVM]]</f>
        <v>0</v>
      </c>
    </row>
    <row r="111" spans="1:10" ht="47.25" x14ac:dyDescent="0.25">
      <c r="B111" s="16">
        <v>104</v>
      </c>
      <c r="C111" s="4" t="s">
        <v>128</v>
      </c>
      <c r="D111" s="20" t="s">
        <v>446</v>
      </c>
      <c r="E111" s="7" t="s">
        <v>3</v>
      </c>
      <c r="F111" s="9">
        <v>7.5</v>
      </c>
      <c r="G111" s="10">
        <v>1</v>
      </c>
      <c r="H111" s="28">
        <f>+Table1[[#This Row],[Maksimalus vieneto įkainis Eur su PVM]]*Table1[[#This Row],[Preliminarus kiekis sutarties laikotarpių 36 mėn.]]</f>
        <v>7.5</v>
      </c>
      <c r="I111" s="41">
        <v>0</v>
      </c>
      <c r="J111" s="42">
        <f>+Table1[[#This Row],[Preliminarus kiekis sutarties laikotarpių 36 mėn.]]*Table1[[#This Row],[Siūlomos vieneto įkainis Eur su PVM]]</f>
        <v>0</v>
      </c>
    </row>
    <row r="112" spans="1:10" ht="47.25" x14ac:dyDescent="0.25">
      <c r="B112" s="16">
        <v>105</v>
      </c>
      <c r="C112" s="4" t="s">
        <v>129</v>
      </c>
      <c r="D112" s="20" t="s">
        <v>447</v>
      </c>
      <c r="E112" s="7" t="s">
        <v>3</v>
      </c>
      <c r="F112" s="9">
        <v>6.99</v>
      </c>
      <c r="G112" s="10">
        <v>2</v>
      </c>
      <c r="H112" s="28">
        <f>+Table1[[#This Row],[Maksimalus vieneto įkainis Eur su PVM]]*Table1[[#This Row],[Preliminarus kiekis sutarties laikotarpių 36 mėn.]]</f>
        <v>13.98</v>
      </c>
      <c r="I112" s="41">
        <v>0</v>
      </c>
      <c r="J112" s="42">
        <f>+Table1[[#This Row],[Preliminarus kiekis sutarties laikotarpių 36 mėn.]]*Table1[[#This Row],[Siūlomos vieneto įkainis Eur su PVM]]</f>
        <v>0</v>
      </c>
    </row>
    <row r="113" spans="1:10" ht="47.25" x14ac:dyDescent="0.25">
      <c r="B113" s="16">
        <v>106</v>
      </c>
      <c r="C113" s="4" t="s">
        <v>130</v>
      </c>
      <c r="D113" s="20" t="s">
        <v>448</v>
      </c>
      <c r="E113" s="7" t="s">
        <v>3</v>
      </c>
      <c r="F113" s="9">
        <v>7.5</v>
      </c>
      <c r="G113" s="10">
        <v>2</v>
      </c>
      <c r="H113" s="28">
        <f>+Table1[[#This Row],[Maksimalus vieneto įkainis Eur su PVM]]*Table1[[#This Row],[Preliminarus kiekis sutarties laikotarpių 36 mėn.]]</f>
        <v>15</v>
      </c>
      <c r="I113" s="41">
        <v>0</v>
      </c>
      <c r="J113" s="42">
        <f>+Table1[[#This Row],[Preliminarus kiekis sutarties laikotarpių 36 mėn.]]*Table1[[#This Row],[Siūlomos vieneto įkainis Eur su PVM]]</f>
        <v>0</v>
      </c>
    </row>
    <row r="114" spans="1:10" ht="47.25" x14ac:dyDescent="0.25">
      <c r="B114" s="16">
        <v>107</v>
      </c>
      <c r="C114" s="4" t="s">
        <v>131</v>
      </c>
      <c r="D114" s="20" t="s">
        <v>446</v>
      </c>
      <c r="E114" s="7" t="s">
        <v>3</v>
      </c>
      <c r="F114" s="9">
        <v>7.3</v>
      </c>
      <c r="G114" s="10">
        <v>2</v>
      </c>
      <c r="H114" s="28">
        <f>+Table1[[#This Row],[Maksimalus vieneto įkainis Eur su PVM]]*Table1[[#This Row],[Preliminarus kiekis sutarties laikotarpių 36 mėn.]]</f>
        <v>14.6</v>
      </c>
      <c r="I114" s="41">
        <v>0</v>
      </c>
      <c r="J114" s="42">
        <f>+Table1[[#This Row],[Preliminarus kiekis sutarties laikotarpių 36 mėn.]]*Table1[[#This Row],[Siūlomos vieneto įkainis Eur su PVM]]</f>
        <v>0</v>
      </c>
    </row>
    <row r="115" spans="1:10" ht="47.25" x14ac:dyDescent="0.25">
      <c r="B115" s="16">
        <v>108</v>
      </c>
      <c r="C115" s="4" t="s">
        <v>132</v>
      </c>
      <c r="D115" s="20" t="s">
        <v>449</v>
      </c>
      <c r="E115" s="7" t="s">
        <v>3</v>
      </c>
      <c r="F115" s="9">
        <v>6.5</v>
      </c>
      <c r="G115" s="10">
        <v>2</v>
      </c>
      <c r="H115" s="28">
        <f>+Table1[[#This Row],[Maksimalus vieneto įkainis Eur su PVM]]*Table1[[#This Row],[Preliminarus kiekis sutarties laikotarpių 36 mėn.]]</f>
        <v>13</v>
      </c>
      <c r="I115" s="41">
        <v>0</v>
      </c>
      <c r="J115" s="42">
        <f>+Table1[[#This Row],[Preliminarus kiekis sutarties laikotarpių 36 mėn.]]*Table1[[#This Row],[Siūlomos vieneto įkainis Eur su PVM]]</f>
        <v>0</v>
      </c>
    </row>
    <row r="116" spans="1:10" ht="31.5" x14ac:dyDescent="0.25">
      <c r="B116" s="16">
        <v>109</v>
      </c>
      <c r="C116" s="4" t="s">
        <v>133</v>
      </c>
      <c r="D116" s="20" t="s">
        <v>450</v>
      </c>
      <c r="E116" s="7" t="s">
        <v>3</v>
      </c>
      <c r="F116" s="9">
        <v>0.1</v>
      </c>
      <c r="G116" s="10">
        <v>2</v>
      </c>
      <c r="H116" s="28">
        <f>+Table1[[#This Row],[Maksimalus vieneto įkainis Eur su PVM]]*Table1[[#This Row],[Preliminarus kiekis sutarties laikotarpių 36 mėn.]]</f>
        <v>0.2</v>
      </c>
      <c r="I116" s="41">
        <v>0</v>
      </c>
      <c r="J116" s="42">
        <f>+Table1[[#This Row],[Preliminarus kiekis sutarties laikotarpių 36 mėn.]]*Table1[[#This Row],[Siūlomos vieneto įkainis Eur su PVM]]</f>
        <v>0</v>
      </c>
    </row>
    <row r="117" spans="1:10" ht="47.25" x14ac:dyDescent="0.25">
      <c r="B117" s="16">
        <v>110</v>
      </c>
      <c r="C117" s="4" t="s">
        <v>330</v>
      </c>
      <c r="D117" s="20" t="s">
        <v>451</v>
      </c>
      <c r="E117" s="7" t="s">
        <v>3</v>
      </c>
      <c r="F117" s="9">
        <v>1.8</v>
      </c>
      <c r="G117" s="10">
        <v>1</v>
      </c>
      <c r="H117" s="28">
        <f>+Table1[[#This Row],[Maksimalus vieneto įkainis Eur su PVM]]*Table1[[#This Row],[Preliminarus kiekis sutarties laikotarpių 36 mėn.]]</f>
        <v>1.8</v>
      </c>
      <c r="I117" s="41">
        <v>0</v>
      </c>
      <c r="J117" s="42">
        <f>+Table1[[#This Row],[Preliminarus kiekis sutarties laikotarpių 36 mėn.]]*Table1[[#This Row],[Siūlomos vieneto įkainis Eur su PVM]]</f>
        <v>0</v>
      </c>
    </row>
    <row r="118" spans="1:10" ht="31.5" x14ac:dyDescent="0.25">
      <c r="B118" s="16">
        <v>111</v>
      </c>
      <c r="C118" s="4" t="s">
        <v>29</v>
      </c>
      <c r="D118" s="20" t="s">
        <v>452</v>
      </c>
      <c r="E118" s="7" t="s">
        <v>3</v>
      </c>
      <c r="F118" s="9">
        <v>0.5</v>
      </c>
      <c r="G118" s="10">
        <v>2</v>
      </c>
      <c r="H118" s="28">
        <f>+Table1[[#This Row],[Maksimalus vieneto įkainis Eur su PVM]]*Table1[[#This Row],[Preliminarus kiekis sutarties laikotarpių 36 mėn.]]</f>
        <v>1</v>
      </c>
      <c r="I118" s="41">
        <v>0</v>
      </c>
      <c r="J118" s="42">
        <f>+Table1[[#This Row],[Preliminarus kiekis sutarties laikotarpių 36 mėn.]]*Table1[[#This Row],[Siūlomos vieneto įkainis Eur su PVM]]</f>
        <v>0</v>
      </c>
    </row>
    <row r="119" spans="1:10" ht="31.5" x14ac:dyDescent="0.25">
      <c r="B119" s="16">
        <v>112</v>
      </c>
      <c r="C119" s="4" t="s">
        <v>30</v>
      </c>
      <c r="D119" s="20" t="s">
        <v>453</v>
      </c>
      <c r="E119" s="7" t="s">
        <v>3</v>
      </c>
      <c r="F119" s="9">
        <v>0.8</v>
      </c>
      <c r="G119" s="10">
        <v>3</v>
      </c>
      <c r="H119" s="28">
        <f>+Table1[[#This Row],[Maksimalus vieneto įkainis Eur su PVM]]*Table1[[#This Row],[Preliminarus kiekis sutarties laikotarpių 36 mėn.]]</f>
        <v>2.4000000000000004</v>
      </c>
      <c r="I119" s="41">
        <v>0</v>
      </c>
      <c r="J119" s="42">
        <f>+Table1[[#This Row],[Preliminarus kiekis sutarties laikotarpių 36 mėn.]]*Table1[[#This Row],[Siūlomos vieneto įkainis Eur su PVM]]</f>
        <v>0</v>
      </c>
    </row>
    <row r="120" spans="1:10" ht="31.5" x14ac:dyDescent="0.25">
      <c r="B120" s="16">
        <v>113</v>
      </c>
      <c r="C120" s="5" t="s">
        <v>31</v>
      </c>
      <c r="D120" s="20" t="s">
        <v>454</v>
      </c>
      <c r="E120" s="7" t="s">
        <v>3</v>
      </c>
      <c r="F120" s="9">
        <v>0.8</v>
      </c>
      <c r="G120" s="10">
        <v>2</v>
      </c>
      <c r="H120" s="28">
        <f>+Table1[[#This Row],[Maksimalus vieneto įkainis Eur su PVM]]*Table1[[#This Row],[Preliminarus kiekis sutarties laikotarpių 36 mėn.]]</f>
        <v>1.6</v>
      </c>
      <c r="I120" s="41">
        <v>0</v>
      </c>
      <c r="J120" s="42">
        <f>+Table1[[#This Row],[Preliminarus kiekis sutarties laikotarpių 36 mėn.]]*Table1[[#This Row],[Siūlomos vieneto įkainis Eur su PVM]]</f>
        <v>0</v>
      </c>
    </row>
    <row r="121" spans="1:10" ht="47.25" x14ac:dyDescent="0.25">
      <c r="B121" s="16">
        <v>114</v>
      </c>
      <c r="C121" s="4" t="s">
        <v>333</v>
      </c>
      <c r="D121" s="20" t="s">
        <v>447</v>
      </c>
      <c r="E121" s="7" t="s">
        <v>3</v>
      </c>
      <c r="F121" s="9">
        <v>2.8</v>
      </c>
      <c r="G121" s="10">
        <v>1</v>
      </c>
      <c r="H121" s="28">
        <f>+Table1[[#This Row],[Maksimalus vieneto įkainis Eur su PVM]]*Table1[[#This Row],[Preliminarus kiekis sutarties laikotarpių 36 mėn.]]</f>
        <v>2.8</v>
      </c>
      <c r="I121" s="41">
        <v>0</v>
      </c>
      <c r="J121" s="42">
        <f>+Table1[[#This Row],[Preliminarus kiekis sutarties laikotarpių 36 mėn.]]*Table1[[#This Row],[Siūlomos vieneto įkainis Eur su PVM]]</f>
        <v>0</v>
      </c>
    </row>
    <row r="122" spans="1:10" ht="47.25" x14ac:dyDescent="0.25">
      <c r="B122" s="16">
        <v>115</v>
      </c>
      <c r="C122" s="4" t="s">
        <v>134</v>
      </c>
      <c r="D122" s="20" t="s">
        <v>455</v>
      </c>
      <c r="E122" s="7" t="s">
        <v>3</v>
      </c>
      <c r="F122" s="9">
        <v>3</v>
      </c>
      <c r="G122" s="10">
        <v>2</v>
      </c>
      <c r="H122" s="28">
        <f>+Table1[[#This Row],[Maksimalus vieneto įkainis Eur su PVM]]*Table1[[#This Row],[Preliminarus kiekis sutarties laikotarpių 36 mėn.]]</f>
        <v>6</v>
      </c>
      <c r="I122" s="41">
        <v>0</v>
      </c>
      <c r="J122" s="42">
        <f>+Table1[[#This Row],[Preliminarus kiekis sutarties laikotarpių 36 mėn.]]*Table1[[#This Row],[Siūlomos vieneto įkainis Eur su PVM]]</f>
        <v>0</v>
      </c>
    </row>
    <row r="123" spans="1:10" ht="47.25" x14ac:dyDescent="0.25">
      <c r="B123" s="16">
        <v>116</v>
      </c>
      <c r="C123" s="4" t="s">
        <v>135</v>
      </c>
      <c r="D123" s="20" t="s">
        <v>456</v>
      </c>
      <c r="E123" s="7" t="s">
        <v>3</v>
      </c>
      <c r="F123" s="9">
        <v>4.9000000000000004</v>
      </c>
      <c r="G123" s="10">
        <v>2</v>
      </c>
      <c r="H123" s="28">
        <f>+Table1[[#This Row],[Maksimalus vieneto įkainis Eur su PVM]]*Table1[[#This Row],[Preliminarus kiekis sutarties laikotarpių 36 mėn.]]</f>
        <v>9.8000000000000007</v>
      </c>
      <c r="I123" s="41">
        <v>0</v>
      </c>
      <c r="J123" s="42">
        <f>+Table1[[#This Row],[Preliminarus kiekis sutarties laikotarpių 36 mėn.]]*Table1[[#This Row],[Siūlomos vieneto įkainis Eur su PVM]]</f>
        <v>0</v>
      </c>
    </row>
    <row r="124" spans="1:10" ht="47.25" x14ac:dyDescent="0.25">
      <c r="A124" s="51"/>
      <c r="B124" s="16">
        <v>117</v>
      </c>
      <c r="C124" s="4" t="s">
        <v>136</v>
      </c>
      <c r="D124" s="20" t="s">
        <v>457</v>
      </c>
      <c r="E124" s="46" t="s">
        <v>3</v>
      </c>
      <c r="F124" s="8">
        <v>4.9000000000000004</v>
      </c>
      <c r="G124" s="10">
        <v>1</v>
      </c>
      <c r="H124" s="28">
        <f>+Table1[[#This Row],[Maksimalus vieneto įkainis Eur su PVM]]*Table1[[#This Row],[Preliminarus kiekis sutarties laikotarpių 36 mėn.]]</f>
        <v>4.9000000000000004</v>
      </c>
      <c r="I124" s="41">
        <v>0</v>
      </c>
      <c r="J124" s="42">
        <f>+Table1[[#This Row],[Preliminarus kiekis sutarties laikotarpių 36 mėn.]]*Table1[[#This Row],[Siūlomos vieneto įkainis Eur su PVM]]</f>
        <v>0</v>
      </c>
    </row>
    <row r="125" spans="1:10" ht="31.5" x14ac:dyDescent="0.25">
      <c r="A125" s="53"/>
      <c r="B125" s="16">
        <v>118</v>
      </c>
      <c r="C125" s="4" t="s">
        <v>32</v>
      </c>
      <c r="D125" s="20" t="s">
        <v>458</v>
      </c>
      <c r="E125" s="46" t="s">
        <v>3</v>
      </c>
      <c r="F125" s="8">
        <v>0.8</v>
      </c>
      <c r="G125" s="10">
        <v>2</v>
      </c>
      <c r="H125" s="28">
        <f>+Table1[[#This Row],[Maksimalus vieneto įkainis Eur su PVM]]*Table1[[#This Row],[Preliminarus kiekis sutarties laikotarpių 36 mėn.]]</f>
        <v>1.6</v>
      </c>
      <c r="I125" s="41">
        <v>0</v>
      </c>
      <c r="J125" s="42">
        <f>+Table1[[#This Row],[Preliminarus kiekis sutarties laikotarpių 36 mėn.]]*Table1[[#This Row],[Siūlomos vieneto įkainis Eur su PVM]]</f>
        <v>0</v>
      </c>
    </row>
    <row r="126" spans="1:10" ht="31.5" x14ac:dyDescent="0.25">
      <c r="A126" s="51"/>
      <c r="B126" s="48">
        <v>119</v>
      </c>
      <c r="C126" s="4" t="s">
        <v>668</v>
      </c>
      <c r="D126" s="21" t="s">
        <v>672</v>
      </c>
      <c r="E126" s="46" t="s">
        <v>3</v>
      </c>
      <c r="F126" s="49">
        <v>0.5</v>
      </c>
      <c r="G126" s="10">
        <v>1</v>
      </c>
      <c r="H126" s="47">
        <f>+Table1[[#This Row],[Preliminarus kiekis sutarties laikotarpių 36 mėn.]]*Table1[[#This Row],[Maksimalus vieneto įkainis Eur su PVM]]</f>
        <v>0.5</v>
      </c>
      <c r="I126" s="41">
        <v>0</v>
      </c>
      <c r="J126" s="42">
        <f>+Table1[[#This Row],[Preliminarus kiekis sutarties laikotarpių 36 mėn.]]*Table1[[#This Row],[Siūlomos vieneto įkainis Eur su PVM]]</f>
        <v>0</v>
      </c>
    </row>
    <row r="127" spans="1:10" ht="31.5" x14ac:dyDescent="0.25">
      <c r="A127" s="52"/>
      <c r="B127" s="48">
        <v>120</v>
      </c>
      <c r="C127" s="4" t="s">
        <v>669</v>
      </c>
      <c r="D127" s="20" t="s">
        <v>671</v>
      </c>
      <c r="E127" s="46" t="s">
        <v>3</v>
      </c>
      <c r="F127" s="49">
        <v>0.55000000000000004</v>
      </c>
      <c r="G127" s="10">
        <v>1</v>
      </c>
      <c r="H127" s="47">
        <f>+Table1[[#This Row],[Preliminarus kiekis sutarties laikotarpių 36 mėn.]]*Table1[[#This Row],[Maksimalus vieneto įkainis Eur su PVM]]</f>
        <v>0.55000000000000004</v>
      </c>
      <c r="I127" s="41">
        <v>0</v>
      </c>
      <c r="J127" s="42">
        <f>+Table1[[#This Row],[Preliminarus kiekis sutarties laikotarpių 36 mėn.]]*Table1[[#This Row],[Siūlomos vieneto įkainis Eur su PVM]]</f>
        <v>0</v>
      </c>
    </row>
    <row r="128" spans="1:10" ht="31.5" x14ac:dyDescent="0.25">
      <c r="A128" s="53"/>
      <c r="B128" s="48">
        <v>121</v>
      </c>
      <c r="C128" s="4" t="s">
        <v>670</v>
      </c>
      <c r="D128" s="20" t="s">
        <v>673</v>
      </c>
      <c r="E128" s="46" t="s">
        <v>3</v>
      </c>
      <c r="F128" s="49">
        <v>0.85</v>
      </c>
      <c r="G128" s="10">
        <v>1</v>
      </c>
      <c r="H128" s="47">
        <f>+Table1[[#This Row],[Preliminarus kiekis sutarties laikotarpių 36 mėn.]]*Table1[[#This Row],[Maksimalus vieneto įkainis Eur su PVM]]</f>
        <v>0.85</v>
      </c>
      <c r="I128" s="41">
        <v>0</v>
      </c>
      <c r="J128" s="42">
        <f>+Table1[[#This Row],[Preliminarus kiekis sutarties laikotarpių 36 mėn.]]*Table1[[#This Row],[Siūlomos vieneto įkainis Eur su PVM]]</f>
        <v>0</v>
      </c>
    </row>
    <row r="129" spans="1:10" ht="31.5" x14ac:dyDescent="0.25">
      <c r="A129" s="50"/>
      <c r="B129" s="48">
        <v>122</v>
      </c>
      <c r="C129" s="4" t="s">
        <v>680</v>
      </c>
      <c r="D129" s="20" t="s">
        <v>685</v>
      </c>
      <c r="E129" s="46" t="s">
        <v>3</v>
      </c>
      <c r="F129" s="49">
        <v>0.3</v>
      </c>
      <c r="G129" s="10">
        <v>1</v>
      </c>
      <c r="H129" s="47">
        <f>+Table1[[#This Row],[Maksimalus vieneto įkainis Eur su PVM]]*Table1[[#This Row],[Preliminarus kiekis sutarties laikotarpių 36 mėn.]]</f>
        <v>0.3</v>
      </c>
      <c r="I129" s="41">
        <v>0</v>
      </c>
      <c r="J129" s="42">
        <f>+Table1[[#This Row],[Preliminarus kiekis sutarties laikotarpių 36 mėn.]]*Table1[[#This Row],[Siūlomos vieneto įkainis Eur su PVM]]</f>
        <v>0</v>
      </c>
    </row>
    <row r="130" spans="1:10" ht="31.5" x14ac:dyDescent="0.25">
      <c r="A130" s="50"/>
      <c r="B130" s="48">
        <v>123</v>
      </c>
      <c r="C130" s="4" t="s">
        <v>681</v>
      </c>
      <c r="D130" s="20" t="s">
        <v>684</v>
      </c>
      <c r="E130" s="46" t="s">
        <v>3</v>
      </c>
      <c r="F130" s="49">
        <v>0.5</v>
      </c>
      <c r="G130" s="10">
        <v>1</v>
      </c>
      <c r="H130" s="47">
        <f>+Table1[[#This Row],[Maksimalus vieneto įkainis Eur su PVM]]*Table1[[#This Row],[Preliminarus kiekis sutarties laikotarpių 36 mėn.]]</f>
        <v>0.5</v>
      </c>
      <c r="I130" s="41">
        <v>0</v>
      </c>
      <c r="J130" s="42">
        <f>+Table1[[#This Row],[Preliminarus kiekis sutarties laikotarpių 36 mėn.]]*Table1[[#This Row],[Siūlomos vieneto įkainis Eur su PVM]]</f>
        <v>0</v>
      </c>
    </row>
    <row r="131" spans="1:10" ht="31.5" x14ac:dyDescent="0.25">
      <c r="A131" s="50"/>
      <c r="B131" s="48">
        <v>124</v>
      </c>
      <c r="C131" s="4" t="s">
        <v>682</v>
      </c>
      <c r="D131" s="20" t="s">
        <v>683</v>
      </c>
      <c r="E131" s="46" t="s">
        <v>3</v>
      </c>
      <c r="F131" s="49">
        <v>0.5</v>
      </c>
      <c r="G131" s="10">
        <v>1</v>
      </c>
      <c r="H131" s="47">
        <f>+Table1[[#This Row],[Maksimalus vieneto įkainis Eur su PVM]]*Table1[[#This Row],[Preliminarus kiekis sutarties laikotarpių 36 mėn.]]</f>
        <v>0.5</v>
      </c>
      <c r="I131" s="41">
        <v>0</v>
      </c>
      <c r="J131" s="42">
        <f>+Table1[[#This Row],[Preliminarus kiekis sutarties laikotarpių 36 mėn.]]*Table1[[#This Row],[Siūlomos vieneto įkainis Eur su PVM]]</f>
        <v>0</v>
      </c>
    </row>
    <row r="132" spans="1:10" ht="31.5" x14ac:dyDescent="0.25">
      <c r="B132" s="16">
        <v>125</v>
      </c>
      <c r="C132" s="4" t="s">
        <v>33</v>
      </c>
      <c r="D132" s="20" t="s">
        <v>459</v>
      </c>
      <c r="E132" s="7" t="s">
        <v>3</v>
      </c>
      <c r="F132" s="8">
        <v>0.85</v>
      </c>
      <c r="G132" s="10">
        <v>2</v>
      </c>
      <c r="H132" s="28">
        <f>+Table1[[#This Row],[Maksimalus vieneto įkainis Eur su PVM]]*Table1[[#This Row],[Preliminarus kiekis sutarties laikotarpių 36 mėn.]]</f>
        <v>1.7</v>
      </c>
      <c r="I132" s="41">
        <v>0</v>
      </c>
      <c r="J132" s="42">
        <f>+Table1[[#This Row],[Preliminarus kiekis sutarties laikotarpių 36 mėn.]]*Table1[[#This Row],[Siūlomos vieneto įkainis Eur su PVM]]</f>
        <v>0</v>
      </c>
    </row>
    <row r="133" spans="1:10" ht="31.5" x14ac:dyDescent="0.25">
      <c r="B133" s="16">
        <v>126</v>
      </c>
      <c r="C133" s="4" t="s">
        <v>34</v>
      </c>
      <c r="D133" s="20" t="s">
        <v>460</v>
      </c>
      <c r="E133" s="7" t="s">
        <v>3</v>
      </c>
      <c r="F133" s="9">
        <v>0.7</v>
      </c>
      <c r="G133" s="10">
        <v>2</v>
      </c>
      <c r="H133" s="28">
        <f>+Table1[[#This Row],[Maksimalus vieneto įkainis Eur su PVM]]*Table1[[#This Row],[Preliminarus kiekis sutarties laikotarpių 36 mėn.]]</f>
        <v>1.4</v>
      </c>
      <c r="I133" s="41">
        <v>0</v>
      </c>
      <c r="J133" s="42">
        <f>+Table1[[#This Row],[Preliminarus kiekis sutarties laikotarpių 36 mėn.]]*Table1[[#This Row],[Siūlomos vieneto įkainis Eur su PVM]]</f>
        <v>0</v>
      </c>
    </row>
    <row r="134" spans="1:10" ht="15.75" x14ac:dyDescent="0.25">
      <c r="A134" s="51"/>
      <c r="B134" s="48">
        <v>127</v>
      </c>
      <c r="C134" s="4" t="s">
        <v>674</v>
      </c>
      <c r="D134" s="20" t="s">
        <v>677</v>
      </c>
      <c r="E134" s="46" t="s">
        <v>3</v>
      </c>
      <c r="F134" s="49">
        <v>0.3</v>
      </c>
      <c r="G134" s="10">
        <v>1</v>
      </c>
      <c r="H134" s="47">
        <f>+Table1[[#This Row],[Preliminarus kiekis sutarties laikotarpių 36 mėn.]]*Table1[[#This Row],[Maksimalus vieneto įkainis Eur su PVM]]</f>
        <v>0.3</v>
      </c>
      <c r="I134" s="41">
        <v>0</v>
      </c>
      <c r="J134" s="42">
        <f>+Table1[[#This Row],[Preliminarus kiekis sutarties laikotarpių 36 mėn.]]*Table1[[#This Row],[Siūlomos vieneto įkainis Eur su PVM]]</f>
        <v>0</v>
      </c>
    </row>
    <row r="135" spans="1:10" ht="15.75" x14ac:dyDescent="0.25">
      <c r="A135" s="52"/>
      <c r="B135" s="48">
        <v>128</v>
      </c>
      <c r="C135" s="4" t="s">
        <v>676</v>
      </c>
      <c r="D135" s="20" t="s">
        <v>679</v>
      </c>
      <c r="E135" s="46" t="s">
        <v>3</v>
      </c>
      <c r="F135" s="49">
        <v>0.5</v>
      </c>
      <c r="G135" s="10">
        <v>1</v>
      </c>
      <c r="H135" s="47">
        <f>+Table1[[#This Row],[Maksimalus vieneto įkainis Eur su PVM]]*Table1[[#This Row],[Preliminarus kiekis sutarties laikotarpių 36 mėn.]]</f>
        <v>0.5</v>
      </c>
      <c r="I135" s="41">
        <v>0</v>
      </c>
      <c r="J135" s="42">
        <f>+Table1[[#This Row],[Preliminarus kiekis sutarties laikotarpių 36 mėn.]]*Table1[[#This Row],[Siūlomos vieneto įkainis Eur su PVM]]</f>
        <v>0</v>
      </c>
    </row>
    <row r="136" spans="1:10" ht="15.75" x14ac:dyDescent="0.25">
      <c r="A136" s="53"/>
      <c r="B136" s="48">
        <v>129</v>
      </c>
      <c r="C136" s="4" t="s">
        <v>675</v>
      </c>
      <c r="D136" s="20" t="s">
        <v>678</v>
      </c>
      <c r="E136" s="46" t="s">
        <v>3</v>
      </c>
      <c r="F136" s="49">
        <v>0.8</v>
      </c>
      <c r="G136" s="10">
        <v>1</v>
      </c>
      <c r="H136" s="47">
        <f>+Table1[[#This Row],[Maksimalus vieneto įkainis Eur su PVM]]*Table1[[#This Row],[Preliminarus kiekis sutarties laikotarpių 36 mėn.]]</f>
        <v>0.8</v>
      </c>
      <c r="I136" s="41">
        <v>0</v>
      </c>
      <c r="J136" s="42">
        <f>+Table1[[#This Row],[Preliminarus kiekis sutarties laikotarpių 36 mėn.]]*Table1[[#This Row],[Siūlomos vieneto įkainis Eur su PVM]]</f>
        <v>0</v>
      </c>
    </row>
    <row r="137" spans="1:10" ht="31.5" x14ac:dyDescent="0.25">
      <c r="A137" s="50"/>
      <c r="B137" s="16">
        <v>130</v>
      </c>
      <c r="C137" s="4" t="s">
        <v>137</v>
      </c>
      <c r="D137" s="20" t="s">
        <v>461</v>
      </c>
      <c r="E137" s="46" t="s">
        <v>46</v>
      </c>
      <c r="F137" s="9">
        <v>4</v>
      </c>
      <c r="G137" s="10">
        <v>2</v>
      </c>
      <c r="H137" s="28">
        <f>+Table1[[#This Row],[Maksimalus vieneto įkainis Eur su PVM]]*Table1[[#This Row],[Preliminarus kiekis sutarties laikotarpių 36 mėn.]]</f>
        <v>8</v>
      </c>
      <c r="I137" s="41">
        <v>0</v>
      </c>
      <c r="J137" s="42">
        <f>+Table1[[#This Row],[Preliminarus kiekis sutarties laikotarpių 36 mėn.]]*Table1[[#This Row],[Siūlomos vieneto įkainis Eur su PVM]]</f>
        <v>0</v>
      </c>
    </row>
    <row r="138" spans="1:10" ht="31.5" x14ac:dyDescent="0.25">
      <c r="A138" s="50"/>
      <c r="B138" s="16">
        <v>131</v>
      </c>
      <c r="C138" s="4" t="s">
        <v>138</v>
      </c>
      <c r="D138" s="20" t="s">
        <v>462</v>
      </c>
      <c r="E138" s="46" t="s">
        <v>46</v>
      </c>
      <c r="F138" s="9">
        <v>4</v>
      </c>
      <c r="G138" s="10">
        <v>2</v>
      </c>
      <c r="H138" s="28">
        <f>+Table1[[#This Row],[Maksimalus vieneto įkainis Eur su PVM]]*Table1[[#This Row],[Preliminarus kiekis sutarties laikotarpių 36 mėn.]]</f>
        <v>8</v>
      </c>
      <c r="I138" s="41">
        <v>0</v>
      </c>
      <c r="J138" s="42">
        <f>+Table1[[#This Row],[Preliminarus kiekis sutarties laikotarpių 36 mėn.]]*Table1[[#This Row],[Siūlomos vieneto įkainis Eur su PVM]]</f>
        <v>0</v>
      </c>
    </row>
    <row r="139" spans="1:10" ht="31.5" x14ac:dyDescent="0.25">
      <c r="A139" s="50"/>
      <c r="B139" s="16">
        <v>132</v>
      </c>
      <c r="C139" s="4" t="s">
        <v>139</v>
      </c>
      <c r="D139" s="20" t="s">
        <v>463</v>
      </c>
      <c r="E139" s="46" t="s">
        <v>46</v>
      </c>
      <c r="F139" s="9">
        <v>4</v>
      </c>
      <c r="G139" s="10">
        <v>2</v>
      </c>
      <c r="H139" s="28">
        <f>+Table1[[#This Row],[Maksimalus vieneto įkainis Eur su PVM]]*Table1[[#This Row],[Preliminarus kiekis sutarties laikotarpių 36 mėn.]]</f>
        <v>8</v>
      </c>
      <c r="I139" s="41">
        <v>0</v>
      </c>
      <c r="J139" s="42">
        <f>+Table1[[#This Row],[Preliminarus kiekis sutarties laikotarpių 36 mėn.]]*Table1[[#This Row],[Siūlomos vieneto įkainis Eur su PVM]]</f>
        <v>0</v>
      </c>
    </row>
    <row r="140" spans="1:10" ht="47.25" x14ac:dyDescent="0.25">
      <c r="B140" s="16">
        <v>133</v>
      </c>
      <c r="C140" s="4" t="s">
        <v>140</v>
      </c>
      <c r="D140" s="20" t="s">
        <v>464</v>
      </c>
      <c r="E140" s="7" t="s">
        <v>3</v>
      </c>
      <c r="F140" s="9">
        <v>8.5</v>
      </c>
      <c r="G140" s="10">
        <v>2</v>
      </c>
      <c r="H140" s="28">
        <f>+Table1[[#This Row],[Maksimalus vieneto įkainis Eur su PVM]]*Table1[[#This Row],[Preliminarus kiekis sutarties laikotarpių 36 mėn.]]</f>
        <v>17</v>
      </c>
      <c r="I140" s="41">
        <v>0</v>
      </c>
      <c r="J140" s="42">
        <f>+Table1[[#This Row],[Preliminarus kiekis sutarties laikotarpių 36 mėn.]]*Table1[[#This Row],[Siūlomos vieneto įkainis Eur su PVM]]</f>
        <v>0</v>
      </c>
    </row>
    <row r="141" spans="1:10" ht="47.25" x14ac:dyDescent="0.25">
      <c r="B141" s="16">
        <v>134</v>
      </c>
      <c r="C141" s="4" t="s">
        <v>141</v>
      </c>
      <c r="D141" s="20" t="s">
        <v>465</v>
      </c>
      <c r="E141" s="7" t="s">
        <v>3</v>
      </c>
      <c r="F141" s="9">
        <v>8.5</v>
      </c>
      <c r="G141" s="10">
        <v>2</v>
      </c>
      <c r="H141" s="28">
        <f>+Table1[[#This Row],[Maksimalus vieneto įkainis Eur su PVM]]*Table1[[#This Row],[Preliminarus kiekis sutarties laikotarpių 36 mėn.]]</f>
        <v>17</v>
      </c>
      <c r="I141" s="41">
        <v>0</v>
      </c>
      <c r="J141" s="42">
        <f>+Table1[[#This Row],[Preliminarus kiekis sutarties laikotarpių 36 mėn.]]*Table1[[#This Row],[Siūlomos vieneto įkainis Eur su PVM]]</f>
        <v>0</v>
      </c>
    </row>
    <row r="142" spans="1:10" ht="47.25" x14ac:dyDescent="0.25">
      <c r="B142" s="16">
        <v>135</v>
      </c>
      <c r="C142" s="4" t="s">
        <v>142</v>
      </c>
      <c r="D142" s="20" t="s">
        <v>466</v>
      </c>
      <c r="E142" s="7" t="s">
        <v>3</v>
      </c>
      <c r="F142" s="9">
        <v>9</v>
      </c>
      <c r="G142" s="10">
        <v>2</v>
      </c>
      <c r="H142" s="28">
        <f>+Table1[[#This Row],[Maksimalus vieneto įkainis Eur su PVM]]*Table1[[#This Row],[Preliminarus kiekis sutarties laikotarpių 36 mėn.]]</f>
        <v>18</v>
      </c>
      <c r="I142" s="41">
        <v>0</v>
      </c>
      <c r="J142" s="42">
        <f>+Table1[[#This Row],[Preliminarus kiekis sutarties laikotarpių 36 mėn.]]*Table1[[#This Row],[Siūlomos vieneto įkainis Eur su PVM]]</f>
        <v>0</v>
      </c>
    </row>
    <row r="143" spans="1:10" ht="47.25" x14ac:dyDescent="0.25">
      <c r="B143" s="16">
        <v>136</v>
      </c>
      <c r="C143" s="4" t="s">
        <v>143</v>
      </c>
      <c r="D143" s="20" t="s">
        <v>467</v>
      </c>
      <c r="E143" s="7" t="s">
        <v>3</v>
      </c>
      <c r="F143" s="9">
        <v>10</v>
      </c>
      <c r="G143" s="10">
        <v>2</v>
      </c>
      <c r="H143" s="28">
        <f>+Table1[[#This Row],[Maksimalus vieneto įkainis Eur su PVM]]*Table1[[#This Row],[Preliminarus kiekis sutarties laikotarpių 36 mėn.]]</f>
        <v>20</v>
      </c>
      <c r="I143" s="41">
        <v>0</v>
      </c>
      <c r="J143" s="42">
        <f>+Table1[[#This Row],[Preliminarus kiekis sutarties laikotarpių 36 mėn.]]*Table1[[#This Row],[Siūlomos vieneto įkainis Eur su PVM]]</f>
        <v>0</v>
      </c>
    </row>
    <row r="144" spans="1:10" ht="47.25" x14ac:dyDescent="0.25">
      <c r="B144" s="16">
        <v>137</v>
      </c>
      <c r="C144" s="4" t="s">
        <v>144</v>
      </c>
      <c r="D144" s="20" t="s">
        <v>468</v>
      </c>
      <c r="E144" s="7" t="s">
        <v>3</v>
      </c>
      <c r="F144" s="9">
        <v>9</v>
      </c>
      <c r="G144" s="10">
        <v>2</v>
      </c>
      <c r="H144" s="28">
        <f>+Table1[[#This Row],[Maksimalus vieneto įkainis Eur su PVM]]*Table1[[#This Row],[Preliminarus kiekis sutarties laikotarpių 36 mėn.]]</f>
        <v>18</v>
      </c>
      <c r="I144" s="41">
        <v>0</v>
      </c>
      <c r="J144" s="42">
        <f>+Table1[[#This Row],[Preliminarus kiekis sutarties laikotarpių 36 mėn.]]*Table1[[#This Row],[Siūlomos vieneto įkainis Eur su PVM]]</f>
        <v>0</v>
      </c>
    </row>
    <row r="145" spans="2:10" ht="47.25" x14ac:dyDescent="0.25">
      <c r="B145" s="16">
        <v>138</v>
      </c>
      <c r="C145" s="4" t="s">
        <v>145</v>
      </c>
      <c r="D145" s="20" t="s">
        <v>469</v>
      </c>
      <c r="E145" s="7" t="s">
        <v>3</v>
      </c>
      <c r="F145" s="9">
        <v>7.5</v>
      </c>
      <c r="G145" s="10">
        <v>2</v>
      </c>
      <c r="H145" s="28">
        <f>+Table1[[#This Row],[Maksimalus vieneto įkainis Eur su PVM]]*Table1[[#This Row],[Preliminarus kiekis sutarties laikotarpių 36 mėn.]]</f>
        <v>15</v>
      </c>
      <c r="I145" s="41">
        <v>0</v>
      </c>
      <c r="J145" s="42">
        <f>+Table1[[#This Row],[Preliminarus kiekis sutarties laikotarpių 36 mėn.]]*Table1[[#This Row],[Siūlomos vieneto įkainis Eur su PVM]]</f>
        <v>0</v>
      </c>
    </row>
    <row r="146" spans="2:10" ht="47.25" x14ac:dyDescent="0.25">
      <c r="B146" s="16">
        <v>139</v>
      </c>
      <c r="C146" s="4" t="s">
        <v>146</v>
      </c>
      <c r="D146" s="20" t="s">
        <v>470</v>
      </c>
      <c r="E146" s="7" t="s">
        <v>3</v>
      </c>
      <c r="F146" s="9">
        <v>7.5</v>
      </c>
      <c r="G146" s="10">
        <v>2</v>
      </c>
      <c r="H146" s="28">
        <f>+Table1[[#This Row],[Maksimalus vieneto įkainis Eur su PVM]]*Table1[[#This Row],[Preliminarus kiekis sutarties laikotarpių 36 mėn.]]</f>
        <v>15</v>
      </c>
      <c r="I146" s="41">
        <v>0</v>
      </c>
      <c r="J146" s="42">
        <f>+Table1[[#This Row],[Preliminarus kiekis sutarties laikotarpių 36 mėn.]]*Table1[[#This Row],[Siūlomos vieneto įkainis Eur su PVM]]</f>
        <v>0</v>
      </c>
    </row>
    <row r="147" spans="2:10" ht="47.25" x14ac:dyDescent="0.25">
      <c r="B147" s="16">
        <v>140</v>
      </c>
      <c r="C147" s="4" t="s">
        <v>147</v>
      </c>
      <c r="D147" s="20" t="s">
        <v>472</v>
      </c>
      <c r="E147" s="7" t="s">
        <v>3</v>
      </c>
      <c r="F147" s="9">
        <v>8.3000000000000007</v>
      </c>
      <c r="G147" s="10">
        <v>2</v>
      </c>
      <c r="H147" s="28">
        <f>+Table1[[#This Row],[Maksimalus vieneto įkainis Eur su PVM]]*Table1[[#This Row],[Preliminarus kiekis sutarties laikotarpių 36 mėn.]]</f>
        <v>16.600000000000001</v>
      </c>
      <c r="I147" s="41">
        <v>0</v>
      </c>
      <c r="J147" s="42">
        <f>+Table1[[#This Row],[Preliminarus kiekis sutarties laikotarpių 36 mėn.]]*Table1[[#This Row],[Siūlomos vieneto įkainis Eur su PVM]]</f>
        <v>0</v>
      </c>
    </row>
    <row r="148" spans="2:10" ht="47.25" x14ac:dyDescent="0.25">
      <c r="B148" s="16">
        <v>141</v>
      </c>
      <c r="C148" s="4" t="s">
        <v>148</v>
      </c>
      <c r="D148" s="20" t="s">
        <v>473</v>
      </c>
      <c r="E148" s="7" t="s">
        <v>3</v>
      </c>
      <c r="F148" s="9">
        <v>8.3000000000000007</v>
      </c>
      <c r="G148" s="10">
        <v>2</v>
      </c>
      <c r="H148" s="28">
        <f>+Table1[[#This Row],[Maksimalus vieneto įkainis Eur su PVM]]*Table1[[#This Row],[Preliminarus kiekis sutarties laikotarpių 36 mėn.]]</f>
        <v>16.600000000000001</v>
      </c>
      <c r="I148" s="41">
        <v>0</v>
      </c>
      <c r="J148" s="42">
        <f>+Table1[[#This Row],[Preliminarus kiekis sutarties laikotarpių 36 mėn.]]*Table1[[#This Row],[Siūlomos vieneto įkainis Eur su PVM]]</f>
        <v>0</v>
      </c>
    </row>
    <row r="149" spans="2:10" ht="47.25" x14ac:dyDescent="0.25">
      <c r="B149" s="16">
        <v>142</v>
      </c>
      <c r="C149" s="4" t="s">
        <v>149</v>
      </c>
      <c r="D149" s="20" t="s">
        <v>474</v>
      </c>
      <c r="E149" s="7" t="s">
        <v>3</v>
      </c>
      <c r="F149" s="9">
        <v>9.5</v>
      </c>
      <c r="G149" s="10">
        <v>20</v>
      </c>
      <c r="H149" s="28">
        <f>+Table1[[#This Row],[Maksimalus vieneto įkainis Eur su PVM]]*Table1[[#This Row],[Preliminarus kiekis sutarties laikotarpių 36 mėn.]]</f>
        <v>190</v>
      </c>
      <c r="I149" s="41">
        <v>0</v>
      </c>
      <c r="J149" s="42">
        <f>+Table1[[#This Row],[Preliminarus kiekis sutarties laikotarpių 36 mėn.]]*Table1[[#This Row],[Siūlomos vieneto įkainis Eur su PVM]]</f>
        <v>0</v>
      </c>
    </row>
    <row r="150" spans="2:10" ht="47.25" x14ac:dyDescent="0.25">
      <c r="B150" s="16">
        <v>143</v>
      </c>
      <c r="C150" s="4" t="s">
        <v>150</v>
      </c>
      <c r="D150" s="20" t="s">
        <v>475</v>
      </c>
      <c r="E150" s="7" t="s">
        <v>3</v>
      </c>
      <c r="F150" s="9">
        <v>9.5</v>
      </c>
      <c r="G150" s="10">
        <v>20</v>
      </c>
      <c r="H150" s="28">
        <f>+Table1[[#This Row],[Maksimalus vieneto įkainis Eur su PVM]]*Table1[[#This Row],[Preliminarus kiekis sutarties laikotarpių 36 mėn.]]</f>
        <v>190</v>
      </c>
      <c r="I150" s="41">
        <v>0</v>
      </c>
      <c r="J150" s="42">
        <f>+Table1[[#This Row],[Preliminarus kiekis sutarties laikotarpių 36 mėn.]]*Table1[[#This Row],[Siūlomos vieneto įkainis Eur su PVM]]</f>
        <v>0</v>
      </c>
    </row>
    <row r="151" spans="2:10" ht="47.25" x14ac:dyDescent="0.25">
      <c r="B151" s="16">
        <v>144</v>
      </c>
      <c r="C151" s="4" t="s">
        <v>151</v>
      </c>
      <c r="D151" s="20" t="s">
        <v>476</v>
      </c>
      <c r="E151" s="7" t="s">
        <v>3</v>
      </c>
      <c r="F151" s="9">
        <v>9</v>
      </c>
      <c r="G151" s="10">
        <v>20</v>
      </c>
      <c r="H151" s="28">
        <f>+Table1[[#This Row],[Maksimalus vieneto įkainis Eur su PVM]]*Table1[[#This Row],[Preliminarus kiekis sutarties laikotarpių 36 mėn.]]</f>
        <v>180</v>
      </c>
      <c r="I151" s="41">
        <v>0</v>
      </c>
      <c r="J151" s="42">
        <f>+Table1[[#This Row],[Preliminarus kiekis sutarties laikotarpių 36 mėn.]]*Table1[[#This Row],[Siūlomos vieneto įkainis Eur su PVM]]</f>
        <v>0</v>
      </c>
    </row>
    <row r="152" spans="2:10" ht="47.25" x14ac:dyDescent="0.25">
      <c r="B152" s="16">
        <v>145</v>
      </c>
      <c r="C152" s="4" t="s">
        <v>152</v>
      </c>
      <c r="D152" s="20" t="s">
        <v>477</v>
      </c>
      <c r="E152" s="7" t="s">
        <v>3</v>
      </c>
      <c r="F152" s="9">
        <v>9</v>
      </c>
      <c r="G152" s="10">
        <v>50</v>
      </c>
      <c r="H152" s="28">
        <f>+Table1[[#This Row],[Maksimalus vieneto įkainis Eur su PVM]]*Table1[[#This Row],[Preliminarus kiekis sutarties laikotarpių 36 mėn.]]</f>
        <v>450</v>
      </c>
      <c r="I152" s="41">
        <v>0</v>
      </c>
      <c r="J152" s="42">
        <f>+Table1[[#This Row],[Preliminarus kiekis sutarties laikotarpių 36 mėn.]]*Table1[[#This Row],[Siūlomos vieneto įkainis Eur su PVM]]</f>
        <v>0</v>
      </c>
    </row>
    <row r="153" spans="2:10" ht="47.25" x14ac:dyDescent="0.25">
      <c r="B153" s="16">
        <v>146</v>
      </c>
      <c r="C153" s="4" t="s">
        <v>153</v>
      </c>
      <c r="D153" s="20" t="s">
        <v>478</v>
      </c>
      <c r="E153" s="7" t="s">
        <v>3</v>
      </c>
      <c r="F153" s="9">
        <v>8.8000000000000007</v>
      </c>
      <c r="G153" s="10">
        <v>2</v>
      </c>
      <c r="H153" s="28">
        <f>+Table1[[#This Row],[Maksimalus vieneto įkainis Eur su PVM]]*Table1[[#This Row],[Preliminarus kiekis sutarties laikotarpių 36 mėn.]]</f>
        <v>17.600000000000001</v>
      </c>
      <c r="I153" s="41">
        <v>0</v>
      </c>
      <c r="J153" s="42">
        <f>+Table1[[#This Row],[Preliminarus kiekis sutarties laikotarpių 36 mėn.]]*Table1[[#This Row],[Siūlomos vieneto įkainis Eur su PVM]]</f>
        <v>0</v>
      </c>
    </row>
    <row r="154" spans="2:10" ht="47.25" x14ac:dyDescent="0.25">
      <c r="B154" s="16">
        <v>147</v>
      </c>
      <c r="C154" s="4" t="s">
        <v>154</v>
      </c>
      <c r="D154" s="20" t="s">
        <v>479</v>
      </c>
      <c r="E154" s="7" t="s">
        <v>3</v>
      </c>
      <c r="F154" s="9">
        <v>8.8000000000000007</v>
      </c>
      <c r="G154" s="10">
        <v>2</v>
      </c>
      <c r="H154" s="28">
        <f>+Table1[[#This Row],[Maksimalus vieneto įkainis Eur su PVM]]*Table1[[#This Row],[Preliminarus kiekis sutarties laikotarpių 36 mėn.]]</f>
        <v>17.600000000000001</v>
      </c>
      <c r="I154" s="41">
        <v>0</v>
      </c>
      <c r="J154" s="42">
        <f>+Table1[[#This Row],[Preliminarus kiekis sutarties laikotarpių 36 mėn.]]*Table1[[#This Row],[Siūlomos vieneto įkainis Eur su PVM]]</f>
        <v>0</v>
      </c>
    </row>
    <row r="155" spans="2:10" ht="47.25" x14ac:dyDescent="0.25">
      <c r="B155" s="16">
        <v>148</v>
      </c>
      <c r="C155" s="4" t="s">
        <v>155</v>
      </c>
      <c r="D155" s="20" t="s">
        <v>480</v>
      </c>
      <c r="E155" s="7" t="s">
        <v>3</v>
      </c>
      <c r="F155" s="9">
        <v>9</v>
      </c>
      <c r="G155" s="10">
        <v>2</v>
      </c>
      <c r="H155" s="28">
        <f>+Table1[[#This Row],[Maksimalus vieneto įkainis Eur su PVM]]*Table1[[#This Row],[Preliminarus kiekis sutarties laikotarpių 36 mėn.]]</f>
        <v>18</v>
      </c>
      <c r="I155" s="41">
        <v>0</v>
      </c>
      <c r="J155" s="42">
        <f>+Table1[[#This Row],[Preliminarus kiekis sutarties laikotarpių 36 mėn.]]*Table1[[#This Row],[Siūlomos vieneto įkainis Eur su PVM]]</f>
        <v>0</v>
      </c>
    </row>
    <row r="156" spans="2:10" ht="47.25" x14ac:dyDescent="0.25">
      <c r="B156" s="16">
        <v>149</v>
      </c>
      <c r="C156" s="4" t="s">
        <v>156</v>
      </c>
      <c r="D156" s="20" t="s">
        <v>481</v>
      </c>
      <c r="E156" s="7" t="s">
        <v>46</v>
      </c>
      <c r="F156" s="9">
        <v>3</v>
      </c>
      <c r="G156" s="10">
        <v>2</v>
      </c>
      <c r="H156" s="28">
        <f>+Table1[[#This Row],[Maksimalus vieneto įkainis Eur su PVM]]*Table1[[#This Row],[Preliminarus kiekis sutarties laikotarpių 36 mėn.]]</f>
        <v>6</v>
      </c>
      <c r="I156" s="41">
        <v>0</v>
      </c>
      <c r="J156" s="42">
        <f>+Table1[[#This Row],[Preliminarus kiekis sutarties laikotarpių 36 mėn.]]*Table1[[#This Row],[Siūlomos vieneto įkainis Eur su PVM]]</f>
        <v>0</v>
      </c>
    </row>
    <row r="157" spans="2:10" ht="47.25" x14ac:dyDescent="0.25">
      <c r="B157" s="16">
        <v>150</v>
      </c>
      <c r="C157" s="4" t="s">
        <v>157</v>
      </c>
      <c r="D157" s="20" t="s">
        <v>482</v>
      </c>
      <c r="E157" s="7" t="s">
        <v>46</v>
      </c>
      <c r="F157" s="9">
        <v>3.5</v>
      </c>
      <c r="G157" s="10">
        <v>2</v>
      </c>
      <c r="H157" s="28">
        <f>+Table1[[#This Row],[Maksimalus vieneto įkainis Eur su PVM]]*Table1[[#This Row],[Preliminarus kiekis sutarties laikotarpių 36 mėn.]]</f>
        <v>7</v>
      </c>
      <c r="I157" s="41">
        <v>0</v>
      </c>
      <c r="J157" s="42">
        <f>+Table1[[#This Row],[Preliminarus kiekis sutarties laikotarpių 36 mėn.]]*Table1[[#This Row],[Siūlomos vieneto įkainis Eur su PVM]]</f>
        <v>0</v>
      </c>
    </row>
    <row r="158" spans="2:10" ht="47.25" x14ac:dyDescent="0.25">
      <c r="B158" s="16">
        <v>151</v>
      </c>
      <c r="C158" s="4" t="s">
        <v>158</v>
      </c>
      <c r="D158" s="20" t="s">
        <v>483</v>
      </c>
      <c r="E158" s="7" t="s">
        <v>46</v>
      </c>
      <c r="F158" s="9">
        <v>3.9</v>
      </c>
      <c r="G158" s="10">
        <v>2</v>
      </c>
      <c r="H158" s="28">
        <f>+Table1[[#This Row],[Maksimalus vieneto įkainis Eur su PVM]]*Table1[[#This Row],[Preliminarus kiekis sutarties laikotarpių 36 mėn.]]</f>
        <v>7.8</v>
      </c>
      <c r="I158" s="41">
        <v>0</v>
      </c>
      <c r="J158" s="42">
        <f>+Table1[[#This Row],[Preliminarus kiekis sutarties laikotarpių 36 mėn.]]*Table1[[#This Row],[Siūlomos vieneto įkainis Eur su PVM]]</f>
        <v>0</v>
      </c>
    </row>
    <row r="159" spans="2:10" ht="47.25" x14ac:dyDescent="0.25">
      <c r="B159" s="16">
        <v>152</v>
      </c>
      <c r="C159" s="4" t="s">
        <v>159</v>
      </c>
      <c r="D159" s="20" t="s">
        <v>484</v>
      </c>
      <c r="E159" s="7" t="s">
        <v>3</v>
      </c>
      <c r="F159" s="9">
        <v>3.9</v>
      </c>
      <c r="G159" s="10">
        <v>2</v>
      </c>
      <c r="H159" s="28">
        <f>+Table1[[#This Row],[Maksimalus vieneto įkainis Eur su PVM]]*Table1[[#This Row],[Preliminarus kiekis sutarties laikotarpių 36 mėn.]]</f>
        <v>7.8</v>
      </c>
      <c r="I159" s="41">
        <v>0</v>
      </c>
      <c r="J159" s="42">
        <f>+Table1[[#This Row],[Preliminarus kiekis sutarties laikotarpių 36 mėn.]]*Table1[[#This Row],[Siūlomos vieneto įkainis Eur su PVM]]</f>
        <v>0</v>
      </c>
    </row>
    <row r="160" spans="2:10" ht="31.5" x14ac:dyDescent="0.25">
      <c r="B160" s="16">
        <v>153</v>
      </c>
      <c r="C160" s="4" t="s">
        <v>160</v>
      </c>
      <c r="D160" s="20" t="s">
        <v>485</v>
      </c>
      <c r="E160" s="7" t="s">
        <v>3</v>
      </c>
      <c r="F160" s="9">
        <v>2.5</v>
      </c>
      <c r="G160" s="10">
        <v>2</v>
      </c>
      <c r="H160" s="28">
        <f>+Table1[[#This Row],[Maksimalus vieneto įkainis Eur su PVM]]*Table1[[#This Row],[Preliminarus kiekis sutarties laikotarpių 36 mėn.]]</f>
        <v>5</v>
      </c>
      <c r="I160" s="41">
        <v>0</v>
      </c>
      <c r="J160" s="42">
        <f>+Table1[[#This Row],[Preliminarus kiekis sutarties laikotarpių 36 mėn.]]*Table1[[#This Row],[Siūlomos vieneto įkainis Eur su PVM]]</f>
        <v>0</v>
      </c>
    </row>
    <row r="161" spans="2:10" ht="31.5" x14ac:dyDescent="0.25">
      <c r="B161" s="16">
        <v>154</v>
      </c>
      <c r="C161" s="4" t="s">
        <v>161</v>
      </c>
      <c r="D161" s="20" t="s">
        <v>486</v>
      </c>
      <c r="E161" s="7" t="s">
        <v>3</v>
      </c>
      <c r="F161" s="9">
        <v>2.9</v>
      </c>
      <c r="G161" s="10">
        <v>2</v>
      </c>
      <c r="H161" s="28">
        <f>+Table1[[#This Row],[Maksimalus vieneto įkainis Eur su PVM]]*Table1[[#This Row],[Preliminarus kiekis sutarties laikotarpių 36 mėn.]]</f>
        <v>5.8</v>
      </c>
      <c r="I161" s="41">
        <v>0</v>
      </c>
      <c r="J161" s="42">
        <f>+Table1[[#This Row],[Preliminarus kiekis sutarties laikotarpių 36 mėn.]]*Table1[[#This Row],[Siūlomos vieneto įkainis Eur su PVM]]</f>
        <v>0</v>
      </c>
    </row>
    <row r="162" spans="2:10" ht="15.75" x14ac:dyDescent="0.25">
      <c r="B162" s="16">
        <v>155</v>
      </c>
      <c r="C162" s="4" t="s">
        <v>35</v>
      </c>
      <c r="D162" s="20" t="s">
        <v>487</v>
      </c>
      <c r="E162" s="7" t="s">
        <v>3</v>
      </c>
      <c r="F162" s="9">
        <v>4</v>
      </c>
      <c r="G162" s="10">
        <v>2</v>
      </c>
      <c r="H162" s="28">
        <f>+Table1[[#This Row],[Maksimalus vieneto įkainis Eur su PVM]]*Table1[[#This Row],[Preliminarus kiekis sutarties laikotarpių 36 mėn.]]</f>
        <v>8</v>
      </c>
      <c r="I162" s="41">
        <v>0</v>
      </c>
      <c r="J162" s="42">
        <f>+Table1[[#This Row],[Preliminarus kiekis sutarties laikotarpių 36 mėn.]]*Table1[[#This Row],[Siūlomos vieneto įkainis Eur su PVM]]</f>
        <v>0</v>
      </c>
    </row>
    <row r="163" spans="2:10" ht="31.5" x14ac:dyDescent="0.25">
      <c r="B163" s="16">
        <v>156</v>
      </c>
      <c r="C163" s="4" t="s">
        <v>36</v>
      </c>
      <c r="D163" s="20" t="s">
        <v>488</v>
      </c>
      <c r="E163" s="7" t="s">
        <v>3</v>
      </c>
      <c r="F163" s="9">
        <v>9</v>
      </c>
      <c r="G163" s="10">
        <v>2</v>
      </c>
      <c r="H163" s="28">
        <f>+Table1[[#This Row],[Maksimalus vieneto įkainis Eur su PVM]]*Table1[[#This Row],[Preliminarus kiekis sutarties laikotarpių 36 mėn.]]</f>
        <v>18</v>
      </c>
      <c r="I163" s="41">
        <v>0</v>
      </c>
      <c r="J163" s="42">
        <f>+Table1[[#This Row],[Preliminarus kiekis sutarties laikotarpių 36 mėn.]]*Table1[[#This Row],[Siūlomos vieneto įkainis Eur su PVM]]</f>
        <v>0</v>
      </c>
    </row>
    <row r="164" spans="2:10" ht="31.5" x14ac:dyDescent="0.25">
      <c r="B164" s="16">
        <v>157</v>
      </c>
      <c r="C164" s="4" t="s">
        <v>37</v>
      </c>
      <c r="D164" s="20" t="s">
        <v>489</v>
      </c>
      <c r="E164" s="7" t="s">
        <v>3</v>
      </c>
      <c r="F164" s="9">
        <v>9</v>
      </c>
      <c r="G164" s="10">
        <v>2</v>
      </c>
      <c r="H164" s="28">
        <f>+Table1[[#This Row],[Maksimalus vieneto įkainis Eur su PVM]]*Table1[[#This Row],[Preliminarus kiekis sutarties laikotarpių 36 mėn.]]</f>
        <v>18</v>
      </c>
      <c r="I164" s="41">
        <v>0</v>
      </c>
      <c r="J164" s="42">
        <f>+Table1[[#This Row],[Preliminarus kiekis sutarties laikotarpių 36 mėn.]]*Table1[[#This Row],[Siūlomos vieneto įkainis Eur su PVM]]</f>
        <v>0</v>
      </c>
    </row>
    <row r="165" spans="2:10" ht="31.5" x14ac:dyDescent="0.25">
      <c r="B165" s="16">
        <v>158</v>
      </c>
      <c r="C165" s="4" t="s">
        <v>38</v>
      </c>
      <c r="D165" s="20" t="s">
        <v>490</v>
      </c>
      <c r="E165" s="7" t="s">
        <v>3</v>
      </c>
      <c r="F165" s="9">
        <v>9</v>
      </c>
      <c r="G165" s="10">
        <v>2</v>
      </c>
      <c r="H165" s="28">
        <f>+Table1[[#This Row],[Maksimalus vieneto įkainis Eur su PVM]]*Table1[[#This Row],[Preliminarus kiekis sutarties laikotarpių 36 mėn.]]</f>
        <v>18</v>
      </c>
      <c r="I165" s="41">
        <v>0</v>
      </c>
      <c r="J165" s="42">
        <f>+Table1[[#This Row],[Preliminarus kiekis sutarties laikotarpių 36 mėn.]]*Table1[[#This Row],[Siūlomos vieneto įkainis Eur su PVM]]</f>
        <v>0</v>
      </c>
    </row>
    <row r="166" spans="2:10" ht="31.5" x14ac:dyDescent="0.25">
      <c r="B166" s="16">
        <v>159</v>
      </c>
      <c r="C166" s="4" t="s">
        <v>39</v>
      </c>
      <c r="D166" s="20" t="s">
        <v>491</v>
      </c>
      <c r="E166" s="7" t="s">
        <v>3</v>
      </c>
      <c r="F166" s="9">
        <v>9</v>
      </c>
      <c r="G166" s="10">
        <v>2</v>
      </c>
      <c r="H166" s="28">
        <f>+Table1[[#This Row],[Maksimalus vieneto įkainis Eur su PVM]]*Table1[[#This Row],[Preliminarus kiekis sutarties laikotarpių 36 mėn.]]</f>
        <v>18</v>
      </c>
      <c r="I166" s="41">
        <v>0</v>
      </c>
      <c r="J166" s="42">
        <f>+Table1[[#This Row],[Preliminarus kiekis sutarties laikotarpių 36 mėn.]]*Table1[[#This Row],[Siūlomos vieneto įkainis Eur su PVM]]</f>
        <v>0</v>
      </c>
    </row>
    <row r="167" spans="2:10" ht="31.5" x14ac:dyDescent="0.25">
      <c r="B167" s="16">
        <v>160</v>
      </c>
      <c r="C167" s="4" t="s">
        <v>162</v>
      </c>
      <c r="D167" s="20" t="s">
        <v>492</v>
      </c>
      <c r="E167" s="7" t="s">
        <v>3</v>
      </c>
      <c r="F167" s="9">
        <v>4</v>
      </c>
      <c r="G167" s="10">
        <v>2</v>
      </c>
      <c r="H167" s="28">
        <f>+Table1[[#This Row],[Maksimalus vieneto įkainis Eur su PVM]]*Table1[[#This Row],[Preliminarus kiekis sutarties laikotarpių 36 mėn.]]</f>
        <v>8</v>
      </c>
      <c r="I167" s="41">
        <v>0</v>
      </c>
      <c r="J167" s="42">
        <f>+Table1[[#This Row],[Preliminarus kiekis sutarties laikotarpių 36 mėn.]]*Table1[[#This Row],[Siūlomos vieneto įkainis Eur su PVM]]</f>
        <v>0</v>
      </c>
    </row>
    <row r="168" spans="2:10" ht="31.5" x14ac:dyDescent="0.25">
      <c r="B168" s="16">
        <v>161</v>
      </c>
      <c r="C168" s="4" t="s">
        <v>163</v>
      </c>
      <c r="D168" s="20" t="s">
        <v>493</v>
      </c>
      <c r="E168" s="7" t="s">
        <v>3</v>
      </c>
      <c r="F168" s="9">
        <v>4</v>
      </c>
      <c r="G168" s="10">
        <v>2</v>
      </c>
      <c r="H168" s="28">
        <f>+Table1[[#This Row],[Maksimalus vieneto įkainis Eur su PVM]]*Table1[[#This Row],[Preliminarus kiekis sutarties laikotarpių 36 mėn.]]</f>
        <v>8</v>
      </c>
      <c r="I168" s="41">
        <v>0</v>
      </c>
      <c r="J168" s="42">
        <f>+Table1[[#This Row],[Preliminarus kiekis sutarties laikotarpių 36 mėn.]]*Table1[[#This Row],[Siūlomos vieneto įkainis Eur su PVM]]</f>
        <v>0</v>
      </c>
    </row>
    <row r="169" spans="2:10" ht="31.5" x14ac:dyDescent="0.25">
      <c r="B169" s="16">
        <v>162</v>
      </c>
      <c r="C169" s="4" t="s">
        <v>164</v>
      </c>
      <c r="D169" s="20" t="s">
        <v>494</v>
      </c>
      <c r="E169" s="7" t="s">
        <v>3</v>
      </c>
      <c r="F169" s="9">
        <v>4</v>
      </c>
      <c r="G169" s="10">
        <v>2</v>
      </c>
      <c r="H169" s="28">
        <f>+Table1[[#This Row],[Maksimalus vieneto įkainis Eur su PVM]]*Table1[[#This Row],[Preliminarus kiekis sutarties laikotarpių 36 mėn.]]</f>
        <v>8</v>
      </c>
      <c r="I169" s="41">
        <v>0</v>
      </c>
      <c r="J169" s="42">
        <f>+Table1[[#This Row],[Preliminarus kiekis sutarties laikotarpių 36 mėn.]]*Table1[[#This Row],[Siūlomos vieneto įkainis Eur su PVM]]</f>
        <v>0</v>
      </c>
    </row>
    <row r="170" spans="2:10" ht="15.75" x14ac:dyDescent="0.25">
      <c r="B170" s="16">
        <v>163</v>
      </c>
      <c r="C170" s="4" t="s">
        <v>165</v>
      </c>
      <c r="D170" s="20" t="s">
        <v>495</v>
      </c>
      <c r="E170" s="7" t="s">
        <v>3</v>
      </c>
      <c r="F170" s="9">
        <v>3</v>
      </c>
      <c r="G170" s="10">
        <v>2</v>
      </c>
      <c r="H170" s="28">
        <f>+Table1[[#This Row],[Maksimalus vieneto įkainis Eur su PVM]]*Table1[[#This Row],[Preliminarus kiekis sutarties laikotarpių 36 mėn.]]</f>
        <v>6</v>
      </c>
      <c r="I170" s="41">
        <v>0</v>
      </c>
      <c r="J170" s="42">
        <f>+Table1[[#This Row],[Preliminarus kiekis sutarties laikotarpių 36 mėn.]]*Table1[[#This Row],[Siūlomos vieneto įkainis Eur su PVM]]</f>
        <v>0</v>
      </c>
    </row>
    <row r="171" spans="2:10" ht="15.75" x14ac:dyDescent="0.25">
      <c r="B171" s="16">
        <v>164</v>
      </c>
      <c r="C171" s="4" t="s">
        <v>166</v>
      </c>
      <c r="D171" s="20" t="s">
        <v>496</v>
      </c>
      <c r="E171" s="7" t="s">
        <v>3</v>
      </c>
      <c r="F171" s="9">
        <v>3</v>
      </c>
      <c r="G171" s="10">
        <v>2</v>
      </c>
      <c r="H171" s="28">
        <f>+Table1[[#This Row],[Maksimalus vieneto įkainis Eur su PVM]]*Table1[[#This Row],[Preliminarus kiekis sutarties laikotarpių 36 mėn.]]</f>
        <v>6</v>
      </c>
      <c r="I171" s="41">
        <v>0</v>
      </c>
      <c r="J171" s="42">
        <f>+Table1[[#This Row],[Preliminarus kiekis sutarties laikotarpių 36 mėn.]]*Table1[[#This Row],[Siūlomos vieneto įkainis Eur su PVM]]</f>
        <v>0</v>
      </c>
    </row>
    <row r="172" spans="2:10" ht="15.75" x14ac:dyDescent="0.25">
      <c r="B172" s="16">
        <v>165</v>
      </c>
      <c r="C172" s="4" t="s">
        <v>167</v>
      </c>
      <c r="D172" s="20" t="s">
        <v>497</v>
      </c>
      <c r="E172" s="7" t="s">
        <v>3</v>
      </c>
      <c r="F172" s="9">
        <v>3</v>
      </c>
      <c r="G172" s="10">
        <v>2</v>
      </c>
      <c r="H172" s="28">
        <f>+Table1[[#This Row],[Maksimalus vieneto įkainis Eur su PVM]]*Table1[[#This Row],[Preliminarus kiekis sutarties laikotarpių 36 mėn.]]</f>
        <v>6</v>
      </c>
      <c r="I172" s="41">
        <v>0</v>
      </c>
      <c r="J172" s="42">
        <f>+Table1[[#This Row],[Preliminarus kiekis sutarties laikotarpių 36 mėn.]]*Table1[[#This Row],[Siūlomos vieneto įkainis Eur su PVM]]</f>
        <v>0</v>
      </c>
    </row>
    <row r="173" spans="2:10" ht="31.5" x14ac:dyDescent="0.25">
      <c r="B173" s="16">
        <v>166</v>
      </c>
      <c r="C173" s="4" t="s">
        <v>168</v>
      </c>
      <c r="D173" s="20" t="s">
        <v>498</v>
      </c>
      <c r="E173" s="7" t="s">
        <v>3</v>
      </c>
      <c r="F173" s="9">
        <v>3</v>
      </c>
      <c r="G173" s="10">
        <v>1</v>
      </c>
      <c r="H173" s="28">
        <f>+Table1[[#This Row],[Maksimalus vieneto įkainis Eur su PVM]]*Table1[[#This Row],[Preliminarus kiekis sutarties laikotarpių 36 mėn.]]</f>
        <v>3</v>
      </c>
      <c r="I173" s="41">
        <v>0</v>
      </c>
      <c r="J173" s="42">
        <f>+Table1[[#This Row],[Preliminarus kiekis sutarties laikotarpių 36 mėn.]]*Table1[[#This Row],[Siūlomos vieneto įkainis Eur su PVM]]</f>
        <v>0</v>
      </c>
    </row>
    <row r="174" spans="2:10" ht="31.5" x14ac:dyDescent="0.25">
      <c r="B174" s="16">
        <v>167</v>
      </c>
      <c r="C174" s="4" t="s">
        <v>169</v>
      </c>
      <c r="D174" s="20" t="s">
        <v>499</v>
      </c>
      <c r="E174" s="7" t="s">
        <v>3</v>
      </c>
      <c r="F174" s="9">
        <v>3</v>
      </c>
      <c r="G174" s="10">
        <v>2</v>
      </c>
      <c r="H174" s="28">
        <f>+Table1[[#This Row],[Maksimalus vieneto įkainis Eur su PVM]]*Table1[[#This Row],[Preliminarus kiekis sutarties laikotarpių 36 mėn.]]</f>
        <v>6</v>
      </c>
      <c r="I174" s="41">
        <v>0</v>
      </c>
      <c r="J174" s="42">
        <f>+Table1[[#This Row],[Preliminarus kiekis sutarties laikotarpių 36 mėn.]]*Table1[[#This Row],[Siūlomos vieneto įkainis Eur su PVM]]</f>
        <v>0</v>
      </c>
    </row>
    <row r="175" spans="2:10" ht="15.75" x14ac:dyDescent="0.25">
      <c r="B175" s="16">
        <v>168</v>
      </c>
      <c r="C175" s="4" t="s">
        <v>170</v>
      </c>
      <c r="D175" s="20" t="s">
        <v>500</v>
      </c>
      <c r="E175" s="7" t="s">
        <v>3</v>
      </c>
      <c r="F175" s="9">
        <v>3</v>
      </c>
      <c r="G175" s="10">
        <v>2</v>
      </c>
      <c r="H175" s="28">
        <f>+Table1[[#This Row],[Maksimalus vieneto įkainis Eur su PVM]]*Table1[[#This Row],[Preliminarus kiekis sutarties laikotarpių 36 mėn.]]</f>
        <v>6</v>
      </c>
      <c r="I175" s="41">
        <v>0</v>
      </c>
      <c r="J175" s="42">
        <f>+Table1[[#This Row],[Preliminarus kiekis sutarties laikotarpių 36 mėn.]]*Table1[[#This Row],[Siūlomos vieneto įkainis Eur su PVM]]</f>
        <v>0</v>
      </c>
    </row>
    <row r="176" spans="2:10" ht="15.75" x14ac:dyDescent="0.25">
      <c r="B176" s="16">
        <v>169</v>
      </c>
      <c r="C176" s="4" t="s">
        <v>171</v>
      </c>
      <c r="D176" s="26" t="s">
        <v>501</v>
      </c>
      <c r="E176" s="7" t="s">
        <v>3</v>
      </c>
      <c r="F176" s="9">
        <v>3</v>
      </c>
      <c r="G176" s="10">
        <v>2</v>
      </c>
      <c r="H176" s="28">
        <f>+Table1[[#This Row],[Maksimalus vieneto įkainis Eur su PVM]]*Table1[[#This Row],[Preliminarus kiekis sutarties laikotarpių 36 mėn.]]</f>
        <v>6</v>
      </c>
      <c r="I176" s="41">
        <v>0</v>
      </c>
      <c r="J176" s="42">
        <f>+Table1[[#This Row],[Preliminarus kiekis sutarties laikotarpių 36 mėn.]]*Table1[[#This Row],[Siūlomos vieneto įkainis Eur su PVM]]</f>
        <v>0</v>
      </c>
    </row>
    <row r="177" spans="1:10" ht="15.75" x14ac:dyDescent="0.25">
      <c r="B177" s="16">
        <v>170</v>
      </c>
      <c r="C177" s="4" t="s">
        <v>172</v>
      </c>
      <c r="D177" s="20" t="s">
        <v>502</v>
      </c>
      <c r="E177" s="7" t="s">
        <v>3</v>
      </c>
      <c r="F177" s="9">
        <v>3</v>
      </c>
      <c r="G177" s="10">
        <v>2</v>
      </c>
      <c r="H177" s="28">
        <f>+Table1[[#This Row],[Maksimalus vieneto įkainis Eur su PVM]]*Table1[[#This Row],[Preliminarus kiekis sutarties laikotarpių 36 mėn.]]</f>
        <v>6</v>
      </c>
      <c r="I177" s="41">
        <v>0</v>
      </c>
      <c r="J177" s="42">
        <f>+Table1[[#This Row],[Preliminarus kiekis sutarties laikotarpių 36 mėn.]]*Table1[[#This Row],[Siūlomos vieneto įkainis Eur su PVM]]</f>
        <v>0</v>
      </c>
    </row>
    <row r="178" spans="1:10" ht="15.75" x14ac:dyDescent="0.25">
      <c r="B178" s="16">
        <v>171</v>
      </c>
      <c r="C178" s="4" t="s">
        <v>173</v>
      </c>
      <c r="D178" s="20" t="s">
        <v>503</v>
      </c>
      <c r="E178" s="7" t="s">
        <v>3</v>
      </c>
      <c r="F178" s="9">
        <v>3</v>
      </c>
      <c r="G178" s="10">
        <v>2</v>
      </c>
      <c r="H178" s="28">
        <f>+Table1[[#This Row],[Maksimalus vieneto įkainis Eur su PVM]]*Table1[[#This Row],[Preliminarus kiekis sutarties laikotarpių 36 mėn.]]</f>
        <v>6</v>
      </c>
      <c r="I178" s="41">
        <v>0</v>
      </c>
      <c r="J178" s="42">
        <f>+Table1[[#This Row],[Preliminarus kiekis sutarties laikotarpių 36 mėn.]]*Table1[[#This Row],[Siūlomos vieneto įkainis Eur su PVM]]</f>
        <v>0</v>
      </c>
    </row>
    <row r="179" spans="1:10" ht="15.75" x14ac:dyDescent="0.25">
      <c r="B179" s="16">
        <v>172</v>
      </c>
      <c r="C179" s="4" t="s">
        <v>174</v>
      </c>
      <c r="D179" s="20" t="s">
        <v>504</v>
      </c>
      <c r="E179" s="7" t="s">
        <v>3</v>
      </c>
      <c r="F179" s="9">
        <v>3</v>
      </c>
      <c r="G179" s="10">
        <v>2</v>
      </c>
      <c r="H179" s="28">
        <f>+Table1[[#This Row],[Maksimalus vieneto įkainis Eur su PVM]]*Table1[[#This Row],[Preliminarus kiekis sutarties laikotarpių 36 mėn.]]</f>
        <v>6</v>
      </c>
      <c r="I179" s="41">
        <v>0</v>
      </c>
      <c r="J179" s="42">
        <f>+Table1[[#This Row],[Preliminarus kiekis sutarties laikotarpių 36 mėn.]]*Table1[[#This Row],[Siūlomos vieneto įkainis Eur su PVM]]</f>
        <v>0</v>
      </c>
    </row>
    <row r="180" spans="1:10" ht="15.75" x14ac:dyDescent="0.25">
      <c r="A180" s="50"/>
      <c r="B180" s="16">
        <v>173</v>
      </c>
      <c r="C180" s="5" t="s">
        <v>175</v>
      </c>
      <c r="D180" s="20" t="s">
        <v>505</v>
      </c>
      <c r="E180" s="46" t="s">
        <v>3</v>
      </c>
      <c r="F180" s="9">
        <v>3</v>
      </c>
      <c r="G180" s="10">
        <v>20</v>
      </c>
      <c r="H180" s="28">
        <f>+Table1[[#This Row],[Maksimalus vieneto įkainis Eur su PVM]]*Table1[[#This Row],[Preliminarus kiekis sutarties laikotarpių 36 mėn.]]</f>
        <v>60</v>
      </c>
      <c r="I180" s="41">
        <v>0</v>
      </c>
      <c r="J180" s="42">
        <f>+Table1[[#This Row],[Preliminarus kiekis sutarties laikotarpių 36 mėn.]]*Table1[[#This Row],[Siūlomos vieneto įkainis Eur su PVM]]</f>
        <v>0</v>
      </c>
    </row>
    <row r="181" spans="1:10" ht="15.75" x14ac:dyDescent="0.25">
      <c r="A181" s="50"/>
      <c r="B181" s="16">
        <v>174</v>
      </c>
      <c r="C181" s="5" t="s">
        <v>176</v>
      </c>
      <c r="D181" s="20" t="s">
        <v>506</v>
      </c>
      <c r="E181" s="46" t="s">
        <v>3</v>
      </c>
      <c r="F181" s="9">
        <v>3</v>
      </c>
      <c r="G181" s="10">
        <v>20</v>
      </c>
      <c r="H181" s="28">
        <f>+Table1[[#This Row],[Maksimalus vieneto įkainis Eur su PVM]]*Table1[[#This Row],[Preliminarus kiekis sutarties laikotarpių 36 mėn.]]</f>
        <v>60</v>
      </c>
      <c r="I181" s="41">
        <v>0</v>
      </c>
      <c r="J181" s="42">
        <f>+Table1[[#This Row],[Preliminarus kiekis sutarties laikotarpių 36 mėn.]]*Table1[[#This Row],[Siūlomos vieneto įkainis Eur su PVM]]</f>
        <v>0</v>
      </c>
    </row>
    <row r="182" spans="1:10" ht="31.5" x14ac:dyDescent="0.25">
      <c r="A182" s="50"/>
      <c r="B182" s="16">
        <v>175</v>
      </c>
      <c r="C182" s="5" t="s">
        <v>177</v>
      </c>
      <c r="D182" s="20" t="s">
        <v>507</v>
      </c>
      <c r="E182" s="46" t="s">
        <v>3</v>
      </c>
      <c r="F182" s="9">
        <v>7</v>
      </c>
      <c r="G182" s="10">
        <v>20</v>
      </c>
      <c r="H182" s="28">
        <f>+Table1[[#This Row],[Maksimalus vieneto įkainis Eur su PVM]]*Table1[[#This Row],[Preliminarus kiekis sutarties laikotarpių 36 mėn.]]</f>
        <v>140</v>
      </c>
      <c r="I182" s="41">
        <v>0</v>
      </c>
      <c r="J182" s="42">
        <f>+Table1[[#This Row],[Preliminarus kiekis sutarties laikotarpių 36 mėn.]]*Table1[[#This Row],[Siūlomos vieneto įkainis Eur su PVM]]</f>
        <v>0</v>
      </c>
    </row>
    <row r="183" spans="1:10" ht="31.5" x14ac:dyDescent="0.25">
      <c r="B183" s="16">
        <v>176</v>
      </c>
      <c r="C183" s="5" t="s">
        <v>178</v>
      </c>
      <c r="D183" s="20" t="s">
        <v>508</v>
      </c>
      <c r="E183" s="7" t="s">
        <v>3</v>
      </c>
      <c r="F183" s="9">
        <v>7</v>
      </c>
      <c r="G183" s="10">
        <v>3</v>
      </c>
      <c r="H183" s="28">
        <f>+Table1[[#This Row],[Maksimalus vieneto įkainis Eur su PVM]]*Table1[[#This Row],[Preliminarus kiekis sutarties laikotarpių 36 mėn.]]</f>
        <v>21</v>
      </c>
      <c r="I183" s="41">
        <v>0</v>
      </c>
      <c r="J183" s="42">
        <f>+Table1[[#This Row],[Preliminarus kiekis sutarties laikotarpių 36 mėn.]]*Table1[[#This Row],[Siūlomos vieneto įkainis Eur su PVM]]</f>
        <v>0</v>
      </c>
    </row>
    <row r="184" spans="1:10" ht="31.5" x14ac:dyDescent="0.25">
      <c r="B184" s="16">
        <v>177</v>
      </c>
      <c r="C184" s="5" t="s">
        <v>179</v>
      </c>
      <c r="D184" s="20" t="s">
        <v>509</v>
      </c>
      <c r="E184" s="7" t="s">
        <v>3</v>
      </c>
      <c r="F184" s="9">
        <v>7</v>
      </c>
      <c r="G184" s="10">
        <v>3</v>
      </c>
      <c r="H184" s="28">
        <f>+Table1[[#This Row],[Maksimalus vieneto įkainis Eur su PVM]]*Table1[[#This Row],[Preliminarus kiekis sutarties laikotarpių 36 mėn.]]</f>
        <v>21</v>
      </c>
      <c r="I184" s="41">
        <v>0</v>
      </c>
      <c r="J184" s="42">
        <f>+Table1[[#This Row],[Preliminarus kiekis sutarties laikotarpių 36 mėn.]]*Table1[[#This Row],[Siūlomos vieneto įkainis Eur su PVM]]</f>
        <v>0</v>
      </c>
    </row>
    <row r="185" spans="1:10" ht="15.75" x14ac:dyDescent="0.25">
      <c r="B185" s="16">
        <v>178</v>
      </c>
      <c r="C185" s="5" t="s">
        <v>180</v>
      </c>
      <c r="D185" s="20" t="s">
        <v>510</v>
      </c>
      <c r="E185" s="7" t="s">
        <v>3</v>
      </c>
      <c r="F185" s="9">
        <v>5</v>
      </c>
      <c r="G185" s="10">
        <v>3</v>
      </c>
      <c r="H185" s="28">
        <f>+Table1[[#This Row],[Maksimalus vieneto įkainis Eur su PVM]]*Table1[[#This Row],[Preliminarus kiekis sutarties laikotarpių 36 mėn.]]</f>
        <v>15</v>
      </c>
      <c r="I185" s="41">
        <v>0</v>
      </c>
      <c r="J185" s="42">
        <f>+Table1[[#This Row],[Preliminarus kiekis sutarties laikotarpių 36 mėn.]]*Table1[[#This Row],[Siūlomos vieneto įkainis Eur su PVM]]</f>
        <v>0</v>
      </c>
    </row>
    <row r="186" spans="1:10" ht="15.75" x14ac:dyDescent="0.25">
      <c r="B186" s="16">
        <v>179</v>
      </c>
      <c r="C186" s="5" t="s">
        <v>181</v>
      </c>
      <c r="D186" s="20" t="s">
        <v>511</v>
      </c>
      <c r="E186" s="7" t="s">
        <v>3</v>
      </c>
      <c r="F186" s="9">
        <v>5</v>
      </c>
      <c r="G186" s="10">
        <v>3</v>
      </c>
      <c r="H186" s="28">
        <f>+Table1[[#This Row],[Maksimalus vieneto įkainis Eur su PVM]]*Table1[[#This Row],[Preliminarus kiekis sutarties laikotarpių 36 mėn.]]</f>
        <v>15</v>
      </c>
      <c r="I186" s="41">
        <v>0</v>
      </c>
      <c r="J186" s="42">
        <f>+Table1[[#This Row],[Preliminarus kiekis sutarties laikotarpių 36 mėn.]]*Table1[[#This Row],[Siūlomos vieneto įkainis Eur su PVM]]</f>
        <v>0</v>
      </c>
    </row>
    <row r="187" spans="1:10" ht="31.5" x14ac:dyDescent="0.25">
      <c r="A187" s="50"/>
      <c r="B187" s="16">
        <v>180</v>
      </c>
      <c r="C187" s="4" t="s">
        <v>182</v>
      </c>
      <c r="D187" s="20" t="s">
        <v>512</v>
      </c>
      <c r="E187" s="46" t="s">
        <v>46</v>
      </c>
      <c r="F187" s="8">
        <v>1</v>
      </c>
      <c r="G187" s="10">
        <v>3</v>
      </c>
      <c r="H187" s="28">
        <f>+Table1[[#This Row],[Maksimalus vieneto įkainis Eur su PVM]]*Table1[[#This Row],[Preliminarus kiekis sutarties laikotarpių 36 mėn.]]</f>
        <v>3</v>
      </c>
      <c r="I187" s="41">
        <v>0</v>
      </c>
      <c r="J187" s="42">
        <f>+Table1[[#This Row],[Preliminarus kiekis sutarties laikotarpių 36 mėn.]]*Table1[[#This Row],[Siūlomos vieneto įkainis Eur su PVM]]</f>
        <v>0</v>
      </c>
    </row>
    <row r="188" spans="1:10" ht="31.5" x14ac:dyDescent="0.25">
      <c r="A188" s="50"/>
      <c r="B188" s="16">
        <v>181</v>
      </c>
      <c r="C188" s="4" t="s">
        <v>183</v>
      </c>
      <c r="D188" s="20" t="s">
        <v>513</v>
      </c>
      <c r="E188" s="46" t="s">
        <v>46</v>
      </c>
      <c r="F188" s="8">
        <v>1</v>
      </c>
      <c r="G188" s="10">
        <v>2</v>
      </c>
      <c r="H188" s="28">
        <f>+Table1[[#This Row],[Maksimalus vieneto įkainis Eur su PVM]]*Table1[[#This Row],[Preliminarus kiekis sutarties laikotarpių 36 mėn.]]</f>
        <v>2</v>
      </c>
      <c r="I188" s="41">
        <v>0</v>
      </c>
      <c r="J188" s="42">
        <f>+Table1[[#This Row],[Preliminarus kiekis sutarties laikotarpių 36 mėn.]]*Table1[[#This Row],[Siūlomos vieneto įkainis Eur su PVM]]</f>
        <v>0</v>
      </c>
    </row>
    <row r="189" spans="1:10" ht="31.5" x14ac:dyDescent="0.25">
      <c r="A189" s="50"/>
      <c r="B189" s="16">
        <v>182</v>
      </c>
      <c r="C189" s="4" t="s">
        <v>184</v>
      </c>
      <c r="D189" s="20" t="s">
        <v>514</v>
      </c>
      <c r="E189" s="46" t="s">
        <v>46</v>
      </c>
      <c r="F189" s="8">
        <v>1</v>
      </c>
      <c r="G189" s="10">
        <v>3</v>
      </c>
      <c r="H189" s="28">
        <f>+Table1[[#This Row],[Maksimalus vieneto įkainis Eur su PVM]]*Table1[[#This Row],[Preliminarus kiekis sutarties laikotarpių 36 mėn.]]</f>
        <v>3</v>
      </c>
      <c r="I189" s="41">
        <v>0</v>
      </c>
      <c r="J189" s="42">
        <f>+Table1[[#This Row],[Preliminarus kiekis sutarties laikotarpių 36 mėn.]]*Table1[[#This Row],[Siūlomos vieneto įkainis Eur su PVM]]</f>
        <v>0</v>
      </c>
    </row>
    <row r="190" spans="1:10" ht="31.5" x14ac:dyDescent="0.25">
      <c r="B190" s="16">
        <v>183</v>
      </c>
      <c r="C190" s="4" t="s">
        <v>185</v>
      </c>
      <c r="D190" s="21" t="s">
        <v>515</v>
      </c>
      <c r="E190" s="7" t="s">
        <v>3</v>
      </c>
      <c r="F190" s="9">
        <v>5.5</v>
      </c>
      <c r="G190" s="10">
        <v>3</v>
      </c>
      <c r="H190" s="28">
        <f>+Table1[[#This Row],[Maksimalus vieneto įkainis Eur su PVM]]*Table1[[#This Row],[Preliminarus kiekis sutarties laikotarpių 36 mėn.]]</f>
        <v>16.5</v>
      </c>
      <c r="I190" s="41">
        <v>0</v>
      </c>
      <c r="J190" s="42">
        <f>+Table1[[#This Row],[Preliminarus kiekis sutarties laikotarpių 36 mėn.]]*Table1[[#This Row],[Siūlomos vieneto įkainis Eur su PVM]]</f>
        <v>0</v>
      </c>
    </row>
    <row r="191" spans="1:10" ht="31.5" x14ac:dyDescent="0.25">
      <c r="B191" s="16">
        <v>184</v>
      </c>
      <c r="C191" s="4" t="s">
        <v>40</v>
      </c>
      <c r="D191" s="20" t="s">
        <v>516</v>
      </c>
      <c r="E191" s="7" t="s">
        <v>3</v>
      </c>
      <c r="F191" s="9">
        <v>5.5</v>
      </c>
      <c r="G191" s="10">
        <v>3</v>
      </c>
      <c r="H191" s="28">
        <f>+Table1[[#This Row],[Maksimalus vieneto įkainis Eur su PVM]]*Table1[[#This Row],[Preliminarus kiekis sutarties laikotarpių 36 mėn.]]</f>
        <v>16.5</v>
      </c>
      <c r="I191" s="41">
        <v>0</v>
      </c>
      <c r="J191" s="42">
        <f>+Table1[[#This Row],[Preliminarus kiekis sutarties laikotarpių 36 mėn.]]*Table1[[#This Row],[Siūlomos vieneto įkainis Eur su PVM]]</f>
        <v>0</v>
      </c>
    </row>
    <row r="192" spans="1:10" ht="31.5" x14ac:dyDescent="0.25">
      <c r="B192" s="16">
        <v>185</v>
      </c>
      <c r="C192" s="4" t="s">
        <v>41</v>
      </c>
      <c r="D192" s="21" t="s">
        <v>517</v>
      </c>
      <c r="E192" s="7" t="s">
        <v>3</v>
      </c>
      <c r="F192" s="9">
        <v>6</v>
      </c>
      <c r="G192" s="10">
        <v>3</v>
      </c>
      <c r="H192" s="28">
        <f>+Table1[[#This Row],[Maksimalus vieneto įkainis Eur su PVM]]*Table1[[#This Row],[Preliminarus kiekis sutarties laikotarpių 36 mėn.]]</f>
        <v>18</v>
      </c>
      <c r="I192" s="41">
        <v>0</v>
      </c>
      <c r="J192" s="42">
        <f>+Table1[[#This Row],[Preliminarus kiekis sutarties laikotarpių 36 mėn.]]*Table1[[#This Row],[Siūlomos vieneto įkainis Eur su PVM]]</f>
        <v>0</v>
      </c>
    </row>
    <row r="193" spans="2:10" ht="31.5" x14ac:dyDescent="0.25">
      <c r="B193" s="16">
        <v>186</v>
      </c>
      <c r="C193" s="4" t="s">
        <v>186</v>
      </c>
      <c r="D193" s="20" t="s">
        <v>518</v>
      </c>
      <c r="E193" s="7" t="s">
        <v>3</v>
      </c>
      <c r="F193" s="9">
        <v>6</v>
      </c>
      <c r="G193" s="10">
        <v>3</v>
      </c>
      <c r="H193" s="28">
        <f>+Table1[[#This Row],[Maksimalus vieneto įkainis Eur su PVM]]*Table1[[#This Row],[Preliminarus kiekis sutarties laikotarpių 36 mėn.]]</f>
        <v>18</v>
      </c>
      <c r="I193" s="41">
        <v>0</v>
      </c>
      <c r="J193" s="42">
        <f>+Table1[[#This Row],[Preliminarus kiekis sutarties laikotarpių 36 mėn.]]*Table1[[#This Row],[Siūlomos vieneto įkainis Eur su PVM]]</f>
        <v>0</v>
      </c>
    </row>
    <row r="194" spans="2:10" ht="31.5" x14ac:dyDescent="0.25">
      <c r="B194" s="16">
        <v>187</v>
      </c>
      <c r="C194" s="5" t="s">
        <v>187</v>
      </c>
      <c r="D194" s="20" t="s">
        <v>519</v>
      </c>
      <c r="E194" s="7" t="s">
        <v>3</v>
      </c>
      <c r="F194" s="9">
        <v>5.8</v>
      </c>
      <c r="G194" s="10">
        <v>3</v>
      </c>
      <c r="H194" s="28">
        <f>+Table1[[#This Row],[Maksimalus vieneto įkainis Eur su PVM]]*Table1[[#This Row],[Preliminarus kiekis sutarties laikotarpių 36 mėn.]]</f>
        <v>17.399999999999999</v>
      </c>
      <c r="I194" s="41">
        <v>0</v>
      </c>
      <c r="J194" s="42">
        <f>+Table1[[#This Row],[Preliminarus kiekis sutarties laikotarpių 36 mėn.]]*Table1[[#This Row],[Siūlomos vieneto įkainis Eur su PVM]]</f>
        <v>0</v>
      </c>
    </row>
    <row r="195" spans="2:10" ht="31.5" x14ac:dyDescent="0.25">
      <c r="B195" s="16">
        <v>188</v>
      </c>
      <c r="C195" s="5" t="s">
        <v>188</v>
      </c>
      <c r="D195" s="20" t="s">
        <v>520</v>
      </c>
      <c r="E195" s="7" t="s">
        <v>3</v>
      </c>
      <c r="F195" s="9">
        <v>8.9</v>
      </c>
      <c r="G195" s="10">
        <v>3</v>
      </c>
      <c r="H195" s="28">
        <f>+Table1[[#This Row],[Maksimalus vieneto įkainis Eur su PVM]]*Table1[[#This Row],[Preliminarus kiekis sutarties laikotarpių 36 mėn.]]</f>
        <v>26.700000000000003</v>
      </c>
      <c r="I195" s="41">
        <v>0</v>
      </c>
      <c r="J195" s="42">
        <f>+Table1[[#This Row],[Preliminarus kiekis sutarties laikotarpių 36 mėn.]]*Table1[[#This Row],[Siūlomos vieneto įkainis Eur su PVM]]</f>
        <v>0</v>
      </c>
    </row>
    <row r="196" spans="2:10" ht="31.5" x14ac:dyDescent="0.25">
      <c r="B196" s="16">
        <v>189</v>
      </c>
      <c r="C196" s="5" t="s">
        <v>189</v>
      </c>
      <c r="D196" s="20" t="s">
        <v>521</v>
      </c>
      <c r="E196" s="7" t="s">
        <v>3</v>
      </c>
      <c r="F196" s="9">
        <v>8.9</v>
      </c>
      <c r="G196" s="10">
        <v>3</v>
      </c>
      <c r="H196" s="28">
        <f>+Table1[[#This Row],[Maksimalus vieneto įkainis Eur su PVM]]*Table1[[#This Row],[Preliminarus kiekis sutarties laikotarpių 36 mėn.]]</f>
        <v>26.700000000000003</v>
      </c>
      <c r="I196" s="41">
        <v>0</v>
      </c>
      <c r="J196" s="42">
        <f>+Table1[[#This Row],[Preliminarus kiekis sutarties laikotarpių 36 mėn.]]*Table1[[#This Row],[Siūlomos vieneto įkainis Eur su PVM]]</f>
        <v>0</v>
      </c>
    </row>
    <row r="197" spans="2:10" ht="31.5" x14ac:dyDescent="0.25">
      <c r="B197" s="16">
        <v>190</v>
      </c>
      <c r="C197" s="5" t="s">
        <v>190</v>
      </c>
      <c r="D197" s="20" t="s">
        <v>522</v>
      </c>
      <c r="E197" s="7" t="s">
        <v>3</v>
      </c>
      <c r="F197" s="9">
        <v>8.9</v>
      </c>
      <c r="G197" s="10">
        <v>3</v>
      </c>
      <c r="H197" s="28">
        <f>+Table1[[#This Row],[Maksimalus vieneto įkainis Eur su PVM]]*Table1[[#This Row],[Preliminarus kiekis sutarties laikotarpių 36 mėn.]]</f>
        <v>26.700000000000003</v>
      </c>
      <c r="I197" s="41">
        <v>0</v>
      </c>
      <c r="J197" s="42">
        <f>+Table1[[#This Row],[Preliminarus kiekis sutarties laikotarpių 36 mėn.]]*Table1[[#This Row],[Siūlomos vieneto įkainis Eur su PVM]]</f>
        <v>0</v>
      </c>
    </row>
    <row r="198" spans="2:10" ht="31.5" x14ac:dyDescent="0.25">
      <c r="B198" s="16">
        <v>191</v>
      </c>
      <c r="C198" s="4" t="s">
        <v>191</v>
      </c>
      <c r="D198" s="20" t="s">
        <v>523</v>
      </c>
      <c r="E198" s="7" t="s">
        <v>3</v>
      </c>
      <c r="F198" s="9">
        <v>8.9</v>
      </c>
      <c r="G198" s="10">
        <v>3</v>
      </c>
      <c r="H198" s="28">
        <f>+Table1[[#This Row],[Maksimalus vieneto įkainis Eur su PVM]]*Table1[[#This Row],[Preliminarus kiekis sutarties laikotarpių 36 mėn.]]</f>
        <v>26.700000000000003</v>
      </c>
      <c r="I198" s="41">
        <v>0</v>
      </c>
      <c r="J198" s="42">
        <f>+Table1[[#This Row],[Preliminarus kiekis sutarties laikotarpių 36 mėn.]]*Table1[[#This Row],[Siūlomos vieneto įkainis Eur su PVM]]</f>
        <v>0</v>
      </c>
    </row>
    <row r="199" spans="2:10" ht="31.5" x14ac:dyDescent="0.25">
      <c r="B199" s="16">
        <v>192</v>
      </c>
      <c r="C199" s="4" t="s">
        <v>192</v>
      </c>
      <c r="D199" s="20" t="s">
        <v>524</v>
      </c>
      <c r="E199" s="7" t="s">
        <v>3</v>
      </c>
      <c r="F199" s="9">
        <v>8.9</v>
      </c>
      <c r="G199" s="10">
        <v>3</v>
      </c>
      <c r="H199" s="28">
        <f>+Table1[[#This Row],[Maksimalus vieneto įkainis Eur su PVM]]*Table1[[#This Row],[Preliminarus kiekis sutarties laikotarpių 36 mėn.]]</f>
        <v>26.700000000000003</v>
      </c>
      <c r="I199" s="41">
        <v>0</v>
      </c>
      <c r="J199" s="42">
        <f>+Table1[[#This Row],[Preliminarus kiekis sutarties laikotarpių 36 mėn.]]*Table1[[#This Row],[Siūlomos vieneto įkainis Eur su PVM]]</f>
        <v>0</v>
      </c>
    </row>
    <row r="200" spans="2:10" ht="15.75" x14ac:dyDescent="0.25">
      <c r="B200" s="16">
        <v>193</v>
      </c>
      <c r="C200" s="4" t="s">
        <v>42</v>
      </c>
      <c r="D200" s="20" t="s">
        <v>525</v>
      </c>
      <c r="E200" s="7" t="s">
        <v>3</v>
      </c>
      <c r="F200" s="9">
        <v>7</v>
      </c>
      <c r="G200" s="10">
        <v>3</v>
      </c>
      <c r="H200" s="28">
        <f>+Table1[[#This Row],[Maksimalus vieneto įkainis Eur su PVM]]*Table1[[#This Row],[Preliminarus kiekis sutarties laikotarpių 36 mėn.]]</f>
        <v>21</v>
      </c>
      <c r="I200" s="41">
        <v>0</v>
      </c>
      <c r="J200" s="42">
        <f>+Table1[[#This Row],[Preliminarus kiekis sutarties laikotarpių 36 mėn.]]*Table1[[#This Row],[Siūlomos vieneto įkainis Eur su PVM]]</f>
        <v>0</v>
      </c>
    </row>
    <row r="201" spans="2:10" ht="47.25" x14ac:dyDescent="0.25">
      <c r="B201" s="16">
        <v>194</v>
      </c>
      <c r="C201" s="4" t="s">
        <v>193</v>
      </c>
      <c r="D201" s="20" t="s">
        <v>526</v>
      </c>
      <c r="E201" s="7" t="s">
        <v>3</v>
      </c>
      <c r="F201" s="9">
        <v>4</v>
      </c>
      <c r="G201" s="10">
        <v>3</v>
      </c>
      <c r="H201" s="28">
        <f>+Table1[[#This Row],[Maksimalus vieneto įkainis Eur su PVM]]*Table1[[#This Row],[Preliminarus kiekis sutarties laikotarpių 36 mėn.]]</f>
        <v>12</v>
      </c>
      <c r="I201" s="41">
        <v>0</v>
      </c>
      <c r="J201" s="42">
        <f>+Table1[[#This Row],[Preliminarus kiekis sutarties laikotarpių 36 mėn.]]*Table1[[#This Row],[Siūlomos vieneto įkainis Eur su PVM]]</f>
        <v>0</v>
      </c>
    </row>
    <row r="202" spans="2:10" ht="47.25" x14ac:dyDescent="0.25">
      <c r="B202" s="16">
        <v>195</v>
      </c>
      <c r="C202" s="5" t="s">
        <v>194</v>
      </c>
      <c r="D202" s="20" t="s">
        <v>527</v>
      </c>
      <c r="E202" s="7" t="s">
        <v>3</v>
      </c>
      <c r="F202" s="9">
        <v>4</v>
      </c>
      <c r="G202" s="10">
        <v>3</v>
      </c>
      <c r="H202" s="28">
        <f>+Table1[[#This Row],[Maksimalus vieneto įkainis Eur su PVM]]*Table1[[#This Row],[Preliminarus kiekis sutarties laikotarpių 36 mėn.]]</f>
        <v>12</v>
      </c>
      <c r="I202" s="41">
        <v>0</v>
      </c>
      <c r="J202" s="42">
        <f>+Table1[[#This Row],[Preliminarus kiekis sutarties laikotarpių 36 mėn.]]*Table1[[#This Row],[Siūlomos vieneto įkainis Eur su PVM]]</f>
        <v>0</v>
      </c>
    </row>
    <row r="203" spans="2:10" ht="47.25" x14ac:dyDescent="0.25">
      <c r="B203" s="16">
        <v>196</v>
      </c>
      <c r="C203" s="5" t="s">
        <v>195</v>
      </c>
      <c r="D203" s="20" t="s">
        <v>528</v>
      </c>
      <c r="E203" s="7" t="s">
        <v>3</v>
      </c>
      <c r="F203" s="9">
        <v>4</v>
      </c>
      <c r="G203" s="10">
        <v>4</v>
      </c>
      <c r="H203" s="28">
        <f>+Table1[[#This Row],[Maksimalus vieneto įkainis Eur su PVM]]*Table1[[#This Row],[Preliminarus kiekis sutarties laikotarpių 36 mėn.]]</f>
        <v>16</v>
      </c>
      <c r="I203" s="41">
        <v>0</v>
      </c>
      <c r="J203" s="42">
        <f>+Table1[[#This Row],[Preliminarus kiekis sutarties laikotarpių 36 mėn.]]*Table1[[#This Row],[Siūlomos vieneto įkainis Eur su PVM]]</f>
        <v>0</v>
      </c>
    </row>
    <row r="204" spans="2:10" ht="31.5" x14ac:dyDescent="0.25">
      <c r="B204" s="16">
        <v>197</v>
      </c>
      <c r="C204" s="5" t="s">
        <v>196</v>
      </c>
      <c r="D204" s="21" t="s">
        <v>529</v>
      </c>
      <c r="E204" s="7" t="s">
        <v>3</v>
      </c>
      <c r="F204" s="9">
        <v>7</v>
      </c>
      <c r="G204" s="10">
        <v>3</v>
      </c>
      <c r="H204" s="28">
        <f>+Table1[[#This Row],[Maksimalus vieneto įkainis Eur su PVM]]*Table1[[#This Row],[Preliminarus kiekis sutarties laikotarpių 36 mėn.]]</f>
        <v>21</v>
      </c>
      <c r="I204" s="41">
        <v>0</v>
      </c>
      <c r="J204" s="42">
        <f>+Table1[[#This Row],[Preliminarus kiekis sutarties laikotarpių 36 mėn.]]*Table1[[#This Row],[Siūlomos vieneto įkainis Eur su PVM]]</f>
        <v>0</v>
      </c>
    </row>
    <row r="205" spans="2:10" ht="31.5" x14ac:dyDescent="0.25">
      <c r="B205" s="16">
        <v>198</v>
      </c>
      <c r="C205" s="5" t="s">
        <v>197</v>
      </c>
      <c r="D205" s="20" t="s">
        <v>530</v>
      </c>
      <c r="E205" s="7" t="s">
        <v>3</v>
      </c>
      <c r="F205" s="9">
        <v>7</v>
      </c>
      <c r="G205" s="10">
        <v>3</v>
      </c>
      <c r="H205" s="28">
        <f>+Table1[[#This Row],[Maksimalus vieneto įkainis Eur su PVM]]*Table1[[#This Row],[Preliminarus kiekis sutarties laikotarpių 36 mėn.]]</f>
        <v>21</v>
      </c>
      <c r="I205" s="41">
        <v>0</v>
      </c>
      <c r="J205" s="42">
        <f>+Table1[[#This Row],[Preliminarus kiekis sutarties laikotarpių 36 mėn.]]*Table1[[#This Row],[Siūlomos vieneto įkainis Eur su PVM]]</f>
        <v>0</v>
      </c>
    </row>
    <row r="206" spans="2:10" ht="31.5" x14ac:dyDescent="0.25">
      <c r="B206" s="16">
        <v>199</v>
      </c>
      <c r="C206" s="5" t="s">
        <v>198</v>
      </c>
      <c r="D206" s="20" t="s">
        <v>531</v>
      </c>
      <c r="E206" s="7" t="s">
        <v>3</v>
      </c>
      <c r="F206" s="9">
        <v>7</v>
      </c>
      <c r="G206" s="10">
        <v>3</v>
      </c>
      <c r="H206" s="28">
        <f>+Table1[[#This Row],[Maksimalus vieneto įkainis Eur su PVM]]*Table1[[#This Row],[Preliminarus kiekis sutarties laikotarpių 36 mėn.]]</f>
        <v>21</v>
      </c>
      <c r="I206" s="41">
        <v>0</v>
      </c>
      <c r="J206" s="42">
        <f>+Table1[[#This Row],[Preliminarus kiekis sutarties laikotarpių 36 mėn.]]*Table1[[#This Row],[Siūlomos vieneto įkainis Eur su PVM]]</f>
        <v>0</v>
      </c>
    </row>
    <row r="207" spans="2:10" ht="31.5" x14ac:dyDescent="0.25">
      <c r="B207" s="16">
        <v>200</v>
      </c>
      <c r="C207" s="5" t="s">
        <v>199</v>
      </c>
      <c r="D207" s="20" t="s">
        <v>532</v>
      </c>
      <c r="E207" s="7" t="s">
        <v>3</v>
      </c>
      <c r="F207" s="9">
        <v>7</v>
      </c>
      <c r="G207" s="10">
        <v>3</v>
      </c>
      <c r="H207" s="28">
        <f>+Table1[[#This Row],[Maksimalus vieneto įkainis Eur su PVM]]*Table1[[#This Row],[Preliminarus kiekis sutarties laikotarpių 36 mėn.]]</f>
        <v>21</v>
      </c>
      <c r="I207" s="41">
        <v>0</v>
      </c>
      <c r="J207" s="42">
        <f>+Table1[[#This Row],[Preliminarus kiekis sutarties laikotarpių 36 mėn.]]*Table1[[#This Row],[Siūlomos vieneto įkainis Eur su PVM]]</f>
        <v>0</v>
      </c>
    </row>
    <row r="208" spans="2:10" ht="31.5" x14ac:dyDescent="0.25">
      <c r="B208" s="16">
        <v>201</v>
      </c>
      <c r="C208" s="5" t="s">
        <v>200</v>
      </c>
      <c r="D208" s="20" t="s">
        <v>533</v>
      </c>
      <c r="E208" s="7" t="s">
        <v>3</v>
      </c>
      <c r="F208" s="9">
        <v>9</v>
      </c>
      <c r="G208" s="10">
        <v>3</v>
      </c>
      <c r="H208" s="28">
        <f>+Table1[[#This Row],[Maksimalus vieneto įkainis Eur su PVM]]*Table1[[#This Row],[Preliminarus kiekis sutarties laikotarpių 36 mėn.]]</f>
        <v>27</v>
      </c>
      <c r="I208" s="41">
        <v>0</v>
      </c>
      <c r="J208" s="42">
        <f>+Table1[[#This Row],[Preliminarus kiekis sutarties laikotarpių 36 mėn.]]*Table1[[#This Row],[Siūlomos vieneto įkainis Eur su PVM]]</f>
        <v>0</v>
      </c>
    </row>
    <row r="209" spans="2:10" ht="31.5" x14ac:dyDescent="0.25">
      <c r="B209" s="16">
        <v>202</v>
      </c>
      <c r="C209" s="5" t="s">
        <v>201</v>
      </c>
      <c r="D209" s="21" t="s">
        <v>534</v>
      </c>
      <c r="E209" s="7" t="s">
        <v>3</v>
      </c>
      <c r="F209" s="9">
        <v>9</v>
      </c>
      <c r="G209" s="10">
        <v>3</v>
      </c>
      <c r="H209" s="28">
        <f>+Table1[[#This Row],[Maksimalus vieneto įkainis Eur su PVM]]*Table1[[#This Row],[Preliminarus kiekis sutarties laikotarpių 36 mėn.]]</f>
        <v>27</v>
      </c>
      <c r="I209" s="41">
        <v>0</v>
      </c>
      <c r="J209" s="42">
        <f>+Table1[[#This Row],[Preliminarus kiekis sutarties laikotarpių 36 mėn.]]*Table1[[#This Row],[Siūlomos vieneto įkainis Eur su PVM]]</f>
        <v>0</v>
      </c>
    </row>
    <row r="210" spans="2:10" ht="31.5" x14ac:dyDescent="0.25">
      <c r="B210" s="16">
        <v>203</v>
      </c>
      <c r="C210" s="5" t="s">
        <v>202</v>
      </c>
      <c r="D210" s="20" t="s">
        <v>535</v>
      </c>
      <c r="E210" s="7" t="s">
        <v>3</v>
      </c>
      <c r="F210" s="9">
        <v>9</v>
      </c>
      <c r="G210" s="10">
        <v>3</v>
      </c>
      <c r="H210" s="28">
        <f>+Table1[[#This Row],[Maksimalus vieneto įkainis Eur su PVM]]*Table1[[#This Row],[Preliminarus kiekis sutarties laikotarpių 36 mėn.]]</f>
        <v>27</v>
      </c>
      <c r="I210" s="41">
        <v>0</v>
      </c>
      <c r="J210" s="42">
        <f>+Table1[[#This Row],[Preliminarus kiekis sutarties laikotarpių 36 mėn.]]*Table1[[#This Row],[Siūlomos vieneto įkainis Eur su PVM]]</f>
        <v>0</v>
      </c>
    </row>
    <row r="211" spans="2:10" ht="31.5" x14ac:dyDescent="0.25">
      <c r="B211" s="16">
        <v>204</v>
      </c>
      <c r="C211" s="5" t="s">
        <v>203</v>
      </c>
      <c r="D211" s="20" t="s">
        <v>536</v>
      </c>
      <c r="E211" s="7" t="s">
        <v>3</v>
      </c>
      <c r="F211" s="9">
        <v>9</v>
      </c>
      <c r="G211" s="10">
        <v>3</v>
      </c>
      <c r="H211" s="28">
        <f>+Table1[[#This Row],[Maksimalus vieneto įkainis Eur su PVM]]*Table1[[#This Row],[Preliminarus kiekis sutarties laikotarpių 36 mėn.]]</f>
        <v>27</v>
      </c>
      <c r="I211" s="41">
        <v>0</v>
      </c>
      <c r="J211" s="42">
        <f>+Table1[[#This Row],[Preliminarus kiekis sutarties laikotarpių 36 mėn.]]*Table1[[#This Row],[Siūlomos vieneto įkainis Eur su PVM]]</f>
        <v>0</v>
      </c>
    </row>
    <row r="212" spans="2:10" ht="31.5" x14ac:dyDescent="0.25">
      <c r="B212" s="16">
        <v>205</v>
      </c>
      <c r="C212" s="5" t="s">
        <v>204</v>
      </c>
      <c r="D212" s="20" t="s">
        <v>537</v>
      </c>
      <c r="E212" s="7" t="s">
        <v>3</v>
      </c>
      <c r="F212" s="9">
        <v>12</v>
      </c>
      <c r="G212" s="10">
        <v>4</v>
      </c>
      <c r="H212" s="28">
        <f>+Table1[[#This Row],[Maksimalus vieneto įkainis Eur su PVM]]*Table1[[#This Row],[Preliminarus kiekis sutarties laikotarpių 36 mėn.]]</f>
        <v>48</v>
      </c>
      <c r="I212" s="41">
        <v>0</v>
      </c>
      <c r="J212" s="42">
        <f>+Table1[[#This Row],[Preliminarus kiekis sutarties laikotarpių 36 mėn.]]*Table1[[#This Row],[Siūlomos vieneto įkainis Eur su PVM]]</f>
        <v>0</v>
      </c>
    </row>
    <row r="213" spans="2:10" ht="31.5" x14ac:dyDescent="0.25">
      <c r="B213" s="16">
        <v>206</v>
      </c>
      <c r="C213" s="5" t="s">
        <v>205</v>
      </c>
      <c r="D213" s="21" t="s">
        <v>538</v>
      </c>
      <c r="E213" s="7" t="s">
        <v>3</v>
      </c>
      <c r="F213" s="9">
        <v>12</v>
      </c>
      <c r="G213" s="10">
        <v>4</v>
      </c>
      <c r="H213" s="28">
        <f>+Table1[[#This Row],[Maksimalus vieneto įkainis Eur su PVM]]*Table1[[#This Row],[Preliminarus kiekis sutarties laikotarpių 36 mėn.]]</f>
        <v>48</v>
      </c>
      <c r="I213" s="41">
        <v>0</v>
      </c>
      <c r="J213" s="42">
        <f>+Table1[[#This Row],[Preliminarus kiekis sutarties laikotarpių 36 mėn.]]*Table1[[#This Row],[Siūlomos vieneto įkainis Eur su PVM]]</f>
        <v>0</v>
      </c>
    </row>
    <row r="214" spans="2:10" ht="31.5" x14ac:dyDescent="0.25">
      <c r="B214" s="16">
        <v>207</v>
      </c>
      <c r="C214" s="5" t="s">
        <v>206</v>
      </c>
      <c r="D214" s="20" t="s">
        <v>539</v>
      </c>
      <c r="E214" s="7" t="s">
        <v>3</v>
      </c>
      <c r="F214" s="9">
        <v>12</v>
      </c>
      <c r="G214" s="10">
        <v>3</v>
      </c>
      <c r="H214" s="28">
        <f>+Table1[[#This Row],[Maksimalus vieneto įkainis Eur su PVM]]*Table1[[#This Row],[Preliminarus kiekis sutarties laikotarpių 36 mėn.]]</f>
        <v>36</v>
      </c>
      <c r="I214" s="41">
        <v>0</v>
      </c>
      <c r="J214" s="42">
        <f>+Table1[[#This Row],[Preliminarus kiekis sutarties laikotarpių 36 mėn.]]*Table1[[#This Row],[Siūlomos vieneto įkainis Eur su PVM]]</f>
        <v>0</v>
      </c>
    </row>
    <row r="215" spans="2:10" ht="31.5" x14ac:dyDescent="0.25">
      <c r="B215" s="16">
        <v>208</v>
      </c>
      <c r="C215" s="5" t="s">
        <v>207</v>
      </c>
      <c r="D215" s="20" t="s">
        <v>540</v>
      </c>
      <c r="E215" s="7" t="s">
        <v>3</v>
      </c>
      <c r="F215" s="9">
        <v>12</v>
      </c>
      <c r="G215" s="10">
        <v>3</v>
      </c>
      <c r="H215" s="28">
        <f>+Table1[[#This Row],[Maksimalus vieneto įkainis Eur su PVM]]*Table1[[#This Row],[Preliminarus kiekis sutarties laikotarpių 36 mėn.]]</f>
        <v>36</v>
      </c>
      <c r="I215" s="41">
        <v>0</v>
      </c>
      <c r="J215" s="42">
        <f>+Table1[[#This Row],[Preliminarus kiekis sutarties laikotarpių 36 mėn.]]*Table1[[#This Row],[Siūlomos vieneto įkainis Eur su PVM]]</f>
        <v>0</v>
      </c>
    </row>
    <row r="216" spans="2:10" ht="31.5" x14ac:dyDescent="0.25">
      <c r="B216" s="16">
        <v>209</v>
      </c>
      <c r="C216" s="5" t="s">
        <v>208</v>
      </c>
      <c r="D216" s="20" t="s">
        <v>541</v>
      </c>
      <c r="E216" s="7" t="s">
        <v>3</v>
      </c>
      <c r="F216" s="9">
        <v>25</v>
      </c>
      <c r="G216" s="10">
        <v>3</v>
      </c>
      <c r="H216" s="28">
        <f>+Table1[[#This Row],[Maksimalus vieneto įkainis Eur su PVM]]*Table1[[#This Row],[Preliminarus kiekis sutarties laikotarpių 36 mėn.]]</f>
        <v>75</v>
      </c>
      <c r="I216" s="41">
        <v>0</v>
      </c>
      <c r="J216" s="42">
        <f>+Table1[[#This Row],[Preliminarus kiekis sutarties laikotarpių 36 mėn.]]*Table1[[#This Row],[Siūlomos vieneto įkainis Eur su PVM]]</f>
        <v>0</v>
      </c>
    </row>
    <row r="217" spans="2:10" ht="31.5" x14ac:dyDescent="0.25">
      <c r="B217" s="16">
        <v>210</v>
      </c>
      <c r="C217" s="5" t="s">
        <v>209</v>
      </c>
      <c r="D217" s="21" t="s">
        <v>542</v>
      </c>
      <c r="E217" s="7" t="s">
        <v>3</v>
      </c>
      <c r="F217" s="9">
        <v>25</v>
      </c>
      <c r="G217" s="10">
        <v>2</v>
      </c>
      <c r="H217" s="28">
        <f>+Table1[[#This Row],[Maksimalus vieneto įkainis Eur su PVM]]*Table1[[#This Row],[Preliminarus kiekis sutarties laikotarpių 36 mėn.]]</f>
        <v>50</v>
      </c>
      <c r="I217" s="41">
        <v>0</v>
      </c>
      <c r="J217" s="42">
        <f>+Table1[[#This Row],[Preliminarus kiekis sutarties laikotarpių 36 mėn.]]*Table1[[#This Row],[Siūlomos vieneto įkainis Eur su PVM]]</f>
        <v>0</v>
      </c>
    </row>
    <row r="218" spans="2:10" ht="31.5" x14ac:dyDescent="0.25">
      <c r="B218" s="16">
        <v>211</v>
      </c>
      <c r="C218" s="5" t="s">
        <v>210</v>
      </c>
      <c r="D218" s="20" t="s">
        <v>543</v>
      </c>
      <c r="E218" s="7" t="s">
        <v>3</v>
      </c>
      <c r="F218" s="9">
        <v>25</v>
      </c>
      <c r="G218" s="10">
        <v>1</v>
      </c>
      <c r="H218" s="28">
        <f>+Table1[[#This Row],[Maksimalus vieneto įkainis Eur su PVM]]*Table1[[#This Row],[Preliminarus kiekis sutarties laikotarpių 36 mėn.]]</f>
        <v>25</v>
      </c>
      <c r="I218" s="41">
        <v>0</v>
      </c>
      <c r="J218" s="42">
        <f>+Table1[[#This Row],[Preliminarus kiekis sutarties laikotarpių 36 mėn.]]*Table1[[#This Row],[Siūlomos vieneto įkainis Eur su PVM]]</f>
        <v>0</v>
      </c>
    </row>
    <row r="219" spans="2:10" ht="31.5" x14ac:dyDescent="0.25">
      <c r="B219" s="16">
        <v>212</v>
      </c>
      <c r="C219" s="5" t="s">
        <v>211</v>
      </c>
      <c r="D219" s="20" t="s">
        <v>544</v>
      </c>
      <c r="E219" s="7" t="s">
        <v>3</v>
      </c>
      <c r="F219" s="9">
        <v>25</v>
      </c>
      <c r="G219" s="10">
        <v>1</v>
      </c>
      <c r="H219" s="28">
        <f>+Table1[[#This Row],[Maksimalus vieneto įkainis Eur su PVM]]*Table1[[#This Row],[Preliminarus kiekis sutarties laikotarpių 36 mėn.]]</f>
        <v>25</v>
      </c>
      <c r="I219" s="41">
        <v>0</v>
      </c>
      <c r="J219" s="42">
        <f>+Table1[[#This Row],[Preliminarus kiekis sutarties laikotarpių 36 mėn.]]*Table1[[#This Row],[Siūlomos vieneto įkainis Eur su PVM]]</f>
        <v>0</v>
      </c>
    </row>
    <row r="220" spans="2:10" ht="31.5" x14ac:dyDescent="0.25">
      <c r="B220" s="16">
        <v>213</v>
      </c>
      <c r="C220" s="4" t="s">
        <v>212</v>
      </c>
      <c r="D220" s="20" t="s">
        <v>545</v>
      </c>
      <c r="E220" s="7" t="s">
        <v>3</v>
      </c>
      <c r="F220" s="9">
        <v>30</v>
      </c>
      <c r="G220" s="10">
        <v>2</v>
      </c>
      <c r="H220" s="28">
        <f>+Table1[[#This Row],[Maksimalus vieneto įkainis Eur su PVM]]*Table1[[#This Row],[Preliminarus kiekis sutarties laikotarpių 36 mėn.]]</f>
        <v>60</v>
      </c>
      <c r="I220" s="41">
        <v>0</v>
      </c>
      <c r="J220" s="42">
        <f>+Table1[[#This Row],[Preliminarus kiekis sutarties laikotarpių 36 mėn.]]*Table1[[#This Row],[Siūlomos vieneto įkainis Eur su PVM]]</f>
        <v>0</v>
      </c>
    </row>
    <row r="221" spans="2:10" ht="31.5" x14ac:dyDescent="0.25">
      <c r="B221" s="16">
        <v>214</v>
      </c>
      <c r="C221" s="4" t="s">
        <v>213</v>
      </c>
      <c r="D221" s="21" t="s">
        <v>546</v>
      </c>
      <c r="E221" s="7" t="s">
        <v>3</v>
      </c>
      <c r="F221" s="9">
        <v>30</v>
      </c>
      <c r="G221" s="10">
        <v>50</v>
      </c>
      <c r="H221" s="28">
        <f>+Table1[[#This Row],[Maksimalus vieneto įkainis Eur su PVM]]*Table1[[#This Row],[Preliminarus kiekis sutarties laikotarpių 36 mėn.]]</f>
        <v>1500</v>
      </c>
      <c r="I221" s="41">
        <v>0</v>
      </c>
      <c r="J221" s="42">
        <f>+Table1[[#This Row],[Preliminarus kiekis sutarties laikotarpių 36 mėn.]]*Table1[[#This Row],[Siūlomos vieneto įkainis Eur su PVM]]</f>
        <v>0</v>
      </c>
    </row>
    <row r="222" spans="2:10" ht="31.5" x14ac:dyDescent="0.25">
      <c r="B222" s="16">
        <v>215</v>
      </c>
      <c r="C222" s="4" t="s">
        <v>214</v>
      </c>
      <c r="D222" s="20" t="s">
        <v>547</v>
      </c>
      <c r="E222" s="7" t="s">
        <v>3</v>
      </c>
      <c r="F222" s="9">
        <v>30</v>
      </c>
      <c r="G222" s="10">
        <v>50</v>
      </c>
      <c r="H222" s="28">
        <f>+Table1[[#This Row],[Maksimalus vieneto įkainis Eur su PVM]]*Table1[[#This Row],[Preliminarus kiekis sutarties laikotarpių 36 mėn.]]</f>
        <v>1500</v>
      </c>
      <c r="I222" s="41">
        <v>0</v>
      </c>
      <c r="J222" s="42">
        <f>+Table1[[#This Row],[Preliminarus kiekis sutarties laikotarpių 36 mėn.]]*Table1[[#This Row],[Siūlomos vieneto įkainis Eur su PVM]]</f>
        <v>0</v>
      </c>
    </row>
    <row r="223" spans="2:10" ht="31.5" x14ac:dyDescent="0.25">
      <c r="B223" s="16">
        <v>216</v>
      </c>
      <c r="C223" s="4" t="s">
        <v>215</v>
      </c>
      <c r="D223" s="20" t="s">
        <v>548</v>
      </c>
      <c r="E223" s="7" t="s">
        <v>3</v>
      </c>
      <c r="F223" s="8">
        <v>45</v>
      </c>
      <c r="G223" s="10">
        <v>1</v>
      </c>
      <c r="H223" s="28">
        <f>+Table1[[#This Row],[Maksimalus vieneto įkainis Eur su PVM]]*Table1[[#This Row],[Preliminarus kiekis sutarties laikotarpių 36 mėn.]]</f>
        <v>45</v>
      </c>
      <c r="I223" s="41">
        <v>0</v>
      </c>
      <c r="J223" s="42">
        <f>+Table1[[#This Row],[Preliminarus kiekis sutarties laikotarpių 36 mėn.]]*Table1[[#This Row],[Siūlomos vieneto įkainis Eur su PVM]]</f>
        <v>0</v>
      </c>
    </row>
    <row r="224" spans="2:10" ht="31.5" x14ac:dyDescent="0.25">
      <c r="B224" s="16">
        <v>217</v>
      </c>
      <c r="C224" s="4" t="s">
        <v>216</v>
      </c>
      <c r="D224" s="21" t="s">
        <v>549</v>
      </c>
      <c r="E224" s="7" t="s">
        <v>3</v>
      </c>
      <c r="F224" s="8">
        <v>45</v>
      </c>
      <c r="G224" s="10">
        <v>1</v>
      </c>
      <c r="H224" s="28">
        <f>+Table1[[#This Row],[Maksimalus vieneto įkainis Eur su PVM]]*Table1[[#This Row],[Preliminarus kiekis sutarties laikotarpių 36 mėn.]]</f>
        <v>45</v>
      </c>
      <c r="I224" s="41">
        <v>0</v>
      </c>
      <c r="J224" s="42">
        <f>+Table1[[#This Row],[Preliminarus kiekis sutarties laikotarpių 36 mėn.]]*Table1[[#This Row],[Siūlomos vieneto įkainis Eur su PVM]]</f>
        <v>0</v>
      </c>
    </row>
    <row r="225" spans="2:10" ht="31.5" x14ac:dyDescent="0.25">
      <c r="B225" s="16">
        <v>218</v>
      </c>
      <c r="C225" s="4" t="s">
        <v>217</v>
      </c>
      <c r="D225" s="20" t="s">
        <v>550</v>
      </c>
      <c r="E225" s="7" t="s">
        <v>3</v>
      </c>
      <c r="F225" s="8">
        <v>45</v>
      </c>
      <c r="G225" s="10">
        <v>1</v>
      </c>
      <c r="H225" s="28">
        <f>+Table1[[#This Row],[Maksimalus vieneto įkainis Eur su PVM]]*Table1[[#This Row],[Preliminarus kiekis sutarties laikotarpių 36 mėn.]]</f>
        <v>45</v>
      </c>
      <c r="I225" s="41">
        <v>0</v>
      </c>
      <c r="J225" s="42">
        <f>+Table1[[#This Row],[Preliminarus kiekis sutarties laikotarpių 36 mėn.]]*Table1[[#This Row],[Siūlomos vieneto įkainis Eur su PVM]]</f>
        <v>0</v>
      </c>
    </row>
    <row r="226" spans="2:10" ht="31.5" x14ac:dyDescent="0.25">
      <c r="B226" s="16">
        <v>219</v>
      </c>
      <c r="C226" s="4" t="s">
        <v>43</v>
      </c>
      <c r="D226" s="20" t="s">
        <v>551</v>
      </c>
      <c r="E226" s="7" t="s">
        <v>3</v>
      </c>
      <c r="F226" s="8">
        <v>9</v>
      </c>
      <c r="G226" s="10">
        <v>1</v>
      </c>
      <c r="H226" s="28">
        <f>+Table1[[#This Row],[Maksimalus vieneto įkainis Eur su PVM]]*Table1[[#This Row],[Preliminarus kiekis sutarties laikotarpių 36 mėn.]]</f>
        <v>9</v>
      </c>
      <c r="I226" s="41">
        <v>0</v>
      </c>
      <c r="J226" s="42">
        <f>+Table1[[#This Row],[Preliminarus kiekis sutarties laikotarpių 36 mėn.]]*Table1[[#This Row],[Siūlomos vieneto įkainis Eur su PVM]]</f>
        <v>0</v>
      </c>
    </row>
    <row r="227" spans="2:10" ht="15.75" x14ac:dyDescent="0.25">
      <c r="B227" s="16">
        <v>220</v>
      </c>
      <c r="C227" s="4" t="s">
        <v>218</v>
      </c>
      <c r="D227" s="20" t="s">
        <v>552</v>
      </c>
      <c r="E227" s="7" t="s">
        <v>3</v>
      </c>
      <c r="F227" s="8">
        <v>9.5</v>
      </c>
      <c r="G227" s="10">
        <v>1</v>
      </c>
      <c r="H227" s="28">
        <f>+Table1[[#This Row],[Maksimalus vieneto įkainis Eur su PVM]]*Table1[[#This Row],[Preliminarus kiekis sutarties laikotarpių 36 mėn.]]</f>
        <v>9.5</v>
      </c>
      <c r="I227" s="41">
        <v>0</v>
      </c>
      <c r="J227" s="42">
        <f>+Table1[[#This Row],[Preliminarus kiekis sutarties laikotarpių 36 mėn.]]*Table1[[#This Row],[Siūlomos vieneto įkainis Eur su PVM]]</f>
        <v>0</v>
      </c>
    </row>
    <row r="228" spans="2:10" ht="15.75" x14ac:dyDescent="0.25">
      <c r="B228" s="16">
        <v>221</v>
      </c>
      <c r="C228" s="4" t="s">
        <v>219</v>
      </c>
      <c r="D228" s="20" t="s">
        <v>553</v>
      </c>
      <c r="E228" s="7" t="s">
        <v>3</v>
      </c>
      <c r="F228" s="8">
        <v>9.5</v>
      </c>
      <c r="G228" s="10">
        <v>1</v>
      </c>
      <c r="H228" s="28">
        <f>+Table1[[#This Row],[Maksimalus vieneto įkainis Eur su PVM]]*Table1[[#This Row],[Preliminarus kiekis sutarties laikotarpių 36 mėn.]]</f>
        <v>9.5</v>
      </c>
      <c r="I228" s="41">
        <v>0</v>
      </c>
      <c r="J228" s="42">
        <f>+Table1[[#This Row],[Preliminarus kiekis sutarties laikotarpių 36 mėn.]]*Table1[[#This Row],[Siūlomos vieneto įkainis Eur su PVM]]</f>
        <v>0</v>
      </c>
    </row>
    <row r="229" spans="2:10" ht="47.25" x14ac:dyDescent="0.25">
      <c r="B229" s="16">
        <v>222</v>
      </c>
      <c r="C229" s="4" t="s">
        <v>220</v>
      </c>
      <c r="D229" s="20" t="s">
        <v>554</v>
      </c>
      <c r="E229" s="7" t="s">
        <v>3</v>
      </c>
      <c r="F229" s="8">
        <v>6.5</v>
      </c>
      <c r="G229" s="10">
        <v>2</v>
      </c>
      <c r="H229" s="28">
        <f>+Table1[[#This Row],[Maksimalus vieneto įkainis Eur su PVM]]*Table1[[#This Row],[Preliminarus kiekis sutarties laikotarpių 36 mėn.]]</f>
        <v>13</v>
      </c>
      <c r="I229" s="41">
        <v>0</v>
      </c>
      <c r="J229" s="42">
        <f>+Table1[[#This Row],[Preliminarus kiekis sutarties laikotarpių 36 mėn.]]*Table1[[#This Row],[Siūlomos vieneto įkainis Eur su PVM]]</f>
        <v>0</v>
      </c>
    </row>
    <row r="230" spans="2:10" ht="47.25" x14ac:dyDescent="0.25">
      <c r="B230" s="16">
        <v>223</v>
      </c>
      <c r="C230" s="4" t="s">
        <v>221</v>
      </c>
      <c r="D230" s="20" t="s">
        <v>555</v>
      </c>
      <c r="E230" s="7" t="s">
        <v>3</v>
      </c>
      <c r="F230" s="8">
        <v>14.5</v>
      </c>
      <c r="G230" s="10">
        <v>2</v>
      </c>
      <c r="H230" s="28">
        <f>+Table1[[#This Row],[Maksimalus vieneto įkainis Eur su PVM]]*Table1[[#This Row],[Preliminarus kiekis sutarties laikotarpių 36 mėn.]]</f>
        <v>29</v>
      </c>
      <c r="I230" s="41">
        <v>0</v>
      </c>
      <c r="J230" s="42">
        <f>+Table1[[#This Row],[Preliminarus kiekis sutarties laikotarpių 36 mėn.]]*Table1[[#This Row],[Siūlomos vieneto įkainis Eur su PVM]]</f>
        <v>0</v>
      </c>
    </row>
    <row r="231" spans="2:10" ht="31.5" x14ac:dyDescent="0.25">
      <c r="B231" s="16">
        <v>224</v>
      </c>
      <c r="C231" s="4" t="s">
        <v>222</v>
      </c>
      <c r="D231" s="20" t="s">
        <v>556</v>
      </c>
      <c r="E231" s="7" t="s">
        <v>3</v>
      </c>
      <c r="F231" s="8">
        <v>14</v>
      </c>
      <c r="G231" s="10">
        <v>2</v>
      </c>
      <c r="H231" s="28">
        <f>+Table1[[#This Row],[Maksimalus vieneto įkainis Eur su PVM]]*Table1[[#This Row],[Preliminarus kiekis sutarties laikotarpių 36 mėn.]]</f>
        <v>28</v>
      </c>
      <c r="I231" s="41">
        <v>0</v>
      </c>
      <c r="J231" s="42">
        <f>+Table1[[#This Row],[Preliminarus kiekis sutarties laikotarpių 36 mėn.]]*Table1[[#This Row],[Siūlomos vieneto įkainis Eur su PVM]]</f>
        <v>0</v>
      </c>
    </row>
    <row r="232" spans="2:10" ht="47.25" x14ac:dyDescent="0.25">
      <c r="B232" s="16">
        <v>225</v>
      </c>
      <c r="C232" s="4" t="s">
        <v>223</v>
      </c>
      <c r="D232" s="20" t="s">
        <v>557</v>
      </c>
      <c r="E232" s="7" t="s">
        <v>3</v>
      </c>
      <c r="F232" s="8">
        <v>17</v>
      </c>
      <c r="G232" s="10">
        <v>2</v>
      </c>
      <c r="H232" s="28">
        <f>+Table1[[#This Row],[Maksimalus vieneto įkainis Eur su PVM]]*Table1[[#This Row],[Preliminarus kiekis sutarties laikotarpių 36 mėn.]]</f>
        <v>34</v>
      </c>
      <c r="I232" s="41">
        <v>0</v>
      </c>
      <c r="J232" s="42">
        <f>+Table1[[#This Row],[Preliminarus kiekis sutarties laikotarpių 36 mėn.]]*Table1[[#This Row],[Siūlomos vieneto įkainis Eur su PVM]]</f>
        <v>0</v>
      </c>
    </row>
    <row r="233" spans="2:10" ht="47.25" x14ac:dyDescent="0.25">
      <c r="B233" s="16">
        <v>226</v>
      </c>
      <c r="C233" s="4" t="s">
        <v>224</v>
      </c>
      <c r="D233" s="20" t="s">
        <v>558</v>
      </c>
      <c r="E233" s="7" t="s">
        <v>3</v>
      </c>
      <c r="F233" s="8">
        <v>18</v>
      </c>
      <c r="G233" s="10">
        <v>2</v>
      </c>
      <c r="H233" s="28">
        <f>+Table1[[#This Row],[Maksimalus vieneto įkainis Eur su PVM]]*Table1[[#This Row],[Preliminarus kiekis sutarties laikotarpių 36 mėn.]]</f>
        <v>36</v>
      </c>
      <c r="I233" s="41">
        <v>0</v>
      </c>
      <c r="J233" s="42">
        <f>+Table1[[#This Row],[Preliminarus kiekis sutarties laikotarpių 36 mėn.]]*Table1[[#This Row],[Siūlomos vieneto įkainis Eur su PVM]]</f>
        <v>0</v>
      </c>
    </row>
    <row r="234" spans="2:10" ht="31.5" x14ac:dyDescent="0.25">
      <c r="B234" s="16">
        <v>227</v>
      </c>
      <c r="C234" s="4" t="s">
        <v>225</v>
      </c>
      <c r="D234" s="20" t="s">
        <v>559</v>
      </c>
      <c r="E234" s="7" t="s">
        <v>3</v>
      </c>
      <c r="F234" s="8">
        <v>18.5</v>
      </c>
      <c r="G234" s="10">
        <v>2</v>
      </c>
      <c r="H234" s="28">
        <f>+Table1[[#This Row],[Maksimalus vieneto įkainis Eur su PVM]]*Table1[[#This Row],[Preliminarus kiekis sutarties laikotarpių 36 mėn.]]</f>
        <v>37</v>
      </c>
      <c r="I234" s="41">
        <v>0</v>
      </c>
      <c r="J234" s="42">
        <f>+Table1[[#This Row],[Preliminarus kiekis sutarties laikotarpių 36 mėn.]]*Table1[[#This Row],[Siūlomos vieneto įkainis Eur su PVM]]</f>
        <v>0</v>
      </c>
    </row>
    <row r="235" spans="2:10" ht="15.75" x14ac:dyDescent="0.25">
      <c r="B235" s="16">
        <v>228</v>
      </c>
      <c r="C235" s="4" t="s">
        <v>226</v>
      </c>
      <c r="D235" s="20" t="s">
        <v>560</v>
      </c>
      <c r="E235" s="7" t="s">
        <v>3</v>
      </c>
      <c r="F235" s="8">
        <v>1.8</v>
      </c>
      <c r="G235" s="10">
        <v>2</v>
      </c>
      <c r="H235" s="28">
        <f>+Table1[[#This Row],[Maksimalus vieneto įkainis Eur su PVM]]*Table1[[#This Row],[Preliminarus kiekis sutarties laikotarpių 36 mėn.]]</f>
        <v>3.6</v>
      </c>
      <c r="I235" s="41">
        <v>0</v>
      </c>
      <c r="J235" s="42">
        <f>+Table1[[#This Row],[Preliminarus kiekis sutarties laikotarpių 36 mėn.]]*Table1[[#This Row],[Siūlomos vieneto įkainis Eur su PVM]]</f>
        <v>0</v>
      </c>
    </row>
    <row r="236" spans="2:10" ht="15.75" x14ac:dyDescent="0.25">
      <c r="B236" s="16">
        <v>229</v>
      </c>
      <c r="C236" s="4" t="s">
        <v>227</v>
      </c>
      <c r="D236" s="20" t="s">
        <v>561</v>
      </c>
      <c r="E236" s="7" t="s">
        <v>3</v>
      </c>
      <c r="F236" s="8">
        <v>2</v>
      </c>
      <c r="G236" s="10">
        <v>2</v>
      </c>
      <c r="H236" s="28">
        <f>+Table1[[#This Row],[Maksimalus vieneto įkainis Eur su PVM]]*Table1[[#This Row],[Preliminarus kiekis sutarties laikotarpių 36 mėn.]]</f>
        <v>4</v>
      </c>
      <c r="I236" s="41">
        <v>0</v>
      </c>
      <c r="J236" s="42">
        <f>+Table1[[#This Row],[Preliminarus kiekis sutarties laikotarpių 36 mėn.]]*Table1[[#This Row],[Siūlomos vieneto įkainis Eur su PVM]]</f>
        <v>0</v>
      </c>
    </row>
    <row r="237" spans="2:10" ht="15.75" x14ac:dyDescent="0.25">
      <c r="B237" s="16">
        <v>230</v>
      </c>
      <c r="C237" s="4" t="s">
        <v>228</v>
      </c>
      <c r="D237" s="20" t="s">
        <v>562</v>
      </c>
      <c r="E237" s="7" t="s">
        <v>3</v>
      </c>
      <c r="F237" s="8">
        <v>2.95</v>
      </c>
      <c r="G237" s="10">
        <v>2</v>
      </c>
      <c r="H237" s="28">
        <f>+Table1[[#This Row],[Maksimalus vieneto įkainis Eur su PVM]]*Table1[[#This Row],[Preliminarus kiekis sutarties laikotarpių 36 mėn.]]</f>
        <v>5.9</v>
      </c>
      <c r="I237" s="41">
        <v>0</v>
      </c>
      <c r="J237" s="42">
        <f>+Table1[[#This Row],[Preliminarus kiekis sutarties laikotarpių 36 mėn.]]*Table1[[#This Row],[Siūlomos vieneto įkainis Eur su PVM]]</f>
        <v>0</v>
      </c>
    </row>
    <row r="238" spans="2:10" ht="15.75" x14ac:dyDescent="0.25">
      <c r="B238" s="16">
        <v>231</v>
      </c>
      <c r="C238" s="4" t="s">
        <v>229</v>
      </c>
      <c r="D238" s="20" t="s">
        <v>563</v>
      </c>
      <c r="E238" s="7" t="s">
        <v>3</v>
      </c>
      <c r="F238" s="8">
        <v>1.9</v>
      </c>
      <c r="G238" s="10">
        <v>2</v>
      </c>
      <c r="H238" s="28">
        <f>+Table1[[#This Row],[Maksimalus vieneto įkainis Eur su PVM]]*Table1[[#This Row],[Preliminarus kiekis sutarties laikotarpių 36 mėn.]]</f>
        <v>3.8</v>
      </c>
      <c r="I238" s="41">
        <v>0</v>
      </c>
      <c r="J238" s="42">
        <f>+Table1[[#This Row],[Preliminarus kiekis sutarties laikotarpių 36 mėn.]]*Table1[[#This Row],[Siūlomos vieneto įkainis Eur su PVM]]</f>
        <v>0</v>
      </c>
    </row>
    <row r="239" spans="2:10" ht="15.75" x14ac:dyDescent="0.25">
      <c r="B239" s="16">
        <v>232</v>
      </c>
      <c r="C239" s="4" t="s">
        <v>230</v>
      </c>
      <c r="D239" s="20" t="s">
        <v>564</v>
      </c>
      <c r="E239" s="7" t="s">
        <v>3</v>
      </c>
      <c r="F239" s="8">
        <v>2.8</v>
      </c>
      <c r="G239" s="10">
        <v>2</v>
      </c>
      <c r="H239" s="28">
        <f>+Table1[[#This Row],[Maksimalus vieneto įkainis Eur su PVM]]*Table1[[#This Row],[Preliminarus kiekis sutarties laikotarpių 36 mėn.]]</f>
        <v>5.6</v>
      </c>
      <c r="I239" s="41">
        <v>0</v>
      </c>
      <c r="J239" s="42">
        <f>+Table1[[#This Row],[Preliminarus kiekis sutarties laikotarpių 36 mėn.]]*Table1[[#This Row],[Siūlomos vieneto įkainis Eur su PVM]]</f>
        <v>0</v>
      </c>
    </row>
    <row r="240" spans="2:10" ht="15.75" x14ac:dyDescent="0.25">
      <c r="B240" s="16">
        <v>233</v>
      </c>
      <c r="C240" s="4" t="s">
        <v>231</v>
      </c>
      <c r="D240" s="20" t="s">
        <v>565</v>
      </c>
      <c r="E240" s="7" t="s">
        <v>3</v>
      </c>
      <c r="F240" s="8">
        <v>2.95</v>
      </c>
      <c r="G240" s="10">
        <v>2</v>
      </c>
      <c r="H240" s="28">
        <f>+Table1[[#This Row],[Maksimalus vieneto įkainis Eur su PVM]]*Table1[[#This Row],[Preliminarus kiekis sutarties laikotarpių 36 mėn.]]</f>
        <v>5.9</v>
      </c>
      <c r="I240" s="41">
        <v>0</v>
      </c>
      <c r="J240" s="42">
        <f>+Table1[[#This Row],[Preliminarus kiekis sutarties laikotarpių 36 mėn.]]*Table1[[#This Row],[Siūlomos vieneto įkainis Eur su PVM]]</f>
        <v>0</v>
      </c>
    </row>
    <row r="241" spans="1:10" ht="15.75" x14ac:dyDescent="0.25">
      <c r="B241" s="16">
        <v>234</v>
      </c>
      <c r="C241" s="4" t="s">
        <v>232</v>
      </c>
      <c r="D241" s="20" t="s">
        <v>566</v>
      </c>
      <c r="E241" s="7" t="s">
        <v>3</v>
      </c>
      <c r="F241" s="8">
        <v>1.5</v>
      </c>
      <c r="G241" s="10">
        <v>2</v>
      </c>
      <c r="H241" s="28">
        <f>+Table1[[#This Row],[Maksimalus vieneto įkainis Eur su PVM]]*Table1[[#This Row],[Preliminarus kiekis sutarties laikotarpių 36 mėn.]]</f>
        <v>3</v>
      </c>
      <c r="I241" s="41">
        <v>0</v>
      </c>
      <c r="J241" s="42">
        <f>+Table1[[#This Row],[Preliminarus kiekis sutarties laikotarpių 36 mėn.]]*Table1[[#This Row],[Siūlomos vieneto įkainis Eur su PVM]]</f>
        <v>0</v>
      </c>
    </row>
    <row r="242" spans="1:10" ht="15.75" x14ac:dyDescent="0.25">
      <c r="B242" s="16">
        <v>235</v>
      </c>
      <c r="C242" s="4" t="s">
        <v>233</v>
      </c>
      <c r="D242" s="20" t="s">
        <v>567</v>
      </c>
      <c r="E242" s="7" t="s">
        <v>3</v>
      </c>
      <c r="F242" s="8">
        <v>1.9</v>
      </c>
      <c r="G242" s="10">
        <v>2</v>
      </c>
      <c r="H242" s="28">
        <f>+Table1[[#This Row],[Maksimalus vieneto įkainis Eur su PVM]]*Table1[[#This Row],[Preliminarus kiekis sutarties laikotarpių 36 mėn.]]</f>
        <v>3.8</v>
      </c>
      <c r="I242" s="41">
        <v>0</v>
      </c>
      <c r="J242" s="42">
        <f>+Table1[[#This Row],[Preliminarus kiekis sutarties laikotarpių 36 mėn.]]*Table1[[#This Row],[Siūlomos vieneto įkainis Eur su PVM]]</f>
        <v>0</v>
      </c>
    </row>
    <row r="243" spans="1:10" ht="15.75" x14ac:dyDescent="0.25">
      <c r="A243" s="50"/>
      <c r="B243" s="16">
        <v>236</v>
      </c>
      <c r="C243" s="4" t="s">
        <v>234</v>
      </c>
      <c r="D243" s="20" t="s">
        <v>568</v>
      </c>
      <c r="E243" s="46" t="s">
        <v>3</v>
      </c>
      <c r="F243" s="8">
        <v>2.9</v>
      </c>
      <c r="G243" s="10">
        <v>2</v>
      </c>
      <c r="H243" s="28">
        <f>+Table1[[#This Row],[Maksimalus vieneto įkainis Eur su PVM]]*Table1[[#This Row],[Preliminarus kiekis sutarties laikotarpių 36 mėn.]]</f>
        <v>5.8</v>
      </c>
      <c r="I243" s="41">
        <v>0</v>
      </c>
      <c r="J243" s="42">
        <f>+Table1[[#This Row],[Preliminarus kiekis sutarties laikotarpių 36 mėn.]]*Table1[[#This Row],[Siūlomos vieneto įkainis Eur su PVM]]</f>
        <v>0</v>
      </c>
    </row>
    <row r="244" spans="1:10" ht="15.75" x14ac:dyDescent="0.25">
      <c r="A244" s="50"/>
      <c r="B244" s="16">
        <v>237</v>
      </c>
      <c r="C244" s="4" t="s">
        <v>235</v>
      </c>
      <c r="D244" s="20" t="s">
        <v>569</v>
      </c>
      <c r="E244" s="46" t="s">
        <v>3</v>
      </c>
      <c r="F244" s="8">
        <v>1.9</v>
      </c>
      <c r="G244" s="10">
        <v>2</v>
      </c>
      <c r="H244" s="28">
        <f>+Table1[[#This Row],[Maksimalus vieneto įkainis Eur su PVM]]*Table1[[#This Row],[Preliminarus kiekis sutarties laikotarpių 36 mėn.]]</f>
        <v>3.8</v>
      </c>
      <c r="I244" s="41">
        <v>0</v>
      </c>
      <c r="J244" s="42">
        <f>+Table1[[#This Row],[Preliminarus kiekis sutarties laikotarpių 36 mėn.]]*Table1[[#This Row],[Siūlomos vieneto įkainis Eur su PVM]]</f>
        <v>0</v>
      </c>
    </row>
    <row r="245" spans="1:10" ht="15.75" x14ac:dyDescent="0.25">
      <c r="B245" s="16">
        <v>238</v>
      </c>
      <c r="C245" s="4" t="s">
        <v>236</v>
      </c>
      <c r="D245" s="20" t="s">
        <v>570</v>
      </c>
      <c r="E245" s="7" t="s">
        <v>3</v>
      </c>
      <c r="F245" s="8">
        <v>2.5</v>
      </c>
      <c r="G245" s="10">
        <v>2</v>
      </c>
      <c r="H245" s="28">
        <f>+Table1[[#This Row],[Maksimalus vieneto įkainis Eur su PVM]]*Table1[[#This Row],[Preliminarus kiekis sutarties laikotarpių 36 mėn.]]</f>
        <v>5</v>
      </c>
      <c r="I245" s="41">
        <v>0</v>
      </c>
      <c r="J245" s="42">
        <f>+Table1[[#This Row],[Preliminarus kiekis sutarties laikotarpių 36 mėn.]]*Table1[[#This Row],[Siūlomos vieneto įkainis Eur su PVM]]</f>
        <v>0</v>
      </c>
    </row>
    <row r="246" spans="1:10" ht="15.75" x14ac:dyDescent="0.25">
      <c r="B246" s="16">
        <v>239</v>
      </c>
      <c r="C246" s="4" t="s">
        <v>237</v>
      </c>
      <c r="D246" s="20" t="s">
        <v>571</v>
      </c>
      <c r="E246" s="7" t="s">
        <v>3</v>
      </c>
      <c r="F246" s="8">
        <v>4</v>
      </c>
      <c r="G246" s="10">
        <v>2</v>
      </c>
      <c r="H246" s="28">
        <f>+Table1[[#This Row],[Maksimalus vieneto įkainis Eur su PVM]]*Table1[[#This Row],[Preliminarus kiekis sutarties laikotarpių 36 mėn.]]</f>
        <v>8</v>
      </c>
      <c r="I246" s="41">
        <v>0</v>
      </c>
      <c r="J246" s="42">
        <f>+Table1[[#This Row],[Preliminarus kiekis sutarties laikotarpių 36 mėn.]]*Table1[[#This Row],[Siūlomos vieneto įkainis Eur su PVM]]</f>
        <v>0</v>
      </c>
    </row>
    <row r="247" spans="1:10" ht="31.5" x14ac:dyDescent="0.25">
      <c r="B247" s="16">
        <v>240</v>
      </c>
      <c r="C247" s="4" t="s">
        <v>238</v>
      </c>
      <c r="D247" s="20" t="s">
        <v>572</v>
      </c>
      <c r="E247" s="7" t="s">
        <v>3</v>
      </c>
      <c r="F247" s="8">
        <v>6</v>
      </c>
      <c r="G247" s="10">
        <v>2</v>
      </c>
      <c r="H247" s="28">
        <f>+Table1[[#This Row],[Maksimalus vieneto įkainis Eur su PVM]]*Table1[[#This Row],[Preliminarus kiekis sutarties laikotarpių 36 mėn.]]</f>
        <v>12</v>
      </c>
      <c r="I247" s="41">
        <v>0</v>
      </c>
      <c r="J247" s="42">
        <f>+Table1[[#This Row],[Preliminarus kiekis sutarties laikotarpių 36 mėn.]]*Table1[[#This Row],[Siūlomos vieneto įkainis Eur su PVM]]</f>
        <v>0</v>
      </c>
    </row>
    <row r="248" spans="1:10" ht="31.5" x14ac:dyDescent="0.25">
      <c r="B248" s="16">
        <v>241</v>
      </c>
      <c r="C248" s="4" t="s">
        <v>239</v>
      </c>
      <c r="D248" s="20" t="s">
        <v>573</v>
      </c>
      <c r="E248" s="7" t="s">
        <v>3</v>
      </c>
      <c r="F248" s="8">
        <v>8</v>
      </c>
      <c r="G248" s="10">
        <v>2</v>
      </c>
      <c r="H248" s="28">
        <f>+Table1[[#This Row],[Maksimalus vieneto įkainis Eur su PVM]]*Table1[[#This Row],[Preliminarus kiekis sutarties laikotarpių 36 mėn.]]</f>
        <v>16</v>
      </c>
      <c r="I248" s="41">
        <v>0</v>
      </c>
      <c r="J248" s="42">
        <f>+Table1[[#This Row],[Preliminarus kiekis sutarties laikotarpių 36 mėn.]]*Table1[[#This Row],[Siūlomos vieneto įkainis Eur su PVM]]</f>
        <v>0</v>
      </c>
    </row>
    <row r="249" spans="1:10" ht="15.75" x14ac:dyDescent="0.25">
      <c r="A249" s="50"/>
      <c r="B249" s="16">
        <v>242</v>
      </c>
      <c r="C249" s="4" t="s">
        <v>47</v>
      </c>
      <c r="D249" s="20" t="s">
        <v>574</v>
      </c>
      <c r="E249" s="46" t="s">
        <v>665</v>
      </c>
      <c r="F249" s="8">
        <v>1.9</v>
      </c>
      <c r="G249" s="10">
        <v>2</v>
      </c>
      <c r="H249" s="28">
        <f>+Table1[[#This Row],[Maksimalus vieneto įkainis Eur su PVM]]*Table1[[#This Row],[Preliminarus kiekis sutarties laikotarpių 36 mėn.]]</f>
        <v>3.8</v>
      </c>
      <c r="I249" s="41">
        <v>0</v>
      </c>
      <c r="J249" s="42">
        <f>+Table1[[#This Row],[Preliminarus kiekis sutarties laikotarpių 36 mėn.]]*Table1[[#This Row],[Siūlomos vieneto įkainis Eur su PVM]]</f>
        <v>0</v>
      </c>
    </row>
    <row r="250" spans="1:10" ht="15.75" x14ac:dyDescent="0.25">
      <c r="A250" s="50"/>
      <c r="B250" s="16">
        <v>243</v>
      </c>
      <c r="C250" s="4" t="s">
        <v>48</v>
      </c>
      <c r="D250" s="20" t="s">
        <v>575</v>
      </c>
      <c r="E250" s="46" t="s">
        <v>665</v>
      </c>
      <c r="F250" s="8">
        <v>2</v>
      </c>
      <c r="G250" s="10">
        <v>2</v>
      </c>
      <c r="H250" s="28">
        <f>+Table1[[#This Row],[Maksimalus vieneto įkainis Eur su PVM]]*Table1[[#This Row],[Preliminarus kiekis sutarties laikotarpių 36 mėn.]]</f>
        <v>4</v>
      </c>
      <c r="I250" s="41">
        <v>0</v>
      </c>
      <c r="J250" s="42">
        <f>+Table1[[#This Row],[Preliminarus kiekis sutarties laikotarpių 36 mėn.]]*Table1[[#This Row],[Siūlomos vieneto įkainis Eur su PVM]]</f>
        <v>0</v>
      </c>
    </row>
    <row r="251" spans="1:10" ht="15.75" x14ac:dyDescent="0.25">
      <c r="B251" s="16">
        <v>244</v>
      </c>
      <c r="C251" s="4" t="s">
        <v>240</v>
      </c>
      <c r="D251" s="20" t="s">
        <v>576</v>
      </c>
      <c r="E251" s="7" t="s">
        <v>3</v>
      </c>
      <c r="F251" s="8">
        <v>7</v>
      </c>
      <c r="G251" s="10">
        <v>2</v>
      </c>
      <c r="H251" s="28">
        <f>+Table1[[#This Row],[Maksimalus vieneto įkainis Eur su PVM]]*Table1[[#This Row],[Preliminarus kiekis sutarties laikotarpių 36 mėn.]]</f>
        <v>14</v>
      </c>
      <c r="I251" s="41">
        <v>0</v>
      </c>
      <c r="J251" s="42">
        <f>+Table1[[#This Row],[Preliminarus kiekis sutarties laikotarpių 36 mėn.]]*Table1[[#This Row],[Siūlomos vieneto įkainis Eur su PVM]]</f>
        <v>0</v>
      </c>
    </row>
    <row r="252" spans="1:10" ht="31.5" x14ac:dyDescent="0.25">
      <c r="B252" s="16">
        <v>245</v>
      </c>
      <c r="C252" s="4" t="s">
        <v>241</v>
      </c>
      <c r="D252" s="20" t="s">
        <v>577</v>
      </c>
      <c r="E252" s="7" t="s">
        <v>3</v>
      </c>
      <c r="F252" s="8">
        <v>6</v>
      </c>
      <c r="G252" s="10">
        <v>2</v>
      </c>
      <c r="H252" s="28">
        <f>+Table1[[#This Row],[Maksimalus vieneto įkainis Eur su PVM]]*Table1[[#This Row],[Preliminarus kiekis sutarties laikotarpių 36 mėn.]]</f>
        <v>12</v>
      </c>
      <c r="I252" s="41">
        <v>0</v>
      </c>
      <c r="J252" s="42">
        <f>+Table1[[#This Row],[Preliminarus kiekis sutarties laikotarpių 36 mėn.]]*Table1[[#This Row],[Siūlomos vieneto įkainis Eur su PVM]]</f>
        <v>0</v>
      </c>
    </row>
    <row r="253" spans="1:10" ht="31.5" x14ac:dyDescent="0.25">
      <c r="B253" s="16">
        <v>246</v>
      </c>
      <c r="C253" s="4" t="s">
        <v>242</v>
      </c>
      <c r="D253" s="20" t="s">
        <v>578</v>
      </c>
      <c r="E253" s="7" t="s">
        <v>3</v>
      </c>
      <c r="F253" s="8">
        <v>3.5</v>
      </c>
      <c r="G253" s="10">
        <v>2</v>
      </c>
      <c r="H253" s="28">
        <f>+Table1[[#This Row],[Maksimalus vieneto įkainis Eur su PVM]]*Table1[[#This Row],[Preliminarus kiekis sutarties laikotarpių 36 mėn.]]</f>
        <v>7</v>
      </c>
      <c r="I253" s="41">
        <v>0</v>
      </c>
      <c r="J253" s="42">
        <f>+Table1[[#This Row],[Preliminarus kiekis sutarties laikotarpių 36 mėn.]]*Table1[[#This Row],[Siūlomos vieneto įkainis Eur su PVM]]</f>
        <v>0</v>
      </c>
    </row>
    <row r="254" spans="1:10" ht="31.5" x14ac:dyDescent="0.25">
      <c r="B254" s="16">
        <v>247</v>
      </c>
      <c r="C254" s="4" t="s">
        <v>243</v>
      </c>
      <c r="D254" s="20" t="s">
        <v>579</v>
      </c>
      <c r="E254" s="7" t="s">
        <v>3</v>
      </c>
      <c r="F254" s="8">
        <v>4.2</v>
      </c>
      <c r="G254" s="10">
        <v>2</v>
      </c>
      <c r="H254" s="28">
        <f>+Table1[[#This Row],[Maksimalus vieneto įkainis Eur su PVM]]*Table1[[#This Row],[Preliminarus kiekis sutarties laikotarpių 36 mėn.]]</f>
        <v>8.4</v>
      </c>
      <c r="I254" s="41">
        <v>0</v>
      </c>
      <c r="J254" s="42">
        <f>+Table1[[#This Row],[Preliminarus kiekis sutarties laikotarpių 36 mėn.]]*Table1[[#This Row],[Siūlomos vieneto įkainis Eur su PVM]]</f>
        <v>0</v>
      </c>
    </row>
    <row r="255" spans="1:10" ht="31.5" x14ac:dyDescent="0.25">
      <c r="B255" s="16">
        <v>248</v>
      </c>
      <c r="C255" s="4" t="s">
        <v>44</v>
      </c>
      <c r="D255" s="20" t="s">
        <v>580</v>
      </c>
      <c r="E255" s="7" t="s">
        <v>3</v>
      </c>
      <c r="F255" s="8">
        <v>15</v>
      </c>
      <c r="G255" s="10">
        <v>2</v>
      </c>
      <c r="H255" s="28">
        <f>+Table1[[#This Row],[Maksimalus vieneto įkainis Eur su PVM]]*Table1[[#This Row],[Preliminarus kiekis sutarties laikotarpių 36 mėn.]]</f>
        <v>30</v>
      </c>
      <c r="I255" s="41">
        <v>0</v>
      </c>
      <c r="J255" s="42">
        <f>+Table1[[#This Row],[Preliminarus kiekis sutarties laikotarpių 36 mėn.]]*Table1[[#This Row],[Siūlomos vieneto įkainis Eur su PVM]]</f>
        <v>0</v>
      </c>
    </row>
    <row r="256" spans="1:10" ht="15.75" x14ac:dyDescent="0.25">
      <c r="A256" s="50"/>
      <c r="B256" s="16">
        <v>249</v>
      </c>
      <c r="C256" s="4" t="s">
        <v>244</v>
      </c>
      <c r="D256" s="20" t="s">
        <v>695</v>
      </c>
      <c r="E256" s="7" t="s">
        <v>3</v>
      </c>
      <c r="F256" s="8">
        <v>25</v>
      </c>
      <c r="G256" s="10">
        <v>2</v>
      </c>
      <c r="H256" s="28">
        <f>+Table1[[#This Row],[Maksimalus vieneto įkainis Eur su PVM]]*Table1[[#This Row],[Preliminarus kiekis sutarties laikotarpių 36 mėn.]]</f>
        <v>50</v>
      </c>
      <c r="I256" s="41">
        <v>0</v>
      </c>
      <c r="J256" s="42">
        <f>+Table1[[#This Row],[Preliminarus kiekis sutarties laikotarpių 36 mėn.]]*Table1[[#This Row],[Siūlomos vieneto įkainis Eur su PVM]]</f>
        <v>0</v>
      </c>
    </row>
    <row r="257" spans="1:10" ht="15.75" x14ac:dyDescent="0.25">
      <c r="A257" s="50"/>
      <c r="B257" s="16">
        <v>250</v>
      </c>
      <c r="C257" s="4" t="s">
        <v>245</v>
      </c>
      <c r="D257" s="20" t="s">
        <v>696</v>
      </c>
      <c r="E257" s="7" t="s">
        <v>3</v>
      </c>
      <c r="F257" s="8">
        <v>39</v>
      </c>
      <c r="G257" s="10">
        <v>2</v>
      </c>
      <c r="H257" s="28">
        <f>+Table1[[#This Row],[Maksimalus vieneto įkainis Eur su PVM]]*Table1[[#This Row],[Preliminarus kiekis sutarties laikotarpių 36 mėn.]]</f>
        <v>78</v>
      </c>
      <c r="I257" s="41">
        <v>0</v>
      </c>
      <c r="J257" s="42">
        <f>+Table1[[#This Row],[Preliminarus kiekis sutarties laikotarpių 36 mėn.]]*Table1[[#This Row],[Siūlomos vieneto įkainis Eur su PVM]]</f>
        <v>0</v>
      </c>
    </row>
    <row r="258" spans="1:10" ht="15.75" x14ac:dyDescent="0.25">
      <c r="A258" s="50"/>
      <c r="B258" s="16">
        <v>251</v>
      </c>
      <c r="C258" s="4" t="s">
        <v>246</v>
      </c>
      <c r="D258" s="20" t="s">
        <v>697</v>
      </c>
      <c r="E258" s="7" t="s">
        <v>3</v>
      </c>
      <c r="F258" s="8">
        <v>55</v>
      </c>
      <c r="G258" s="10">
        <v>2</v>
      </c>
      <c r="H258" s="28">
        <f>+Table1[[#This Row],[Maksimalus vieneto įkainis Eur su PVM]]*Table1[[#This Row],[Preliminarus kiekis sutarties laikotarpių 36 mėn.]]</f>
        <v>110</v>
      </c>
      <c r="I258" s="41">
        <v>0</v>
      </c>
      <c r="J258" s="42">
        <f>+Table1[[#This Row],[Preliminarus kiekis sutarties laikotarpių 36 mėn.]]*Table1[[#This Row],[Siūlomos vieneto įkainis Eur su PVM]]</f>
        <v>0</v>
      </c>
    </row>
    <row r="259" spans="1:10" ht="15.75" x14ac:dyDescent="0.25">
      <c r="A259" s="50"/>
      <c r="B259" s="16">
        <v>252</v>
      </c>
      <c r="C259" s="4" t="s">
        <v>247</v>
      </c>
      <c r="D259" s="20" t="s">
        <v>698</v>
      </c>
      <c r="E259" s="7" t="s">
        <v>3</v>
      </c>
      <c r="F259" s="8">
        <v>120</v>
      </c>
      <c r="G259" s="10">
        <v>2</v>
      </c>
      <c r="H259" s="28">
        <f>+Table1[[#This Row],[Maksimalus vieneto įkainis Eur su PVM]]*Table1[[#This Row],[Preliminarus kiekis sutarties laikotarpių 36 mėn.]]</f>
        <v>240</v>
      </c>
      <c r="I259" s="41">
        <v>0</v>
      </c>
      <c r="J259" s="42">
        <f>+Table1[[#This Row],[Preliminarus kiekis sutarties laikotarpių 36 mėn.]]*Table1[[#This Row],[Siūlomos vieneto įkainis Eur su PVM]]</f>
        <v>0</v>
      </c>
    </row>
    <row r="260" spans="1:10" ht="15.75" x14ac:dyDescent="0.25">
      <c r="B260" s="16">
        <v>253</v>
      </c>
      <c r="C260" s="4" t="s">
        <v>248</v>
      </c>
      <c r="D260" s="20" t="s">
        <v>581</v>
      </c>
      <c r="E260" s="7" t="s">
        <v>3</v>
      </c>
      <c r="F260" s="9">
        <v>4</v>
      </c>
      <c r="G260" s="10">
        <v>1</v>
      </c>
      <c r="H260" s="28">
        <f>+Table1[[#This Row],[Maksimalus vieneto įkainis Eur su PVM]]*Table1[[#This Row],[Preliminarus kiekis sutarties laikotarpių 36 mėn.]]</f>
        <v>4</v>
      </c>
      <c r="I260" s="41">
        <v>0</v>
      </c>
      <c r="J260" s="42">
        <f>+Table1[[#This Row],[Preliminarus kiekis sutarties laikotarpių 36 mėn.]]*Table1[[#This Row],[Siūlomos vieneto įkainis Eur su PVM]]</f>
        <v>0</v>
      </c>
    </row>
    <row r="261" spans="1:10" ht="15.75" x14ac:dyDescent="0.25">
      <c r="B261" s="16">
        <v>254</v>
      </c>
      <c r="C261" s="4" t="s">
        <v>249</v>
      </c>
      <c r="D261" s="20" t="s">
        <v>582</v>
      </c>
      <c r="E261" s="7" t="s">
        <v>3</v>
      </c>
      <c r="F261" s="9">
        <v>4.9000000000000004</v>
      </c>
      <c r="G261" s="10">
        <v>2</v>
      </c>
      <c r="H261" s="28">
        <f>+Table1[[#This Row],[Maksimalus vieneto įkainis Eur su PVM]]*Table1[[#This Row],[Preliminarus kiekis sutarties laikotarpių 36 mėn.]]</f>
        <v>9.8000000000000007</v>
      </c>
      <c r="I261" s="41">
        <v>0</v>
      </c>
      <c r="J261" s="42">
        <f>+Table1[[#This Row],[Preliminarus kiekis sutarties laikotarpių 36 mėn.]]*Table1[[#This Row],[Siūlomos vieneto įkainis Eur su PVM]]</f>
        <v>0</v>
      </c>
    </row>
    <row r="262" spans="1:10" ht="15.75" x14ac:dyDescent="0.25">
      <c r="B262" s="16">
        <v>255</v>
      </c>
      <c r="C262" s="4" t="s">
        <v>250</v>
      </c>
      <c r="D262" s="20" t="s">
        <v>583</v>
      </c>
      <c r="E262" s="7" t="s">
        <v>3</v>
      </c>
      <c r="F262" s="9">
        <v>3.2</v>
      </c>
      <c r="G262" s="10">
        <v>3</v>
      </c>
      <c r="H262" s="28">
        <f>+Table1[[#This Row],[Maksimalus vieneto įkainis Eur su PVM]]*Table1[[#This Row],[Preliminarus kiekis sutarties laikotarpių 36 mėn.]]</f>
        <v>9.6000000000000014</v>
      </c>
      <c r="I262" s="41">
        <v>0</v>
      </c>
      <c r="J262" s="42">
        <f>+Table1[[#This Row],[Preliminarus kiekis sutarties laikotarpių 36 mėn.]]*Table1[[#This Row],[Siūlomos vieneto įkainis Eur su PVM]]</f>
        <v>0</v>
      </c>
    </row>
    <row r="263" spans="1:10" ht="15.75" x14ac:dyDescent="0.25">
      <c r="B263" s="16">
        <v>256</v>
      </c>
      <c r="C263" s="4" t="s">
        <v>251</v>
      </c>
      <c r="D263" s="20" t="s">
        <v>584</v>
      </c>
      <c r="E263" s="7" t="s">
        <v>3</v>
      </c>
      <c r="F263" s="9">
        <v>17</v>
      </c>
      <c r="G263" s="10">
        <v>3</v>
      </c>
      <c r="H263" s="28">
        <f>+Table1[[#This Row],[Maksimalus vieneto įkainis Eur su PVM]]*Table1[[#This Row],[Preliminarus kiekis sutarties laikotarpių 36 mėn.]]</f>
        <v>51</v>
      </c>
      <c r="I263" s="41">
        <v>0</v>
      </c>
      <c r="J263" s="42">
        <f>+Table1[[#This Row],[Preliminarus kiekis sutarties laikotarpių 36 mėn.]]*Table1[[#This Row],[Siūlomos vieneto įkainis Eur su PVM]]</f>
        <v>0</v>
      </c>
    </row>
    <row r="264" spans="1:10" ht="31.5" x14ac:dyDescent="0.25">
      <c r="B264" s="16">
        <v>257</v>
      </c>
      <c r="C264" s="4" t="s">
        <v>252</v>
      </c>
      <c r="D264" s="20" t="s">
        <v>585</v>
      </c>
      <c r="E264" s="7" t="s">
        <v>3</v>
      </c>
      <c r="F264" s="9">
        <v>6.8</v>
      </c>
      <c r="G264" s="10">
        <v>3</v>
      </c>
      <c r="H264" s="28">
        <f>+Table1[[#This Row],[Maksimalus vieneto įkainis Eur su PVM]]*Table1[[#This Row],[Preliminarus kiekis sutarties laikotarpių 36 mėn.]]</f>
        <v>20.399999999999999</v>
      </c>
      <c r="I264" s="41">
        <v>0</v>
      </c>
      <c r="J264" s="42">
        <f>+Table1[[#This Row],[Preliminarus kiekis sutarties laikotarpių 36 mėn.]]*Table1[[#This Row],[Siūlomos vieneto įkainis Eur su PVM]]</f>
        <v>0</v>
      </c>
    </row>
    <row r="265" spans="1:10" ht="31.5" x14ac:dyDescent="0.25">
      <c r="B265" s="16">
        <v>258</v>
      </c>
      <c r="C265" s="4" t="s">
        <v>253</v>
      </c>
      <c r="D265" s="20" t="s">
        <v>586</v>
      </c>
      <c r="E265" s="7" t="s">
        <v>3</v>
      </c>
      <c r="F265" s="9">
        <v>11.5</v>
      </c>
      <c r="G265" s="10">
        <v>3</v>
      </c>
      <c r="H265" s="28">
        <f>+Table1[[#This Row],[Maksimalus vieneto įkainis Eur su PVM]]*Table1[[#This Row],[Preliminarus kiekis sutarties laikotarpių 36 mėn.]]</f>
        <v>34.5</v>
      </c>
      <c r="I265" s="41">
        <v>0</v>
      </c>
      <c r="J265" s="42">
        <f>+Table1[[#This Row],[Preliminarus kiekis sutarties laikotarpių 36 mėn.]]*Table1[[#This Row],[Siūlomos vieneto įkainis Eur su PVM]]</f>
        <v>0</v>
      </c>
    </row>
    <row r="266" spans="1:10" ht="31.5" x14ac:dyDescent="0.25">
      <c r="B266" s="16">
        <v>259</v>
      </c>
      <c r="C266" s="4" t="s">
        <v>254</v>
      </c>
      <c r="D266" s="20" t="s">
        <v>587</v>
      </c>
      <c r="E266" s="7" t="s">
        <v>3</v>
      </c>
      <c r="F266" s="9">
        <v>13.5</v>
      </c>
      <c r="G266" s="10">
        <v>3</v>
      </c>
      <c r="H266" s="28">
        <f>+Table1[[#This Row],[Maksimalus vieneto įkainis Eur su PVM]]*Table1[[#This Row],[Preliminarus kiekis sutarties laikotarpių 36 mėn.]]</f>
        <v>40.5</v>
      </c>
      <c r="I266" s="41">
        <v>0</v>
      </c>
      <c r="J266" s="42">
        <f>+Table1[[#This Row],[Preliminarus kiekis sutarties laikotarpių 36 mėn.]]*Table1[[#This Row],[Siūlomos vieneto įkainis Eur su PVM]]</f>
        <v>0</v>
      </c>
    </row>
    <row r="267" spans="1:10" ht="31.5" x14ac:dyDescent="0.25">
      <c r="B267" s="16">
        <v>260</v>
      </c>
      <c r="C267" s="4" t="s">
        <v>255</v>
      </c>
      <c r="D267" s="20" t="s">
        <v>588</v>
      </c>
      <c r="E267" s="7" t="s">
        <v>3</v>
      </c>
      <c r="F267" s="9">
        <v>18.899999999999999</v>
      </c>
      <c r="G267" s="10">
        <v>3</v>
      </c>
      <c r="H267" s="28">
        <f>+Table1[[#This Row],[Maksimalus vieneto įkainis Eur su PVM]]*Table1[[#This Row],[Preliminarus kiekis sutarties laikotarpių 36 mėn.]]</f>
        <v>56.699999999999996</v>
      </c>
      <c r="I267" s="41">
        <v>0</v>
      </c>
      <c r="J267" s="42">
        <f>+Table1[[#This Row],[Preliminarus kiekis sutarties laikotarpių 36 mėn.]]*Table1[[#This Row],[Siūlomos vieneto įkainis Eur su PVM]]</f>
        <v>0</v>
      </c>
    </row>
    <row r="268" spans="1:10" ht="34.5" x14ac:dyDescent="0.25">
      <c r="B268" s="16">
        <v>261</v>
      </c>
      <c r="C268" s="4" t="s">
        <v>256</v>
      </c>
      <c r="D268" s="20" t="s">
        <v>589</v>
      </c>
      <c r="E268" s="7" t="s">
        <v>3</v>
      </c>
      <c r="F268" s="9">
        <v>2.5</v>
      </c>
      <c r="G268" s="10">
        <v>3</v>
      </c>
      <c r="H268" s="28">
        <f>+Table1[[#This Row],[Maksimalus vieneto įkainis Eur su PVM]]*Table1[[#This Row],[Preliminarus kiekis sutarties laikotarpių 36 mėn.]]</f>
        <v>7.5</v>
      </c>
      <c r="I268" s="41">
        <v>0</v>
      </c>
      <c r="J268" s="42">
        <f>+Table1[[#This Row],[Preliminarus kiekis sutarties laikotarpių 36 mėn.]]*Table1[[#This Row],[Siūlomos vieneto įkainis Eur su PVM]]</f>
        <v>0</v>
      </c>
    </row>
    <row r="269" spans="1:10" ht="34.5" x14ac:dyDescent="0.25">
      <c r="B269" s="16">
        <v>262</v>
      </c>
      <c r="C269" s="4" t="s">
        <v>257</v>
      </c>
      <c r="D269" s="20" t="s">
        <v>590</v>
      </c>
      <c r="E269" s="7" t="s">
        <v>3</v>
      </c>
      <c r="F269" s="9">
        <v>4.9000000000000004</v>
      </c>
      <c r="G269" s="10">
        <v>3</v>
      </c>
      <c r="H269" s="28">
        <f>+Table1[[#This Row],[Maksimalus vieneto įkainis Eur su PVM]]*Table1[[#This Row],[Preliminarus kiekis sutarties laikotarpių 36 mėn.]]</f>
        <v>14.700000000000001</v>
      </c>
      <c r="I269" s="41">
        <v>0</v>
      </c>
      <c r="J269" s="42">
        <f>+Table1[[#This Row],[Preliminarus kiekis sutarties laikotarpių 36 mėn.]]*Table1[[#This Row],[Siūlomos vieneto įkainis Eur su PVM]]</f>
        <v>0</v>
      </c>
    </row>
    <row r="270" spans="1:10" ht="34.5" x14ac:dyDescent="0.25">
      <c r="B270" s="16">
        <v>263</v>
      </c>
      <c r="C270" s="4" t="s">
        <v>258</v>
      </c>
      <c r="D270" s="20" t="s">
        <v>591</v>
      </c>
      <c r="E270" s="7" t="s">
        <v>3</v>
      </c>
      <c r="F270" s="9">
        <v>7</v>
      </c>
      <c r="G270" s="10">
        <v>3</v>
      </c>
      <c r="H270" s="28">
        <f>+Table1[[#This Row],[Maksimalus vieneto įkainis Eur su PVM]]*Table1[[#This Row],[Preliminarus kiekis sutarties laikotarpių 36 mėn.]]</f>
        <v>21</v>
      </c>
      <c r="I270" s="41">
        <v>0</v>
      </c>
      <c r="J270" s="42">
        <f>+Table1[[#This Row],[Preliminarus kiekis sutarties laikotarpių 36 mėn.]]*Table1[[#This Row],[Siūlomos vieneto įkainis Eur su PVM]]</f>
        <v>0</v>
      </c>
    </row>
    <row r="271" spans="1:10" ht="34.5" x14ac:dyDescent="0.25">
      <c r="B271" s="16">
        <v>264</v>
      </c>
      <c r="C271" s="4" t="s">
        <v>259</v>
      </c>
      <c r="D271" s="20" t="s">
        <v>592</v>
      </c>
      <c r="E271" s="7" t="s">
        <v>3</v>
      </c>
      <c r="F271" s="9">
        <v>7.8</v>
      </c>
      <c r="G271" s="10">
        <v>3</v>
      </c>
      <c r="H271" s="28">
        <f>+Table1[[#This Row],[Maksimalus vieneto įkainis Eur su PVM]]*Table1[[#This Row],[Preliminarus kiekis sutarties laikotarpių 36 mėn.]]</f>
        <v>23.4</v>
      </c>
      <c r="I271" s="41">
        <v>0</v>
      </c>
      <c r="J271" s="42">
        <f>+Table1[[#This Row],[Preliminarus kiekis sutarties laikotarpių 36 mėn.]]*Table1[[#This Row],[Siūlomos vieneto įkainis Eur su PVM]]</f>
        <v>0</v>
      </c>
    </row>
    <row r="272" spans="1:10" ht="15.75" x14ac:dyDescent="0.25">
      <c r="A272" s="50"/>
      <c r="B272" s="16">
        <v>265</v>
      </c>
      <c r="C272" s="4" t="s">
        <v>666</v>
      </c>
      <c r="D272" s="20" t="s">
        <v>667</v>
      </c>
      <c r="E272" s="7" t="s">
        <v>3</v>
      </c>
      <c r="F272" s="9">
        <v>15.5</v>
      </c>
      <c r="G272" s="10">
        <v>3</v>
      </c>
      <c r="H272" s="28">
        <f>+Table1[[#This Row],[Maksimalus vieneto įkainis Eur su PVM]]*Table1[[#This Row],[Preliminarus kiekis sutarties laikotarpių 36 mėn.]]</f>
        <v>46.5</v>
      </c>
      <c r="I272" s="41">
        <v>0</v>
      </c>
      <c r="J272" s="42">
        <f>+Table1[[#This Row],[Preliminarus kiekis sutarties laikotarpių 36 mėn.]]*Table1[[#This Row],[Siūlomos vieneto įkainis Eur su PVM]]</f>
        <v>0</v>
      </c>
    </row>
    <row r="273" spans="2:10" ht="15.75" x14ac:dyDescent="0.25">
      <c r="B273" s="16">
        <v>266</v>
      </c>
      <c r="C273" s="4" t="s">
        <v>260</v>
      </c>
      <c r="D273" s="20" t="s">
        <v>593</v>
      </c>
      <c r="E273" s="7" t="s">
        <v>3</v>
      </c>
      <c r="F273" s="8">
        <v>6.9</v>
      </c>
      <c r="G273" s="10">
        <v>3</v>
      </c>
      <c r="H273" s="28">
        <f>+Table1[[#This Row],[Maksimalus vieneto įkainis Eur su PVM]]*Table1[[#This Row],[Preliminarus kiekis sutarties laikotarpių 36 mėn.]]</f>
        <v>20.700000000000003</v>
      </c>
      <c r="I273" s="41">
        <v>0</v>
      </c>
      <c r="J273" s="42">
        <f>+Table1[[#This Row],[Preliminarus kiekis sutarties laikotarpių 36 mėn.]]*Table1[[#This Row],[Siūlomos vieneto įkainis Eur su PVM]]</f>
        <v>0</v>
      </c>
    </row>
    <row r="274" spans="2:10" ht="31.5" x14ac:dyDescent="0.25">
      <c r="B274" s="16">
        <v>267</v>
      </c>
      <c r="C274" s="4" t="s">
        <v>261</v>
      </c>
      <c r="D274" s="20" t="s">
        <v>594</v>
      </c>
      <c r="E274" s="7" t="s">
        <v>3</v>
      </c>
      <c r="F274" s="9">
        <v>9.5</v>
      </c>
      <c r="G274" s="10">
        <v>3</v>
      </c>
      <c r="H274" s="28">
        <f>+Table1[[#This Row],[Maksimalus vieneto įkainis Eur su PVM]]*Table1[[#This Row],[Preliminarus kiekis sutarties laikotarpių 36 mėn.]]</f>
        <v>28.5</v>
      </c>
      <c r="I274" s="41">
        <v>0</v>
      </c>
      <c r="J274" s="42">
        <f>+Table1[[#This Row],[Preliminarus kiekis sutarties laikotarpių 36 mėn.]]*Table1[[#This Row],[Siūlomos vieneto įkainis Eur su PVM]]</f>
        <v>0</v>
      </c>
    </row>
    <row r="275" spans="2:10" ht="31.5" x14ac:dyDescent="0.25">
      <c r="B275" s="16">
        <v>268</v>
      </c>
      <c r="C275" s="4" t="s">
        <v>262</v>
      </c>
      <c r="D275" s="20" t="s">
        <v>595</v>
      </c>
      <c r="E275" s="7" t="s">
        <v>3</v>
      </c>
      <c r="F275" s="9">
        <v>10.5</v>
      </c>
      <c r="G275" s="10">
        <v>4</v>
      </c>
      <c r="H275" s="28">
        <f>+Table1[[#This Row],[Maksimalus vieneto įkainis Eur su PVM]]*Table1[[#This Row],[Preliminarus kiekis sutarties laikotarpių 36 mėn.]]</f>
        <v>42</v>
      </c>
      <c r="I275" s="41">
        <v>0</v>
      </c>
      <c r="J275" s="42">
        <f>+Table1[[#This Row],[Preliminarus kiekis sutarties laikotarpių 36 mėn.]]*Table1[[#This Row],[Siūlomos vieneto įkainis Eur su PVM]]</f>
        <v>0</v>
      </c>
    </row>
    <row r="276" spans="2:10" ht="31.5" x14ac:dyDescent="0.25">
      <c r="B276" s="16">
        <v>269</v>
      </c>
      <c r="C276" s="4" t="s">
        <v>263</v>
      </c>
      <c r="D276" s="20" t="s">
        <v>596</v>
      </c>
      <c r="E276" s="7" t="s">
        <v>3</v>
      </c>
      <c r="F276" s="9">
        <v>11.8</v>
      </c>
      <c r="G276" s="10">
        <v>3</v>
      </c>
      <c r="H276" s="28">
        <f>+Table1[[#This Row],[Maksimalus vieneto įkainis Eur su PVM]]*Table1[[#This Row],[Preliminarus kiekis sutarties laikotarpių 36 mėn.]]</f>
        <v>35.400000000000006</v>
      </c>
      <c r="I276" s="41">
        <v>0</v>
      </c>
      <c r="J276" s="42">
        <f>+Table1[[#This Row],[Preliminarus kiekis sutarties laikotarpių 36 mėn.]]*Table1[[#This Row],[Siūlomos vieneto įkainis Eur su PVM]]</f>
        <v>0</v>
      </c>
    </row>
    <row r="277" spans="2:10" ht="31.5" x14ac:dyDescent="0.25">
      <c r="B277" s="16">
        <v>270</v>
      </c>
      <c r="C277" s="4" t="s">
        <v>264</v>
      </c>
      <c r="D277" s="20" t="s">
        <v>597</v>
      </c>
      <c r="E277" s="7" t="s">
        <v>3</v>
      </c>
      <c r="F277" s="9">
        <v>12.5</v>
      </c>
      <c r="G277" s="10">
        <v>3</v>
      </c>
      <c r="H277" s="28">
        <f>+Table1[[#This Row],[Maksimalus vieneto įkainis Eur su PVM]]*Table1[[#This Row],[Preliminarus kiekis sutarties laikotarpių 36 mėn.]]</f>
        <v>37.5</v>
      </c>
      <c r="I277" s="41">
        <v>0</v>
      </c>
      <c r="J277" s="42">
        <f>+Table1[[#This Row],[Preliminarus kiekis sutarties laikotarpių 36 mėn.]]*Table1[[#This Row],[Siūlomos vieneto įkainis Eur su PVM]]</f>
        <v>0</v>
      </c>
    </row>
    <row r="278" spans="2:10" ht="31.5" x14ac:dyDescent="0.25">
      <c r="B278" s="16">
        <v>271</v>
      </c>
      <c r="C278" s="4" t="s">
        <v>265</v>
      </c>
      <c r="D278" s="20" t="s">
        <v>598</v>
      </c>
      <c r="E278" s="7" t="s">
        <v>3</v>
      </c>
      <c r="F278" s="9">
        <v>18.5</v>
      </c>
      <c r="G278" s="10">
        <v>3</v>
      </c>
      <c r="H278" s="28">
        <f>+Table1[[#This Row],[Maksimalus vieneto įkainis Eur su PVM]]*Table1[[#This Row],[Preliminarus kiekis sutarties laikotarpių 36 mėn.]]</f>
        <v>55.5</v>
      </c>
      <c r="I278" s="41">
        <v>0</v>
      </c>
      <c r="J278" s="42">
        <f>+Table1[[#This Row],[Preliminarus kiekis sutarties laikotarpių 36 mėn.]]*Table1[[#This Row],[Siūlomos vieneto įkainis Eur su PVM]]</f>
        <v>0</v>
      </c>
    </row>
    <row r="279" spans="2:10" ht="31.5" x14ac:dyDescent="0.25">
      <c r="B279" s="16">
        <v>272</v>
      </c>
      <c r="C279" s="4" t="s">
        <v>266</v>
      </c>
      <c r="D279" s="20" t="s">
        <v>599</v>
      </c>
      <c r="E279" s="7" t="s">
        <v>3</v>
      </c>
      <c r="F279" s="9">
        <v>23</v>
      </c>
      <c r="G279" s="10">
        <v>3</v>
      </c>
      <c r="H279" s="28">
        <f>+Table1[[#This Row],[Maksimalus vieneto įkainis Eur su PVM]]*Table1[[#This Row],[Preliminarus kiekis sutarties laikotarpių 36 mėn.]]</f>
        <v>69</v>
      </c>
      <c r="I279" s="41">
        <v>0</v>
      </c>
      <c r="J279" s="42">
        <f>+Table1[[#This Row],[Preliminarus kiekis sutarties laikotarpių 36 mėn.]]*Table1[[#This Row],[Siūlomos vieneto įkainis Eur su PVM]]</f>
        <v>0</v>
      </c>
    </row>
    <row r="280" spans="2:10" ht="31.5" x14ac:dyDescent="0.25">
      <c r="B280" s="16">
        <v>273</v>
      </c>
      <c r="C280" s="4" t="s">
        <v>267</v>
      </c>
      <c r="D280" s="20" t="s">
        <v>600</v>
      </c>
      <c r="E280" s="7" t="s">
        <v>3</v>
      </c>
      <c r="F280" s="9">
        <v>29</v>
      </c>
      <c r="G280" s="10">
        <v>3</v>
      </c>
      <c r="H280" s="28">
        <f>+Table1[[#This Row],[Maksimalus vieneto įkainis Eur su PVM]]*Table1[[#This Row],[Preliminarus kiekis sutarties laikotarpių 36 mėn.]]</f>
        <v>87</v>
      </c>
      <c r="I280" s="41">
        <v>0</v>
      </c>
      <c r="J280" s="42">
        <f>+Table1[[#This Row],[Preliminarus kiekis sutarties laikotarpių 36 mėn.]]*Table1[[#This Row],[Siūlomos vieneto įkainis Eur su PVM]]</f>
        <v>0</v>
      </c>
    </row>
    <row r="281" spans="2:10" ht="15.75" x14ac:dyDescent="0.25">
      <c r="B281" s="16">
        <v>274</v>
      </c>
      <c r="C281" s="4" t="s">
        <v>268</v>
      </c>
      <c r="D281" s="20" t="s">
        <v>601</v>
      </c>
      <c r="E281" s="7" t="s">
        <v>3</v>
      </c>
      <c r="F281" s="9">
        <v>8</v>
      </c>
      <c r="G281" s="10">
        <v>3</v>
      </c>
      <c r="H281" s="28">
        <f>+Table1[[#This Row],[Maksimalus vieneto įkainis Eur su PVM]]*Table1[[#This Row],[Preliminarus kiekis sutarties laikotarpių 36 mėn.]]</f>
        <v>24</v>
      </c>
      <c r="I281" s="41">
        <v>0</v>
      </c>
      <c r="J281" s="42">
        <f>+Table1[[#This Row],[Preliminarus kiekis sutarties laikotarpių 36 mėn.]]*Table1[[#This Row],[Siūlomos vieneto įkainis Eur su PVM]]</f>
        <v>0</v>
      </c>
    </row>
    <row r="282" spans="2:10" ht="15.75" x14ac:dyDescent="0.25">
      <c r="B282" s="16">
        <v>275</v>
      </c>
      <c r="C282" s="4" t="s">
        <v>269</v>
      </c>
      <c r="D282" s="20" t="s">
        <v>602</v>
      </c>
      <c r="E282" s="7" t="s">
        <v>3</v>
      </c>
      <c r="F282" s="8">
        <v>8.9</v>
      </c>
      <c r="G282" s="10">
        <v>3</v>
      </c>
      <c r="H282" s="28">
        <f>+Table1[[#This Row],[Maksimalus vieneto įkainis Eur su PVM]]*Table1[[#This Row],[Preliminarus kiekis sutarties laikotarpių 36 mėn.]]</f>
        <v>26.700000000000003</v>
      </c>
      <c r="I282" s="41">
        <v>0</v>
      </c>
      <c r="J282" s="42">
        <f>+Table1[[#This Row],[Preliminarus kiekis sutarties laikotarpių 36 mėn.]]*Table1[[#This Row],[Siūlomos vieneto įkainis Eur su PVM]]</f>
        <v>0</v>
      </c>
    </row>
    <row r="283" spans="2:10" ht="15.75" x14ac:dyDescent="0.25">
      <c r="B283" s="16">
        <v>276</v>
      </c>
      <c r="C283" s="4" t="s">
        <v>270</v>
      </c>
      <c r="D283" s="20" t="s">
        <v>603</v>
      </c>
      <c r="E283" s="7" t="s">
        <v>3</v>
      </c>
      <c r="F283" s="8">
        <v>11.8</v>
      </c>
      <c r="G283" s="10">
        <v>2</v>
      </c>
      <c r="H283" s="28">
        <f>+Table1[[#This Row],[Maksimalus vieneto įkainis Eur su PVM]]*Table1[[#This Row],[Preliminarus kiekis sutarties laikotarpių 36 mėn.]]</f>
        <v>23.6</v>
      </c>
      <c r="I283" s="41">
        <v>0</v>
      </c>
      <c r="J283" s="42">
        <f>+Table1[[#This Row],[Preliminarus kiekis sutarties laikotarpių 36 mėn.]]*Table1[[#This Row],[Siūlomos vieneto įkainis Eur su PVM]]</f>
        <v>0</v>
      </c>
    </row>
    <row r="284" spans="2:10" ht="15.75" x14ac:dyDescent="0.25">
      <c r="B284" s="16">
        <v>277</v>
      </c>
      <c r="C284" s="4" t="s">
        <v>271</v>
      </c>
      <c r="D284" s="20" t="s">
        <v>604</v>
      </c>
      <c r="E284" s="7" t="s">
        <v>3</v>
      </c>
      <c r="F284" s="8">
        <v>17.899999999999999</v>
      </c>
      <c r="G284" s="10">
        <v>3</v>
      </c>
      <c r="H284" s="28">
        <f>+Table1[[#This Row],[Maksimalus vieneto įkainis Eur su PVM]]*Table1[[#This Row],[Preliminarus kiekis sutarties laikotarpių 36 mėn.]]</f>
        <v>53.699999999999996</v>
      </c>
      <c r="I284" s="41">
        <v>0</v>
      </c>
      <c r="J284" s="42">
        <f>+Table1[[#This Row],[Preliminarus kiekis sutarties laikotarpių 36 mėn.]]*Table1[[#This Row],[Siūlomos vieneto įkainis Eur su PVM]]</f>
        <v>0</v>
      </c>
    </row>
    <row r="285" spans="2:10" ht="15.75" x14ac:dyDescent="0.25">
      <c r="B285" s="16">
        <v>278</v>
      </c>
      <c r="C285" s="4" t="s">
        <v>272</v>
      </c>
      <c r="D285" s="20" t="s">
        <v>605</v>
      </c>
      <c r="E285" s="7" t="s">
        <v>3</v>
      </c>
      <c r="F285" s="8">
        <v>17</v>
      </c>
      <c r="G285" s="10">
        <v>3</v>
      </c>
      <c r="H285" s="28">
        <f>+Table1[[#This Row],[Maksimalus vieneto įkainis Eur su PVM]]*Table1[[#This Row],[Preliminarus kiekis sutarties laikotarpių 36 mėn.]]</f>
        <v>51</v>
      </c>
      <c r="I285" s="41">
        <v>0</v>
      </c>
      <c r="J285" s="42">
        <f>+Table1[[#This Row],[Preliminarus kiekis sutarties laikotarpių 36 mėn.]]*Table1[[#This Row],[Siūlomos vieneto įkainis Eur su PVM]]</f>
        <v>0</v>
      </c>
    </row>
    <row r="286" spans="2:10" ht="15.75" x14ac:dyDescent="0.25">
      <c r="B286" s="16">
        <v>279</v>
      </c>
      <c r="C286" s="4" t="s">
        <v>273</v>
      </c>
      <c r="D286" s="20" t="s">
        <v>606</v>
      </c>
      <c r="E286" s="7" t="s">
        <v>3</v>
      </c>
      <c r="F286" s="8">
        <v>25</v>
      </c>
      <c r="G286" s="10">
        <v>3</v>
      </c>
      <c r="H286" s="28">
        <f>+Table1[[#This Row],[Maksimalus vieneto įkainis Eur su PVM]]*Table1[[#This Row],[Preliminarus kiekis sutarties laikotarpių 36 mėn.]]</f>
        <v>75</v>
      </c>
      <c r="I286" s="41">
        <v>0</v>
      </c>
      <c r="J286" s="42">
        <f>+Table1[[#This Row],[Preliminarus kiekis sutarties laikotarpių 36 mėn.]]*Table1[[#This Row],[Siūlomos vieneto įkainis Eur su PVM]]</f>
        <v>0</v>
      </c>
    </row>
    <row r="287" spans="2:10" ht="63" x14ac:dyDescent="0.25">
      <c r="B287" s="16">
        <v>280</v>
      </c>
      <c r="C287" s="4" t="s">
        <v>274</v>
      </c>
      <c r="D287" s="21" t="s">
        <v>607</v>
      </c>
      <c r="E287" s="7" t="s">
        <v>3</v>
      </c>
      <c r="F287" s="8">
        <v>299</v>
      </c>
      <c r="G287" s="10">
        <v>3</v>
      </c>
      <c r="H287" s="28">
        <f>+Table1[[#This Row],[Maksimalus vieneto įkainis Eur su PVM]]*Table1[[#This Row],[Preliminarus kiekis sutarties laikotarpių 36 mėn.]]</f>
        <v>897</v>
      </c>
      <c r="I287" s="41">
        <v>0</v>
      </c>
      <c r="J287" s="42">
        <f>+Table1[[#This Row],[Preliminarus kiekis sutarties laikotarpių 36 mėn.]]*Table1[[#This Row],[Siūlomos vieneto įkainis Eur su PVM]]</f>
        <v>0</v>
      </c>
    </row>
    <row r="288" spans="2:10" ht="63" x14ac:dyDescent="0.25">
      <c r="B288" s="16">
        <v>281</v>
      </c>
      <c r="C288" s="4" t="s">
        <v>275</v>
      </c>
      <c r="D288" s="20" t="s">
        <v>608</v>
      </c>
      <c r="E288" s="7" t="s">
        <v>3</v>
      </c>
      <c r="F288" s="8">
        <v>190</v>
      </c>
      <c r="G288" s="10">
        <v>3</v>
      </c>
      <c r="H288" s="28">
        <f>+Table1[[#This Row],[Maksimalus vieneto įkainis Eur su PVM]]*Table1[[#This Row],[Preliminarus kiekis sutarties laikotarpių 36 mėn.]]</f>
        <v>570</v>
      </c>
      <c r="I288" s="41">
        <v>0</v>
      </c>
      <c r="J288" s="42">
        <f>+Table1[[#This Row],[Preliminarus kiekis sutarties laikotarpių 36 mėn.]]*Table1[[#This Row],[Siūlomos vieneto įkainis Eur su PVM]]</f>
        <v>0</v>
      </c>
    </row>
    <row r="289" spans="2:10" ht="63" x14ac:dyDescent="0.25">
      <c r="B289" s="16">
        <v>282</v>
      </c>
      <c r="C289" s="4" t="s">
        <v>276</v>
      </c>
      <c r="D289" s="21" t="s">
        <v>609</v>
      </c>
      <c r="E289" s="7" t="s">
        <v>3</v>
      </c>
      <c r="F289" s="8">
        <v>490</v>
      </c>
      <c r="G289" s="10">
        <v>3</v>
      </c>
      <c r="H289" s="28">
        <f>+Table1[[#This Row],[Maksimalus vieneto įkainis Eur su PVM]]*Table1[[#This Row],[Preliminarus kiekis sutarties laikotarpių 36 mėn.]]</f>
        <v>1470</v>
      </c>
      <c r="I289" s="41">
        <v>0</v>
      </c>
      <c r="J289" s="42">
        <f>+Table1[[#This Row],[Preliminarus kiekis sutarties laikotarpių 36 mėn.]]*Table1[[#This Row],[Siūlomos vieneto įkainis Eur su PVM]]</f>
        <v>0</v>
      </c>
    </row>
    <row r="290" spans="2:10" ht="63" x14ac:dyDescent="0.25">
      <c r="B290" s="16">
        <v>283</v>
      </c>
      <c r="C290" s="4" t="s">
        <v>277</v>
      </c>
      <c r="D290" s="20" t="s">
        <v>610</v>
      </c>
      <c r="E290" s="7" t="s">
        <v>3</v>
      </c>
      <c r="F290" s="8">
        <v>25</v>
      </c>
      <c r="G290" s="10">
        <v>3</v>
      </c>
      <c r="H290" s="28">
        <f>+Table1[[#This Row],[Maksimalus vieneto įkainis Eur su PVM]]*Table1[[#This Row],[Preliminarus kiekis sutarties laikotarpių 36 mėn.]]</f>
        <v>75</v>
      </c>
      <c r="I290" s="41">
        <v>0</v>
      </c>
      <c r="J290" s="42">
        <f>+Table1[[#This Row],[Preliminarus kiekis sutarties laikotarpių 36 mėn.]]*Table1[[#This Row],[Siūlomos vieneto įkainis Eur su PVM]]</f>
        <v>0</v>
      </c>
    </row>
    <row r="291" spans="2:10" ht="31.5" x14ac:dyDescent="0.25">
      <c r="B291" s="16">
        <v>284</v>
      </c>
      <c r="C291" s="4" t="s">
        <v>278</v>
      </c>
      <c r="D291" s="20" t="s">
        <v>611</v>
      </c>
      <c r="E291" s="7" t="s">
        <v>3</v>
      </c>
      <c r="F291" s="8">
        <v>20</v>
      </c>
      <c r="G291" s="10">
        <v>3</v>
      </c>
      <c r="H291" s="28">
        <f>+Table1[[#This Row],[Maksimalus vieneto įkainis Eur su PVM]]*Table1[[#This Row],[Preliminarus kiekis sutarties laikotarpių 36 mėn.]]</f>
        <v>60</v>
      </c>
      <c r="I291" s="41">
        <v>0</v>
      </c>
      <c r="J291" s="42">
        <f>+Table1[[#This Row],[Preliminarus kiekis sutarties laikotarpių 36 mėn.]]*Table1[[#This Row],[Siūlomos vieneto įkainis Eur su PVM]]</f>
        <v>0</v>
      </c>
    </row>
    <row r="292" spans="2:10" ht="31.5" x14ac:dyDescent="0.25">
      <c r="B292" s="16">
        <v>285</v>
      </c>
      <c r="C292" s="4" t="s">
        <v>279</v>
      </c>
      <c r="D292" s="20" t="s">
        <v>612</v>
      </c>
      <c r="E292" s="7" t="s">
        <v>3</v>
      </c>
      <c r="F292" s="8">
        <v>20</v>
      </c>
      <c r="G292" s="10">
        <v>3</v>
      </c>
      <c r="H292" s="28">
        <f>+Table1[[#This Row],[Maksimalus vieneto įkainis Eur su PVM]]*Table1[[#This Row],[Preliminarus kiekis sutarties laikotarpių 36 mėn.]]</f>
        <v>60</v>
      </c>
      <c r="I292" s="41">
        <v>0</v>
      </c>
      <c r="J292" s="42">
        <f>+Table1[[#This Row],[Preliminarus kiekis sutarties laikotarpių 36 mėn.]]*Table1[[#This Row],[Siūlomos vieneto įkainis Eur su PVM]]</f>
        <v>0</v>
      </c>
    </row>
    <row r="293" spans="2:10" ht="31.5" x14ac:dyDescent="0.25">
      <c r="B293" s="16">
        <v>286</v>
      </c>
      <c r="C293" s="4" t="s">
        <v>280</v>
      </c>
      <c r="D293" s="20" t="s">
        <v>613</v>
      </c>
      <c r="E293" s="7" t="s">
        <v>3</v>
      </c>
      <c r="F293" s="8">
        <v>28</v>
      </c>
      <c r="G293" s="10">
        <v>17</v>
      </c>
      <c r="H293" s="28">
        <f>+Table1[[#This Row],[Maksimalus vieneto įkainis Eur su PVM]]*Table1[[#This Row],[Preliminarus kiekis sutarties laikotarpių 36 mėn.]]</f>
        <v>476</v>
      </c>
      <c r="I293" s="41">
        <v>0</v>
      </c>
      <c r="J293" s="42">
        <f>+Table1[[#This Row],[Preliminarus kiekis sutarties laikotarpių 36 mėn.]]*Table1[[#This Row],[Siūlomos vieneto įkainis Eur su PVM]]</f>
        <v>0</v>
      </c>
    </row>
    <row r="294" spans="2:10" ht="31.5" x14ac:dyDescent="0.25">
      <c r="B294" s="16">
        <v>287</v>
      </c>
      <c r="C294" s="4" t="s">
        <v>281</v>
      </c>
      <c r="D294" s="20" t="s">
        <v>614</v>
      </c>
      <c r="E294" s="7" t="s">
        <v>3</v>
      </c>
      <c r="F294" s="8">
        <v>30.45</v>
      </c>
      <c r="G294" s="10">
        <v>3</v>
      </c>
      <c r="H294" s="28">
        <f>+Table1[[#This Row],[Maksimalus vieneto įkainis Eur su PVM]]*Table1[[#This Row],[Preliminarus kiekis sutarties laikotarpių 36 mėn.]]</f>
        <v>91.35</v>
      </c>
      <c r="I294" s="41">
        <v>0</v>
      </c>
      <c r="J294" s="42">
        <f>+Table1[[#This Row],[Preliminarus kiekis sutarties laikotarpių 36 mėn.]]*Table1[[#This Row],[Siūlomos vieneto įkainis Eur su PVM]]</f>
        <v>0</v>
      </c>
    </row>
    <row r="295" spans="2:10" ht="31.5" x14ac:dyDescent="0.25">
      <c r="B295" s="16">
        <v>288</v>
      </c>
      <c r="C295" s="4" t="s">
        <v>282</v>
      </c>
      <c r="D295" s="20" t="s">
        <v>615</v>
      </c>
      <c r="E295" s="7" t="s">
        <v>3</v>
      </c>
      <c r="F295" s="8">
        <v>5</v>
      </c>
      <c r="G295" s="10">
        <v>3</v>
      </c>
      <c r="H295" s="28">
        <f>+Table1[[#This Row],[Maksimalus vieneto įkainis Eur su PVM]]*Table1[[#This Row],[Preliminarus kiekis sutarties laikotarpių 36 mėn.]]</f>
        <v>15</v>
      </c>
      <c r="I295" s="41">
        <v>0</v>
      </c>
      <c r="J295" s="42">
        <f>+Table1[[#This Row],[Preliminarus kiekis sutarties laikotarpių 36 mėn.]]*Table1[[#This Row],[Siūlomos vieneto įkainis Eur su PVM]]</f>
        <v>0</v>
      </c>
    </row>
    <row r="296" spans="2:10" ht="31.5" x14ac:dyDescent="0.25">
      <c r="B296" s="16">
        <v>289</v>
      </c>
      <c r="C296" s="4" t="s">
        <v>283</v>
      </c>
      <c r="D296" s="21" t="s">
        <v>616</v>
      </c>
      <c r="E296" s="7" t="s">
        <v>3</v>
      </c>
      <c r="F296" s="8">
        <v>30</v>
      </c>
      <c r="G296" s="10">
        <v>3</v>
      </c>
      <c r="H296" s="28">
        <f>+Table1[[#This Row],[Maksimalus vieneto įkainis Eur su PVM]]*Table1[[#This Row],[Preliminarus kiekis sutarties laikotarpių 36 mėn.]]</f>
        <v>90</v>
      </c>
      <c r="I296" s="41">
        <v>0</v>
      </c>
      <c r="J296" s="42">
        <f>+Table1[[#This Row],[Preliminarus kiekis sutarties laikotarpių 36 mėn.]]*Table1[[#This Row],[Siūlomos vieneto įkainis Eur su PVM]]</f>
        <v>0</v>
      </c>
    </row>
    <row r="297" spans="2:10" ht="31.5" x14ac:dyDescent="0.25">
      <c r="B297" s="16">
        <v>290</v>
      </c>
      <c r="C297" s="4" t="s">
        <v>284</v>
      </c>
      <c r="D297" s="21" t="s">
        <v>617</v>
      </c>
      <c r="E297" s="7" t="s">
        <v>3</v>
      </c>
      <c r="F297" s="8">
        <v>40</v>
      </c>
      <c r="G297" s="10">
        <v>3</v>
      </c>
      <c r="H297" s="28">
        <f>+Table1[[#This Row],[Maksimalus vieneto įkainis Eur su PVM]]*Table1[[#This Row],[Preliminarus kiekis sutarties laikotarpių 36 mėn.]]</f>
        <v>120</v>
      </c>
      <c r="I297" s="41">
        <v>0</v>
      </c>
      <c r="J297" s="42">
        <f>+Table1[[#This Row],[Preliminarus kiekis sutarties laikotarpių 36 mėn.]]*Table1[[#This Row],[Siūlomos vieneto įkainis Eur su PVM]]</f>
        <v>0</v>
      </c>
    </row>
    <row r="298" spans="2:10" ht="31.5" x14ac:dyDescent="0.25">
      <c r="B298" s="16">
        <v>291</v>
      </c>
      <c r="C298" s="4" t="s">
        <v>285</v>
      </c>
      <c r="D298" s="21" t="s">
        <v>618</v>
      </c>
      <c r="E298" s="7" t="s">
        <v>3</v>
      </c>
      <c r="F298" s="8">
        <v>100</v>
      </c>
      <c r="G298" s="10">
        <v>1</v>
      </c>
      <c r="H298" s="28">
        <f>+Table1[[#This Row],[Maksimalus vieneto įkainis Eur su PVM]]*Table1[[#This Row],[Preliminarus kiekis sutarties laikotarpių 36 mėn.]]</f>
        <v>100</v>
      </c>
      <c r="I298" s="41">
        <v>0</v>
      </c>
      <c r="J298" s="42">
        <f>+Table1[[#This Row],[Preliminarus kiekis sutarties laikotarpių 36 mėn.]]*Table1[[#This Row],[Siūlomos vieneto įkainis Eur su PVM]]</f>
        <v>0</v>
      </c>
    </row>
    <row r="299" spans="2:10" ht="47.25" x14ac:dyDescent="0.25">
      <c r="B299" s="16">
        <v>292</v>
      </c>
      <c r="C299" s="4" t="s">
        <v>286</v>
      </c>
      <c r="D299" s="21" t="s">
        <v>619</v>
      </c>
      <c r="E299" s="7" t="s">
        <v>3</v>
      </c>
      <c r="F299" s="8">
        <v>140</v>
      </c>
      <c r="G299" s="10">
        <v>1</v>
      </c>
      <c r="H299" s="28">
        <f>+Table1[[#This Row],[Maksimalus vieneto įkainis Eur su PVM]]*Table1[[#This Row],[Preliminarus kiekis sutarties laikotarpių 36 mėn.]]</f>
        <v>140</v>
      </c>
      <c r="I299" s="41">
        <v>0</v>
      </c>
      <c r="J299" s="42">
        <f>+Table1[[#This Row],[Preliminarus kiekis sutarties laikotarpių 36 mėn.]]*Table1[[#This Row],[Siūlomos vieneto įkainis Eur su PVM]]</f>
        <v>0</v>
      </c>
    </row>
    <row r="300" spans="2:10" ht="47.25" x14ac:dyDescent="0.25">
      <c r="B300" s="16">
        <v>293</v>
      </c>
      <c r="C300" s="4" t="s">
        <v>287</v>
      </c>
      <c r="D300" s="21" t="s">
        <v>620</v>
      </c>
      <c r="E300" s="7" t="s">
        <v>3</v>
      </c>
      <c r="F300" s="8">
        <v>250</v>
      </c>
      <c r="G300" s="10">
        <v>1</v>
      </c>
      <c r="H300" s="28">
        <f>+Table1[[#This Row],[Maksimalus vieneto įkainis Eur su PVM]]*Table1[[#This Row],[Preliminarus kiekis sutarties laikotarpių 36 mėn.]]</f>
        <v>250</v>
      </c>
      <c r="I300" s="41">
        <v>0</v>
      </c>
      <c r="J300" s="42">
        <f>+Table1[[#This Row],[Preliminarus kiekis sutarties laikotarpių 36 mėn.]]*Table1[[#This Row],[Siūlomos vieneto įkainis Eur su PVM]]</f>
        <v>0</v>
      </c>
    </row>
    <row r="301" spans="2:10" ht="31.5" x14ac:dyDescent="0.25">
      <c r="B301" s="16">
        <v>294</v>
      </c>
      <c r="C301" s="4" t="s">
        <v>288</v>
      </c>
      <c r="D301" s="21" t="s">
        <v>621</v>
      </c>
      <c r="E301" s="7" t="s">
        <v>3</v>
      </c>
      <c r="F301" s="8">
        <v>280</v>
      </c>
      <c r="G301" s="10">
        <v>1</v>
      </c>
      <c r="H301" s="28">
        <f>+Table1[[#This Row],[Maksimalus vieneto įkainis Eur su PVM]]*Table1[[#This Row],[Preliminarus kiekis sutarties laikotarpių 36 mėn.]]</f>
        <v>280</v>
      </c>
      <c r="I301" s="41">
        <v>0</v>
      </c>
      <c r="J301" s="42">
        <f>+Table1[[#This Row],[Preliminarus kiekis sutarties laikotarpių 36 mėn.]]*Table1[[#This Row],[Siūlomos vieneto įkainis Eur su PVM]]</f>
        <v>0</v>
      </c>
    </row>
    <row r="302" spans="2:10" ht="31.5" x14ac:dyDescent="0.25">
      <c r="B302" s="16">
        <v>295</v>
      </c>
      <c r="C302" s="4" t="s">
        <v>321</v>
      </c>
      <c r="D302" s="20" t="s">
        <v>622</v>
      </c>
      <c r="E302" s="7" t="s">
        <v>3</v>
      </c>
      <c r="F302" s="8">
        <v>80</v>
      </c>
      <c r="G302" s="10">
        <v>3</v>
      </c>
      <c r="H302" s="28">
        <f>+Table1[[#This Row],[Maksimalus vieneto įkainis Eur su PVM]]*Table1[[#This Row],[Preliminarus kiekis sutarties laikotarpių 36 mėn.]]</f>
        <v>240</v>
      </c>
      <c r="I302" s="41">
        <v>0</v>
      </c>
      <c r="J302" s="42">
        <f>+Table1[[#This Row],[Preliminarus kiekis sutarties laikotarpių 36 mėn.]]*Table1[[#This Row],[Siūlomos vieneto įkainis Eur su PVM]]</f>
        <v>0</v>
      </c>
    </row>
    <row r="303" spans="2:10" ht="31.5" x14ac:dyDescent="0.25">
      <c r="B303" s="16">
        <v>296</v>
      </c>
      <c r="C303" s="4" t="s">
        <v>323</v>
      </c>
      <c r="D303" s="20" t="s">
        <v>623</v>
      </c>
      <c r="E303" s="7" t="s">
        <v>3</v>
      </c>
      <c r="F303" s="8">
        <v>95</v>
      </c>
      <c r="G303" s="10">
        <v>3</v>
      </c>
      <c r="H303" s="28">
        <f>+Table1[[#This Row],[Maksimalus vieneto įkainis Eur su PVM]]*Table1[[#This Row],[Preliminarus kiekis sutarties laikotarpių 36 mėn.]]</f>
        <v>285</v>
      </c>
      <c r="I303" s="41">
        <v>0</v>
      </c>
      <c r="J303" s="42">
        <f>+Table1[[#This Row],[Preliminarus kiekis sutarties laikotarpių 36 mėn.]]*Table1[[#This Row],[Siūlomos vieneto įkainis Eur su PVM]]</f>
        <v>0</v>
      </c>
    </row>
    <row r="304" spans="2:10" ht="31.5" x14ac:dyDescent="0.25">
      <c r="B304" s="16">
        <v>297</v>
      </c>
      <c r="C304" s="4" t="s">
        <v>322</v>
      </c>
      <c r="D304" s="20" t="s">
        <v>624</v>
      </c>
      <c r="E304" s="7" t="s">
        <v>3</v>
      </c>
      <c r="F304" s="8">
        <v>119</v>
      </c>
      <c r="G304" s="10">
        <v>3</v>
      </c>
      <c r="H304" s="28">
        <f>+Table1[[#This Row],[Maksimalus vieneto įkainis Eur su PVM]]*Table1[[#This Row],[Preliminarus kiekis sutarties laikotarpių 36 mėn.]]</f>
        <v>357</v>
      </c>
      <c r="I304" s="41">
        <v>0</v>
      </c>
      <c r="J304" s="42">
        <f>+Table1[[#This Row],[Preliminarus kiekis sutarties laikotarpių 36 mėn.]]*Table1[[#This Row],[Siūlomos vieneto įkainis Eur su PVM]]</f>
        <v>0</v>
      </c>
    </row>
    <row r="305" spans="2:10" ht="31.5" x14ac:dyDescent="0.25">
      <c r="B305" s="16">
        <v>298</v>
      </c>
      <c r="C305" s="4" t="s">
        <v>324</v>
      </c>
      <c r="D305" s="20" t="s">
        <v>625</v>
      </c>
      <c r="E305" s="7" t="s">
        <v>3</v>
      </c>
      <c r="F305" s="8">
        <v>149</v>
      </c>
      <c r="G305" s="10">
        <v>3</v>
      </c>
      <c r="H305" s="28">
        <f>+Table1[[#This Row],[Maksimalus vieneto įkainis Eur su PVM]]*Table1[[#This Row],[Preliminarus kiekis sutarties laikotarpių 36 mėn.]]</f>
        <v>447</v>
      </c>
      <c r="I305" s="41">
        <v>0</v>
      </c>
      <c r="J305" s="42">
        <f>+Table1[[#This Row],[Preliminarus kiekis sutarties laikotarpių 36 mėn.]]*Table1[[#This Row],[Siūlomos vieneto įkainis Eur su PVM]]</f>
        <v>0</v>
      </c>
    </row>
    <row r="306" spans="2:10" ht="31.5" x14ac:dyDescent="0.25">
      <c r="B306" s="16">
        <v>299</v>
      </c>
      <c r="C306" s="4" t="s">
        <v>325</v>
      </c>
      <c r="D306" s="20" t="s">
        <v>626</v>
      </c>
      <c r="E306" s="7" t="s">
        <v>3</v>
      </c>
      <c r="F306" s="8">
        <v>160</v>
      </c>
      <c r="G306" s="10">
        <v>2</v>
      </c>
      <c r="H306" s="28">
        <f>+Table1[[#This Row],[Maksimalus vieneto įkainis Eur su PVM]]*Table1[[#This Row],[Preliminarus kiekis sutarties laikotarpių 36 mėn.]]</f>
        <v>320</v>
      </c>
      <c r="I306" s="41">
        <v>0</v>
      </c>
      <c r="J306" s="42">
        <f>+Table1[[#This Row],[Preliminarus kiekis sutarties laikotarpių 36 mėn.]]*Table1[[#This Row],[Siūlomos vieneto įkainis Eur su PVM]]</f>
        <v>0</v>
      </c>
    </row>
    <row r="307" spans="2:10" ht="31.5" x14ac:dyDescent="0.25">
      <c r="B307" s="16">
        <v>300</v>
      </c>
      <c r="C307" s="4" t="s">
        <v>326</v>
      </c>
      <c r="D307" s="20" t="s">
        <v>627</v>
      </c>
      <c r="E307" s="7" t="s">
        <v>3</v>
      </c>
      <c r="F307" s="8">
        <v>178</v>
      </c>
      <c r="G307" s="10">
        <v>3</v>
      </c>
      <c r="H307" s="28">
        <f>+Table1[[#This Row],[Maksimalus vieneto įkainis Eur su PVM]]*Table1[[#This Row],[Preliminarus kiekis sutarties laikotarpių 36 mėn.]]</f>
        <v>534</v>
      </c>
      <c r="I307" s="41">
        <v>0</v>
      </c>
      <c r="J307" s="42">
        <f>+Table1[[#This Row],[Preliminarus kiekis sutarties laikotarpių 36 mėn.]]*Table1[[#This Row],[Siūlomos vieneto įkainis Eur su PVM]]</f>
        <v>0</v>
      </c>
    </row>
    <row r="308" spans="2:10" ht="31.5" x14ac:dyDescent="0.25">
      <c r="B308" s="16">
        <v>301</v>
      </c>
      <c r="C308" s="4" t="s">
        <v>327</v>
      </c>
      <c r="D308" s="20" t="s">
        <v>628</v>
      </c>
      <c r="E308" s="7" t="s">
        <v>3</v>
      </c>
      <c r="F308" s="8">
        <v>199</v>
      </c>
      <c r="G308" s="10">
        <v>3</v>
      </c>
      <c r="H308" s="28">
        <f>+Table1[[#This Row],[Maksimalus vieneto įkainis Eur su PVM]]*Table1[[#This Row],[Preliminarus kiekis sutarties laikotarpių 36 mėn.]]</f>
        <v>597</v>
      </c>
      <c r="I308" s="41">
        <v>0</v>
      </c>
      <c r="J308" s="42">
        <f>+Table1[[#This Row],[Preliminarus kiekis sutarties laikotarpių 36 mėn.]]*Table1[[#This Row],[Siūlomos vieneto įkainis Eur su PVM]]</f>
        <v>0</v>
      </c>
    </row>
    <row r="309" spans="2:10" ht="31.5" x14ac:dyDescent="0.25">
      <c r="B309" s="16">
        <v>302</v>
      </c>
      <c r="C309" s="4" t="s">
        <v>328</v>
      </c>
      <c r="D309" s="20" t="s">
        <v>629</v>
      </c>
      <c r="E309" s="7" t="s">
        <v>3</v>
      </c>
      <c r="F309" s="8">
        <v>230</v>
      </c>
      <c r="G309" s="10">
        <v>3</v>
      </c>
      <c r="H309" s="28">
        <f>+Table1[[#This Row],[Maksimalus vieneto įkainis Eur su PVM]]*Table1[[#This Row],[Preliminarus kiekis sutarties laikotarpių 36 mėn.]]</f>
        <v>690</v>
      </c>
      <c r="I309" s="41">
        <v>0</v>
      </c>
      <c r="J309" s="42">
        <f>+Table1[[#This Row],[Preliminarus kiekis sutarties laikotarpių 36 mėn.]]*Table1[[#This Row],[Siūlomos vieneto įkainis Eur su PVM]]</f>
        <v>0</v>
      </c>
    </row>
    <row r="310" spans="2:10" ht="31.5" x14ac:dyDescent="0.25">
      <c r="B310" s="16">
        <v>303</v>
      </c>
      <c r="C310" s="4" t="s">
        <v>329</v>
      </c>
      <c r="D310" s="20" t="s">
        <v>630</v>
      </c>
      <c r="E310" s="7" t="s">
        <v>3</v>
      </c>
      <c r="F310" s="8">
        <v>259</v>
      </c>
      <c r="G310" s="10">
        <v>3</v>
      </c>
      <c r="H310" s="28">
        <f>+Table1[[#This Row],[Maksimalus vieneto įkainis Eur su PVM]]*Table1[[#This Row],[Preliminarus kiekis sutarties laikotarpių 36 mėn.]]</f>
        <v>777</v>
      </c>
      <c r="I310" s="41">
        <v>0</v>
      </c>
      <c r="J310" s="42">
        <f>+Table1[[#This Row],[Preliminarus kiekis sutarties laikotarpių 36 mėn.]]*Table1[[#This Row],[Siūlomos vieneto įkainis Eur su PVM]]</f>
        <v>0</v>
      </c>
    </row>
    <row r="311" spans="2:10" ht="47.25" x14ac:dyDescent="0.25">
      <c r="B311" s="16">
        <v>304</v>
      </c>
      <c r="C311" s="4" t="s">
        <v>289</v>
      </c>
      <c r="D311" s="20" t="s">
        <v>631</v>
      </c>
      <c r="E311" s="7" t="s">
        <v>3</v>
      </c>
      <c r="F311" s="8">
        <v>350</v>
      </c>
      <c r="G311" s="10">
        <v>3</v>
      </c>
      <c r="H311" s="28">
        <f>+Table1[[#This Row],[Maksimalus vieneto įkainis Eur su PVM]]*Table1[[#This Row],[Preliminarus kiekis sutarties laikotarpių 36 mėn.]]</f>
        <v>1050</v>
      </c>
      <c r="I311" s="41">
        <v>0</v>
      </c>
      <c r="J311" s="42">
        <f>+Table1[[#This Row],[Preliminarus kiekis sutarties laikotarpių 36 mėn.]]*Table1[[#This Row],[Siūlomos vieneto įkainis Eur su PVM]]</f>
        <v>0</v>
      </c>
    </row>
    <row r="312" spans="2:10" ht="15.75" x14ac:dyDescent="0.25">
      <c r="B312" s="16">
        <v>305</v>
      </c>
      <c r="C312" s="4" t="s">
        <v>290</v>
      </c>
      <c r="D312" s="20" t="s">
        <v>632</v>
      </c>
      <c r="E312" s="7" t="s">
        <v>3</v>
      </c>
      <c r="F312" s="8">
        <v>6.5</v>
      </c>
      <c r="G312" s="10">
        <v>3</v>
      </c>
      <c r="H312" s="28">
        <f>+Table1[[#This Row],[Maksimalus vieneto įkainis Eur su PVM]]*Table1[[#This Row],[Preliminarus kiekis sutarties laikotarpių 36 mėn.]]</f>
        <v>19.5</v>
      </c>
      <c r="I312" s="41">
        <v>0</v>
      </c>
      <c r="J312" s="42">
        <f>+Table1[[#This Row],[Preliminarus kiekis sutarties laikotarpių 36 mėn.]]*Table1[[#This Row],[Siūlomos vieneto įkainis Eur su PVM]]</f>
        <v>0</v>
      </c>
    </row>
    <row r="313" spans="2:10" ht="15.75" x14ac:dyDescent="0.25">
      <c r="B313" s="16">
        <v>306</v>
      </c>
      <c r="C313" s="4" t="s">
        <v>45</v>
      </c>
      <c r="D313" s="20" t="s">
        <v>633</v>
      </c>
      <c r="E313" s="7" t="s">
        <v>3</v>
      </c>
      <c r="F313" s="8">
        <v>8</v>
      </c>
      <c r="G313" s="10">
        <v>3</v>
      </c>
      <c r="H313" s="28">
        <f>+Table1[[#This Row],[Maksimalus vieneto įkainis Eur su PVM]]*Table1[[#This Row],[Preliminarus kiekis sutarties laikotarpių 36 mėn.]]</f>
        <v>24</v>
      </c>
      <c r="I313" s="41">
        <v>0</v>
      </c>
      <c r="J313" s="42">
        <f>+Table1[[#This Row],[Preliminarus kiekis sutarties laikotarpių 36 mėn.]]*Table1[[#This Row],[Siūlomos vieneto įkainis Eur su PVM]]</f>
        <v>0</v>
      </c>
    </row>
    <row r="314" spans="2:10" ht="31.5" x14ac:dyDescent="0.25">
      <c r="B314" s="16">
        <v>307</v>
      </c>
      <c r="C314" s="4" t="s">
        <v>291</v>
      </c>
      <c r="D314" s="20" t="s">
        <v>634</v>
      </c>
      <c r="E314" s="7" t="s">
        <v>3</v>
      </c>
      <c r="F314" s="8">
        <v>18</v>
      </c>
      <c r="G314" s="10">
        <v>3</v>
      </c>
      <c r="H314" s="28">
        <f>+Table1[[#This Row],[Maksimalus vieneto įkainis Eur su PVM]]*Table1[[#This Row],[Preliminarus kiekis sutarties laikotarpių 36 mėn.]]</f>
        <v>54</v>
      </c>
      <c r="I314" s="41">
        <v>0</v>
      </c>
      <c r="J314" s="42">
        <f>+Table1[[#This Row],[Preliminarus kiekis sutarties laikotarpių 36 mėn.]]*Table1[[#This Row],[Siūlomos vieneto įkainis Eur su PVM]]</f>
        <v>0</v>
      </c>
    </row>
    <row r="315" spans="2:10" ht="31.5" x14ac:dyDescent="0.25">
      <c r="B315" s="16">
        <v>308</v>
      </c>
      <c r="C315" s="4" t="s">
        <v>292</v>
      </c>
      <c r="D315" s="20" t="s">
        <v>635</v>
      </c>
      <c r="E315" s="7" t="s">
        <v>3</v>
      </c>
      <c r="F315" s="8">
        <v>24</v>
      </c>
      <c r="G315" s="10">
        <v>3</v>
      </c>
      <c r="H315" s="28">
        <f>+Table1[[#This Row],[Maksimalus vieneto įkainis Eur su PVM]]*Table1[[#This Row],[Preliminarus kiekis sutarties laikotarpių 36 mėn.]]</f>
        <v>72</v>
      </c>
      <c r="I315" s="41">
        <v>0</v>
      </c>
      <c r="J315" s="42">
        <f>+Table1[[#This Row],[Preliminarus kiekis sutarties laikotarpių 36 mėn.]]*Table1[[#This Row],[Siūlomos vieneto įkainis Eur su PVM]]</f>
        <v>0</v>
      </c>
    </row>
    <row r="316" spans="2:10" ht="31.5" x14ac:dyDescent="0.25">
      <c r="B316" s="16">
        <v>309</v>
      </c>
      <c r="C316" s="4" t="s">
        <v>293</v>
      </c>
      <c r="D316" s="20" t="s">
        <v>636</v>
      </c>
      <c r="E316" s="7" t="s">
        <v>3</v>
      </c>
      <c r="F316" s="8">
        <v>36</v>
      </c>
      <c r="G316" s="10">
        <v>3</v>
      </c>
      <c r="H316" s="28">
        <f>+Table1[[#This Row],[Maksimalus vieneto įkainis Eur su PVM]]*Table1[[#This Row],[Preliminarus kiekis sutarties laikotarpių 36 mėn.]]</f>
        <v>108</v>
      </c>
      <c r="I316" s="41">
        <v>0</v>
      </c>
      <c r="J316" s="42">
        <f>+Table1[[#This Row],[Preliminarus kiekis sutarties laikotarpių 36 mėn.]]*Table1[[#This Row],[Siūlomos vieneto įkainis Eur su PVM]]</f>
        <v>0</v>
      </c>
    </row>
    <row r="317" spans="2:10" ht="31.5" x14ac:dyDescent="0.25">
      <c r="B317" s="16">
        <v>310</v>
      </c>
      <c r="C317" s="4" t="s">
        <v>294</v>
      </c>
      <c r="D317" s="20" t="s">
        <v>637</v>
      </c>
      <c r="E317" s="7" t="s">
        <v>3</v>
      </c>
      <c r="F317" s="8">
        <v>41</v>
      </c>
      <c r="G317" s="10">
        <v>3</v>
      </c>
      <c r="H317" s="28">
        <f>+Table1[[#This Row],[Maksimalus vieneto įkainis Eur su PVM]]*Table1[[#This Row],[Preliminarus kiekis sutarties laikotarpių 36 mėn.]]</f>
        <v>123</v>
      </c>
      <c r="I317" s="41">
        <v>0</v>
      </c>
      <c r="J317" s="42">
        <f>+Table1[[#This Row],[Preliminarus kiekis sutarties laikotarpių 36 mėn.]]*Table1[[#This Row],[Siūlomos vieneto įkainis Eur su PVM]]</f>
        <v>0</v>
      </c>
    </row>
    <row r="318" spans="2:10" ht="31.5" x14ac:dyDescent="0.25">
      <c r="B318" s="16">
        <v>311</v>
      </c>
      <c r="C318" s="4" t="s">
        <v>295</v>
      </c>
      <c r="D318" s="20" t="s">
        <v>638</v>
      </c>
      <c r="E318" s="7" t="s">
        <v>3</v>
      </c>
      <c r="F318" s="8">
        <v>53</v>
      </c>
      <c r="G318" s="10">
        <v>3</v>
      </c>
      <c r="H318" s="28">
        <f>+Table1[[#This Row],[Maksimalus vieneto įkainis Eur su PVM]]*Table1[[#This Row],[Preliminarus kiekis sutarties laikotarpių 36 mėn.]]</f>
        <v>159</v>
      </c>
      <c r="I318" s="41">
        <v>0</v>
      </c>
      <c r="J318" s="42">
        <f>+Table1[[#This Row],[Preliminarus kiekis sutarties laikotarpių 36 mėn.]]*Table1[[#This Row],[Siūlomos vieneto įkainis Eur su PVM]]</f>
        <v>0</v>
      </c>
    </row>
    <row r="319" spans="2:10" ht="31.5" x14ac:dyDescent="0.25">
      <c r="B319" s="16">
        <v>312</v>
      </c>
      <c r="C319" s="4" t="s">
        <v>296</v>
      </c>
      <c r="D319" s="20" t="s">
        <v>639</v>
      </c>
      <c r="E319" s="7" t="s">
        <v>3</v>
      </c>
      <c r="F319" s="8">
        <v>59</v>
      </c>
      <c r="G319" s="10">
        <v>3</v>
      </c>
      <c r="H319" s="28">
        <f>+Table1[[#This Row],[Maksimalus vieneto įkainis Eur su PVM]]*Table1[[#This Row],[Preliminarus kiekis sutarties laikotarpių 36 mėn.]]</f>
        <v>177</v>
      </c>
      <c r="I319" s="41">
        <v>0</v>
      </c>
      <c r="J319" s="42">
        <f>+Table1[[#This Row],[Preliminarus kiekis sutarties laikotarpių 36 mėn.]]*Table1[[#This Row],[Siūlomos vieneto įkainis Eur su PVM]]</f>
        <v>0</v>
      </c>
    </row>
    <row r="320" spans="2:10" ht="31.5" x14ac:dyDescent="0.25">
      <c r="B320" s="16">
        <v>313</v>
      </c>
      <c r="C320" s="4" t="s">
        <v>297</v>
      </c>
      <c r="D320" s="20" t="s">
        <v>640</v>
      </c>
      <c r="E320" s="7" t="s">
        <v>3</v>
      </c>
      <c r="F320" s="8">
        <v>5</v>
      </c>
      <c r="G320" s="10">
        <v>3</v>
      </c>
      <c r="H320" s="28">
        <f>+Table1[[#This Row],[Maksimalus vieneto įkainis Eur su PVM]]*Table1[[#This Row],[Preliminarus kiekis sutarties laikotarpių 36 mėn.]]</f>
        <v>15</v>
      </c>
      <c r="I320" s="41">
        <v>0</v>
      </c>
      <c r="J320" s="42">
        <f>+Table1[[#This Row],[Preliminarus kiekis sutarties laikotarpių 36 mėn.]]*Table1[[#This Row],[Siūlomos vieneto įkainis Eur su PVM]]</f>
        <v>0</v>
      </c>
    </row>
    <row r="321" spans="1:10" ht="31.5" x14ac:dyDescent="0.25">
      <c r="B321" s="16">
        <v>314</v>
      </c>
      <c r="C321" s="4" t="s">
        <v>298</v>
      </c>
      <c r="D321" s="20" t="s">
        <v>641</v>
      </c>
      <c r="E321" s="7" t="s">
        <v>3</v>
      </c>
      <c r="F321" s="8">
        <v>8</v>
      </c>
      <c r="G321" s="10">
        <v>3</v>
      </c>
      <c r="H321" s="28">
        <f>+Table1[[#This Row],[Maksimalus vieneto įkainis Eur su PVM]]*Table1[[#This Row],[Preliminarus kiekis sutarties laikotarpių 36 mėn.]]</f>
        <v>24</v>
      </c>
      <c r="I321" s="41">
        <v>0</v>
      </c>
      <c r="J321" s="42">
        <f>+Table1[[#This Row],[Preliminarus kiekis sutarties laikotarpių 36 mėn.]]*Table1[[#This Row],[Siūlomos vieneto įkainis Eur su PVM]]</f>
        <v>0</v>
      </c>
    </row>
    <row r="322" spans="1:10" ht="15.75" x14ac:dyDescent="0.25">
      <c r="B322" s="16">
        <v>315</v>
      </c>
      <c r="C322" s="4" t="s">
        <v>334</v>
      </c>
      <c r="D322" s="20" t="s">
        <v>642</v>
      </c>
      <c r="E322" s="7" t="s">
        <v>3</v>
      </c>
      <c r="F322" s="8">
        <v>14</v>
      </c>
      <c r="G322" s="10">
        <v>3</v>
      </c>
      <c r="H322" s="28">
        <f>+Table1[[#This Row],[Maksimalus vieneto įkainis Eur su PVM]]*Table1[[#This Row],[Preliminarus kiekis sutarties laikotarpių 36 mėn.]]</f>
        <v>42</v>
      </c>
      <c r="I322" s="41">
        <v>0</v>
      </c>
      <c r="J322" s="42">
        <f>+Table1[[#This Row],[Preliminarus kiekis sutarties laikotarpių 36 mėn.]]*Table1[[#This Row],[Siūlomos vieneto įkainis Eur su PVM]]</f>
        <v>0</v>
      </c>
    </row>
    <row r="323" spans="1:10" ht="15.75" x14ac:dyDescent="0.25">
      <c r="B323" s="16">
        <v>316</v>
      </c>
      <c r="C323" s="4" t="s">
        <v>299</v>
      </c>
      <c r="D323" s="20" t="s">
        <v>643</v>
      </c>
      <c r="E323" s="7" t="s">
        <v>3</v>
      </c>
      <c r="F323" s="8">
        <v>1.5</v>
      </c>
      <c r="G323" s="10">
        <v>2</v>
      </c>
      <c r="H323" s="28">
        <f>+Table1[[#This Row],[Maksimalus vieneto įkainis Eur su PVM]]*Table1[[#This Row],[Preliminarus kiekis sutarties laikotarpių 36 mėn.]]</f>
        <v>3</v>
      </c>
      <c r="I323" s="41">
        <v>0</v>
      </c>
      <c r="J323" s="42">
        <f>+Table1[[#This Row],[Preliminarus kiekis sutarties laikotarpių 36 mėn.]]*Table1[[#This Row],[Siūlomos vieneto įkainis Eur su PVM]]</f>
        <v>0</v>
      </c>
    </row>
    <row r="324" spans="1:10" ht="15.75" x14ac:dyDescent="0.25">
      <c r="B324" s="16">
        <v>317</v>
      </c>
      <c r="C324" s="4" t="s">
        <v>300</v>
      </c>
      <c r="D324" s="20" t="s">
        <v>644</v>
      </c>
      <c r="E324" s="7" t="s">
        <v>3</v>
      </c>
      <c r="F324" s="8">
        <v>2.5</v>
      </c>
      <c r="G324" s="10">
        <v>2</v>
      </c>
      <c r="H324" s="28">
        <f>+Table1[[#This Row],[Maksimalus vieneto įkainis Eur su PVM]]*Table1[[#This Row],[Preliminarus kiekis sutarties laikotarpių 36 mėn.]]</f>
        <v>5</v>
      </c>
      <c r="I324" s="41">
        <v>0</v>
      </c>
      <c r="J324" s="42">
        <f>+Table1[[#This Row],[Preliminarus kiekis sutarties laikotarpių 36 mėn.]]*Table1[[#This Row],[Siūlomos vieneto įkainis Eur su PVM]]</f>
        <v>0</v>
      </c>
    </row>
    <row r="325" spans="1:10" ht="15.75" x14ac:dyDescent="0.25">
      <c r="B325" s="16">
        <v>318</v>
      </c>
      <c r="C325" s="4" t="s">
        <v>301</v>
      </c>
      <c r="D325" s="20" t="s">
        <v>645</v>
      </c>
      <c r="E325" s="7" t="s">
        <v>3</v>
      </c>
      <c r="F325" s="8">
        <v>3.2</v>
      </c>
      <c r="G325" s="10">
        <v>2</v>
      </c>
      <c r="H325" s="28">
        <f>+Table1[[#This Row],[Maksimalus vieneto įkainis Eur su PVM]]*Table1[[#This Row],[Preliminarus kiekis sutarties laikotarpių 36 mėn.]]</f>
        <v>6.4</v>
      </c>
      <c r="I325" s="41">
        <v>0</v>
      </c>
      <c r="J325" s="42">
        <f>+Table1[[#This Row],[Preliminarus kiekis sutarties laikotarpių 36 mėn.]]*Table1[[#This Row],[Siūlomos vieneto įkainis Eur su PVM]]</f>
        <v>0</v>
      </c>
    </row>
    <row r="326" spans="1:10" ht="15.75" x14ac:dyDescent="0.25">
      <c r="B326" s="16">
        <v>319</v>
      </c>
      <c r="C326" s="4" t="s">
        <v>302</v>
      </c>
      <c r="D326" s="20" t="s">
        <v>646</v>
      </c>
      <c r="E326" s="7" t="s">
        <v>3</v>
      </c>
      <c r="F326" s="8">
        <v>3.8</v>
      </c>
      <c r="G326" s="10">
        <v>2</v>
      </c>
      <c r="H326" s="28">
        <f>+Table1[[#This Row],[Maksimalus vieneto įkainis Eur su PVM]]*Table1[[#This Row],[Preliminarus kiekis sutarties laikotarpių 36 mėn.]]</f>
        <v>7.6</v>
      </c>
      <c r="I326" s="41">
        <v>0</v>
      </c>
      <c r="J326" s="42">
        <f>+Table1[[#This Row],[Preliminarus kiekis sutarties laikotarpių 36 mėn.]]*Table1[[#This Row],[Siūlomos vieneto įkainis Eur su PVM]]</f>
        <v>0</v>
      </c>
    </row>
    <row r="327" spans="1:10" ht="15.75" x14ac:dyDescent="0.25">
      <c r="A327" s="50"/>
      <c r="B327" s="16">
        <v>320</v>
      </c>
      <c r="C327" s="4" t="s">
        <v>303</v>
      </c>
      <c r="D327" s="20" t="s">
        <v>647</v>
      </c>
      <c r="E327" s="7" t="s">
        <v>3</v>
      </c>
      <c r="F327" s="49">
        <v>3.7</v>
      </c>
      <c r="G327" s="10">
        <v>2</v>
      </c>
      <c r="H327" s="28">
        <f>+Table1[[#This Row],[Maksimalus vieneto įkainis Eur su PVM]]*Table1[[#This Row],[Preliminarus kiekis sutarties laikotarpių 36 mėn.]]</f>
        <v>7.4</v>
      </c>
      <c r="I327" s="41">
        <v>0</v>
      </c>
      <c r="J327" s="42">
        <f>+Table1[[#This Row],[Preliminarus kiekis sutarties laikotarpių 36 mėn.]]*Table1[[#This Row],[Siūlomos vieneto įkainis Eur su PVM]]</f>
        <v>0</v>
      </c>
    </row>
    <row r="328" spans="1:10" ht="15.75" x14ac:dyDescent="0.25">
      <c r="B328" s="16">
        <v>321</v>
      </c>
      <c r="C328" s="4" t="s">
        <v>304</v>
      </c>
      <c r="D328" s="20" t="s">
        <v>648</v>
      </c>
      <c r="E328" s="7" t="s">
        <v>3</v>
      </c>
      <c r="F328" s="8">
        <v>4.0999999999999996</v>
      </c>
      <c r="G328" s="10">
        <v>3</v>
      </c>
      <c r="H328" s="28">
        <f>+Table1[[#This Row],[Maksimalus vieneto įkainis Eur su PVM]]*Table1[[#This Row],[Preliminarus kiekis sutarties laikotarpių 36 mėn.]]</f>
        <v>12.299999999999999</v>
      </c>
      <c r="I328" s="41">
        <v>0</v>
      </c>
      <c r="J328" s="42">
        <f>+Table1[[#This Row],[Preliminarus kiekis sutarties laikotarpių 36 mėn.]]*Table1[[#This Row],[Siūlomos vieneto įkainis Eur su PVM]]</f>
        <v>0</v>
      </c>
    </row>
    <row r="329" spans="1:10" ht="15.75" x14ac:dyDescent="0.25">
      <c r="B329" s="16">
        <v>322</v>
      </c>
      <c r="C329" s="4" t="s">
        <v>299</v>
      </c>
      <c r="D329" s="20" t="s">
        <v>643</v>
      </c>
      <c r="E329" s="7" t="s">
        <v>3</v>
      </c>
      <c r="F329" s="8">
        <v>1.9</v>
      </c>
      <c r="G329" s="10">
        <v>3</v>
      </c>
      <c r="H329" s="28">
        <f>+Table1[[#This Row],[Maksimalus vieneto įkainis Eur su PVM]]*Table1[[#This Row],[Preliminarus kiekis sutarties laikotarpių 36 mėn.]]</f>
        <v>5.6999999999999993</v>
      </c>
      <c r="I329" s="41">
        <v>0</v>
      </c>
      <c r="J329" s="42">
        <f>+Table1[[#This Row],[Preliminarus kiekis sutarties laikotarpių 36 mėn.]]*Table1[[#This Row],[Siūlomos vieneto įkainis Eur su PVM]]</f>
        <v>0</v>
      </c>
    </row>
    <row r="330" spans="1:10" ht="31.5" x14ac:dyDescent="0.25">
      <c r="A330" s="50"/>
      <c r="B330" s="16">
        <v>323</v>
      </c>
      <c r="C330" s="4" t="s">
        <v>49</v>
      </c>
      <c r="D330" s="20" t="s">
        <v>686</v>
      </c>
      <c r="E330" s="7" t="s">
        <v>3</v>
      </c>
      <c r="F330" s="8">
        <v>5.9</v>
      </c>
      <c r="G330" s="10">
        <v>3</v>
      </c>
      <c r="H330" s="28">
        <f>+Table1[[#This Row],[Maksimalus vieneto įkainis Eur su PVM]]*Table1[[#This Row],[Preliminarus kiekis sutarties laikotarpių 36 mėn.]]</f>
        <v>17.700000000000003</v>
      </c>
      <c r="I330" s="41">
        <v>0</v>
      </c>
      <c r="J330" s="42">
        <f>+Table1[[#This Row],[Preliminarus kiekis sutarties laikotarpių 36 mėn.]]*Table1[[#This Row],[Siūlomos vieneto įkainis Eur su PVM]]</f>
        <v>0</v>
      </c>
    </row>
    <row r="331" spans="1:10" ht="31.5" x14ac:dyDescent="0.25">
      <c r="A331" s="50"/>
      <c r="B331" s="16">
        <v>324</v>
      </c>
      <c r="C331" s="4" t="s">
        <v>50</v>
      </c>
      <c r="D331" s="20" t="s">
        <v>687</v>
      </c>
      <c r="E331" s="7" t="s">
        <v>3</v>
      </c>
      <c r="F331" s="8">
        <v>7.2</v>
      </c>
      <c r="G331" s="10">
        <v>3</v>
      </c>
      <c r="H331" s="28">
        <f>+Table1[[#This Row],[Maksimalus vieneto įkainis Eur su PVM]]*Table1[[#This Row],[Preliminarus kiekis sutarties laikotarpių 36 mėn.]]</f>
        <v>21.6</v>
      </c>
      <c r="I331" s="41">
        <v>0</v>
      </c>
      <c r="J331" s="42">
        <f>+Table1[[#This Row],[Preliminarus kiekis sutarties laikotarpių 36 mėn.]]*Table1[[#This Row],[Siūlomos vieneto įkainis Eur su PVM]]</f>
        <v>0</v>
      </c>
    </row>
    <row r="332" spans="1:10" ht="31.5" x14ac:dyDescent="0.25">
      <c r="A332" s="50"/>
      <c r="B332" s="16">
        <v>325</v>
      </c>
      <c r="C332" s="4" t="s">
        <v>51</v>
      </c>
      <c r="D332" s="20" t="s">
        <v>688</v>
      </c>
      <c r="E332" s="7" t="s">
        <v>3</v>
      </c>
      <c r="F332" s="8">
        <v>9.1999999999999993</v>
      </c>
      <c r="G332" s="10">
        <v>3</v>
      </c>
      <c r="H332" s="28">
        <f>+Table1[[#This Row],[Maksimalus vieneto įkainis Eur su PVM]]*Table1[[#This Row],[Preliminarus kiekis sutarties laikotarpių 36 mėn.]]</f>
        <v>27.599999999999998</v>
      </c>
      <c r="I332" s="41">
        <v>0</v>
      </c>
      <c r="J332" s="42">
        <f>+Table1[[#This Row],[Preliminarus kiekis sutarties laikotarpių 36 mėn.]]*Table1[[#This Row],[Siūlomos vieneto įkainis Eur su PVM]]</f>
        <v>0</v>
      </c>
    </row>
    <row r="333" spans="1:10" ht="31.5" x14ac:dyDescent="0.25">
      <c r="A333" s="50"/>
      <c r="B333" s="16">
        <v>326</v>
      </c>
      <c r="C333" s="4" t="s">
        <v>305</v>
      </c>
      <c r="D333" s="20" t="s">
        <v>689</v>
      </c>
      <c r="E333" s="7" t="s">
        <v>3</v>
      </c>
      <c r="F333" s="8">
        <v>9.9</v>
      </c>
      <c r="G333" s="10">
        <v>3</v>
      </c>
      <c r="H333" s="28">
        <f>+Table1[[#This Row],[Maksimalus vieneto įkainis Eur su PVM]]*Table1[[#This Row],[Preliminarus kiekis sutarties laikotarpių 36 mėn.]]</f>
        <v>29.700000000000003</v>
      </c>
      <c r="I333" s="41">
        <v>0</v>
      </c>
      <c r="J333" s="42">
        <f>+Table1[[#This Row],[Preliminarus kiekis sutarties laikotarpių 36 mėn.]]*Table1[[#This Row],[Siūlomos vieneto įkainis Eur su PVM]]</f>
        <v>0</v>
      </c>
    </row>
    <row r="334" spans="1:10" ht="31.5" x14ac:dyDescent="0.25">
      <c r="A334" s="50"/>
      <c r="B334" s="16">
        <v>327</v>
      </c>
      <c r="C334" s="4" t="s">
        <v>52</v>
      </c>
      <c r="D334" s="20" t="s">
        <v>690</v>
      </c>
      <c r="E334" s="7" t="s">
        <v>3</v>
      </c>
      <c r="F334" s="8">
        <v>10.8</v>
      </c>
      <c r="G334" s="10">
        <v>3</v>
      </c>
      <c r="H334" s="28">
        <f>+Table1[[#This Row],[Maksimalus vieneto įkainis Eur su PVM]]*Table1[[#This Row],[Preliminarus kiekis sutarties laikotarpių 36 mėn.]]</f>
        <v>32.400000000000006</v>
      </c>
      <c r="I334" s="41">
        <v>0</v>
      </c>
      <c r="J334" s="42">
        <f>+Table1[[#This Row],[Preliminarus kiekis sutarties laikotarpių 36 mėn.]]*Table1[[#This Row],[Siūlomos vieneto įkainis Eur su PVM]]</f>
        <v>0</v>
      </c>
    </row>
    <row r="335" spans="1:10" ht="15.75" x14ac:dyDescent="0.25">
      <c r="B335" s="16">
        <v>328</v>
      </c>
      <c r="C335" s="4" t="s">
        <v>306</v>
      </c>
      <c r="D335" s="20" t="s">
        <v>306</v>
      </c>
      <c r="E335" s="7" t="s">
        <v>3</v>
      </c>
      <c r="F335" s="8">
        <v>2.8</v>
      </c>
      <c r="G335" s="10">
        <v>3</v>
      </c>
      <c r="H335" s="28">
        <f>+Table1[[#This Row],[Maksimalus vieneto įkainis Eur su PVM]]*Table1[[#This Row],[Preliminarus kiekis sutarties laikotarpių 36 mėn.]]</f>
        <v>8.3999999999999986</v>
      </c>
      <c r="I335" s="41">
        <v>0</v>
      </c>
      <c r="J335" s="42">
        <f>+Table1[[#This Row],[Preliminarus kiekis sutarties laikotarpių 36 mėn.]]*Table1[[#This Row],[Siūlomos vieneto įkainis Eur su PVM]]</f>
        <v>0</v>
      </c>
    </row>
    <row r="336" spans="1:10" ht="15.75" x14ac:dyDescent="0.25">
      <c r="B336" s="16">
        <v>329</v>
      </c>
      <c r="C336" s="4" t="s">
        <v>307</v>
      </c>
      <c r="D336" s="20" t="s">
        <v>649</v>
      </c>
      <c r="E336" s="7" t="s">
        <v>3</v>
      </c>
      <c r="F336" s="8">
        <v>2.8</v>
      </c>
      <c r="G336" s="10">
        <v>3</v>
      </c>
      <c r="H336" s="28">
        <f>+Table1[[#This Row],[Maksimalus vieneto įkainis Eur su PVM]]*Table1[[#This Row],[Preliminarus kiekis sutarties laikotarpių 36 mėn.]]</f>
        <v>8.3999999999999986</v>
      </c>
      <c r="I336" s="41">
        <v>0</v>
      </c>
      <c r="J336" s="42">
        <f>+Table1[[#This Row],[Preliminarus kiekis sutarties laikotarpių 36 mėn.]]*Table1[[#This Row],[Siūlomos vieneto įkainis Eur su PVM]]</f>
        <v>0</v>
      </c>
    </row>
    <row r="337" spans="2:10" ht="15.75" x14ac:dyDescent="0.25">
      <c r="B337" s="16">
        <v>330</v>
      </c>
      <c r="C337" s="4" t="s">
        <v>308</v>
      </c>
      <c r="D337" s="20" t="s">
        <v>650</v>
      </c>
      <c r="E337" s="7" t="s">
        <v>3</v>
      </c>
      <c r="F337" s="8">
        <v>2.9</v>
      </c>
      <c r="G337" s="10">
        <v>3</v>
      </c>
      <c r="H337" s="28">
        <f>+Table1[[#This Row],[Maksimalus vieneto įkainis Eur su PVM]]*Table1[[#This Row],[Preliminarus kiekis sutarties laikotarpių 36 mėn.]]</f>
        <v>8.6999999999999993</v>
      </c>
      <c r="I337" s="41">
        <v>0</v>
      </c>
      <c r="J337" s="42">
        <f>+Table1[[#This Row],[Preliminarus kiekis sutarties laikotarpių 36 mėn.]]*Table1[[#This Row],[Siūlomos vieneto įkainis Eur su PVM]]</f>
        <v>0</v>
      </c>
    </row>
    <row r="338" spans="2:10" ht="31.5" x14ac:dyDescent="0.25">
      <c r="B338" s="16">
        <v>331</v>
      </c>
      <c r="C338" s="4" t="s">
        <v>309</v>
      </c>
      <c r="D338" s="20" t="s">
        <v>651</v>
      </c>
      <c r="E338" s="7" t="s">
        <v>3</v>
      </c>
      <c r="F338" s="8">
        <v>3</v>
      </c>
      <c r="G338" s="10">
        <v>3</v>
      </c>
      <c r="H338" s="28">
        <f>+Table1[[#This Row],[Maksimalus vieneto įkainis Eur su PVM]]*Table1[[#This Row],[Preliminarus kiekis sutarties laikotarpių 36 mėn.]]</f>
        <v>9</v>
      </c>
      <c r="I338" s="41">
        <v>0</v>
      </c>
      <c r="J338" s="42">
        <f>+Table1[[#This Row],[Preliminarus kiekis sutarties laikotarpių 36 mėn.]]*Table1[[#This Row],[Siūlomos vieneto įkainis Eur su PVM]]</f>
        <v>0</v>
      </c>
    </row>
    <row r="339" spans="2:10" ht="20.25" customHeight="1" x14ac:dyDescent="0.25">
      <c r="B339" s="16">
        <v>332</v>
      </c>
      <c r="C339" s="4" t="s">
        <v>310</v>
      </c>
      <c r="D339" s="20" t="s">
        <v>652</v>
      </c>
      <c r="E339" s="7" t="s">
        <v>3</v>
      </c>
      <c r="F339" s="8">
        <v>3.2</v>
      </c>
      <c r="G339" s="10">
        <v>3</v>
      </c>
      <c r="H339" s="28">
        <f>+Table1[[#This Row],[Maksimalus vieneto įkainis Eur su PVM]]*Table1[[#This Row],[Preliminarus kiekis sutarties laikotarpių 36 mėn.]]</f>
        <v>9.6000000000000014</v>
      </c>
      <c r="I339" s="41">
        <v>0</v>
      </c>
      <c r="J339" s="42">
        <f>+Table1[[#This Row],[Preliminarus kiekis sutarties laikotarpių 36 mėn.]]*Table1[[#This Row],[Siūlomos vieneto įkainis Eur su PVM]]</f>
        <v>0</v>
      </c>
    </row>
    <row r="340" spans="2:10" ht="15.75" x14ac:dyDescent="0.25">
      <c r="B340" s="16">
        <v>333</v>
      </c>
      <c r="C340" s="4" t="s">
        <v>311</v>
      </c>
      <c r="D340" s="20" t="s">
        <v>653</v>
      </c>
      <c r="E340" s="7" t="s">
        <v>3</v>
      </c>
      <c r="F340" s="8">
        <v>3.5</v>
      </c>
      <c r="G340" s="10">
        <v>3</v>
      </c>
      <c r="H340" s="28">
        <f>+Table1[[#This Row],[Maksimalus vieneto įkainis Eur su PVM]]*Table1[[#This Row],[Preliminarus kiekis sutarties laikotarpių 36 mėn.]]</f>
        <v>10.5</v>
      </c>
      <c r="I340" s="41">
        <v>0</v>
      </c>
      <c r="J340" s="42">
        <f>+Table1[[#This Row],[Preliminarus kiekis sutarties laikotarpių 36 mėn.]]*Table1[[#This Row],[Siūlomos vieneto įkainis Eur su PVM]]</f>
        <v>0</v>
      </c>
    </row>
    <row r="341" spans="2:10" ht="15.75" x14ac:dyDescent="0.25">
      <c r="B341" s="16">
        <v>334</v>
      </c>
      <c r="C341" s="4" t="s">
        <v>54</v>
      </c>
      <c r="D341" s="20" t="s">
        <v>654</v>
      </c>
      <c r="E341" s="7" t="s">
        <v>3</v>
      </c>
      <c r="F341" s="8">
        <v>5.0999999999999996</v>
      </c>
      <c r="G341" s="10">
        <v>1</v>
      </c>
      <c r="H341" s="28">
        <f>+Table1[[#This Row],[Maksimalus vieneto įkainis Eur su PVM]]*Table1[[#This Row],[Preliminarus kiekis sutarties laikotarpių 36 mėn.]]</f>
        <v>5.0999999999999996</v>
      </c>
      <c r="I341" s="41">
        <v>0</v>
      </c>
      <c r="J341" s="42">
        <f>+Table1[[#This Row],[Preliminarus kiekis sutarties laikotarpių 36 mėn.]]*Table1[[#This Row],[Siūlomos vieneto įkainis Eur su PVM]]</f>
        <v>0</v>
      </c>
    </row>
    <row r="342" spans="2:10" ht="15.75" x14ac:dyDescent="0.25">
      <c r="B342" s="16">
        <v>335</v>
      </c>
      <c r="C342" s="4" t="s">
        <v>53</v>
      </c>
      <c r="D342" s="20" t="s">
        <v>655</v>
      </c>
      <c r="E342" s="7" t="s">
        <v>3</v>
      </c>
      <c r="F342" s="8">
        <v>5</v>
      </c>
      <c r="G342" s="10">
        <v>1</v>
      </c>
      <c r="H342" s="28">
        <f>+Table1[[#This Row],[Maksimalus vieneto įkainis Eur su PVM]]*Table1[[#This Row],[Preliminarus kiekis sutarties laikotarpių 36 mėn.]]</f>
        <v>5</v>
      </c>
      <c r="I342" s="41">
        <v>0</v>
      </c>
      <c r="J342" s="42">
        <f>+Table1[[#This Row],[Preliminarus kiekis sutarties laikotarpių 36 mėn.]]*Table1[[#This Row],[Siūlomos vieneto įkainis Eur su PVM]]</f>
        <v>0</v>
      </c>
    </row>
    <row r="343" spans="2:10" ht="15.75" x14ac:dyDescent="0.25">
      <c r="B343" s="16">
        <v>336</v>
      </c>
      <c r="C343" s="4" t="s">
        <v>312</v>
      </c>
      <c r="D343" s="20" t="s">
        <v>656</v>
      </c>
      <c r="E343" s="7" t="s">
        <v>3</v>
      </c>
      <c r="F343" s="8">
        <v>9</v>
      </c>
      <c r="G343" s="10">
        <v>1</v>
      </c>
      <c r="H343" s="28">
        <f>+Table1[[#This Row],[Maksimalus vieneto įkainis Eur su PVM]]*Table1[[#This Row],[Preliminarus kiekis sutarties laikotarpių 36 mėn.]]</f>
        <v>9</v>
      </c>
      <c r="I343" s="41">
        <v>0</v>
      </c>
      <c r="J343" s="42">
        <f>+Table1[[#This Row],[Preliminarus kiekis sutarties laikotarpių 36 mėn.]]*Table1[[#This Row],[Siūlomos vieneto įkainis Eur su PVM]]</f>
        <v>0</v>
      </c>
    </row>
    <row r="344" spans="2:10" ht="15.75" x14ac:dyDescent="0.25">
      <c r="B344" s="16">
        <v>337</v>
      </c>
      <c r="C344" s="4" t="s">
        <v>313</v>
      </c>
      <c r="D344" s="20" t="s">
        <v>657</v>
      </c>
      <c r="E344" s="7" t="s">
        <v>3</v>
      </c>
      <c r="F344" s="8">
        <v>11</v>
      </c>
      <c r="G344" s="10">
        <v>1</v>
      </c>
      <c r="H344" s="28">
        <f>+Table1[[#This Row],[Maksimalus vieneto įkainis Eur su PVM]]*Table1[[#This Row],[Preliminarus kiekis sutarties laikotarpių 36 mėn.]]</f>
        <v>11</v>
      </c>
      <c r="I344" s="41">
        <v>0</v>
      </c>
      <c r="J344" s="42">
        <f>+Table1[[#This Row],[Preliminarus kiekis sutarties laikotarpių 36 mėn.]]*Table1[[#This Row],[Siūlomos vieneto įkainis Eur su PVM]]</f>
        <v>0</v>
      </c>
    </row>
    <row r="345" spans="2:10" ht="15.75" x14ac:dyDescent="0.25">
      <c r="B345" s="16">
        <v>338</v>
      </c>
      <c r="C345" s="4" t="s">
        <v>314</v>
      </c>
      <c r="D345" s="20" t="s">
        <v>658</v>
      </c>
      <c r="E345" s="7" t="s">
        <v>3</v>
      </c>
      <c r="F345" s="8">
        <v>13</v>
      </c>
      <c r="G345" s="10">
        <v>1</v>
      </c>
      <c r="H345" s="28">
        <f>+Table1[[#This Row],[Maksimalus vieneto įkainis Eur su PVM]]*Table1[[#This Row],[Preliminarus kiekis sutarties laikotarpių 36 mėn.]]</f>
        <v>13</v>
      </c>
      <c r="I345" s="41">
        <v>0</v>
      </c>
      <c r="J345" s="42">
        <f>+Table1[[#This Row],[Preliminarus kiekis sutarties laikotarpių 36 mėn.]]*Table1[[#This Row],[Siūlomos vieneto įkainis Eur su PVM]]</f>
        <v>0</v>
      </c>
    </row>
    <row r="346" spans="2:10" ht="19.5" customHeight="1" x14ac:dyDescent="0.25">
      <c r="B346" s="16">
        <v>339</v>
      </c>
      <c r="C346" s="4" t="s">
        <v>315</v>
      </c>
      <c r="D346" s="20" t="s">
        <v>659</v>
      </c>
      <c r="E346" s="7" t="s">
        <v>3</v>
      </c>
      <c r="F346" s="8">
        <v>14.5</v>
      </c>
      <c r="G346" s="10">
        <v>1</v>
      </c>
      <c r="H346" s="28">
        <f>+Table1[[#This Row],[Maksimalus vieneto įkainis Eur su PVM]]*Table1[[#This Row],[Preliminarus kiekis sutarties laikotarpių 36 mėn.]]</f>
        <v>14.5</v>
      </c>
      <c r="I346" s="41">
        <v>0</v>
      </c>
      <c r="J346" s="42">
        <f>+Table1[[#This Row],[Preliminarus kiekis sutarties laikotarpių 36 mėn.]]*Table1[[#This Row],[Siūlomos vieneto įkainis Eur su PVM]]</f>
        <v>0</v>
      </c>
    </row>
    <row r="347" spans="2:10" ht="18.75" customHeight="1" x14ac:dyDescent="0.25">
      <c r="B347" s="16">
        <v>340</v>
      </c>
      <c r="C347" s="4" t="s">
        <v>316</v>
      </c>
      <c r="D347" s="20" t="s">
        <v>660</v>
      </c>
      <c r="E347" s="7" t="s">
        <v>3</v>
      </c>
      <c r="F347" s="8">
        <v>18.48</v>
      </c>
      <c r="G347" s="10">
        <v>1</v>
      </c>
      <c r="H347" s="28">
        <f>+Table1[[#This Row],[Maksimalus vieneto įkainis Eur su PVM]]*Table1[[#This Row],[Preliminarus kiekis sutarties laikotarpių 36 mėn.]]</f>
        <v>18.48</v>
      </c>
      <c r="I347" s="41">
        <v>0</v>
      </c>
      <c r="J347" s="42">
        <f>+Table1[[#This Row],[Preliminarus kiekis sutarties laikotarpių 36 mėn.]]*Table1[[#This Row],[Siūlomos vieneto įkainis Eur su PVM]]</f>
        <v>0</v>
      </c>
    </row>
    <row r="348" spans="2:10" ht="33.75" customHeight="1" x14ac:dyDescent="0.25">
      <c r="B348" s="16">
        <v>341</v>
      </c>
      <c r="C348" s="4" t="s">
        <v>317</v>
      </c>
      <c r="D348" s="20" t="s">
        <v>661</v>
      </c>
      <c r="E348" s="7" t="s">
        <v>3</v>
      </c>
      <c r="F348" s="8">
        <v>90</v>
      </c>
      <c r="G348" s="10">
        <v>2</v>
      </c>
      <c r="H348" s="28">
        <f>+Table1[[#This Row],[Maksimalus vieneto įkainis Eur su PVM]]*Table1[[#This Row],[Preliminarus kiekis sutarties laikotarpių 36 mėn.]]</f>
        <v>180</v>
      </c>
      <c r="I348" s="41">
        <v>0</v>
      </c>
      <c r="J348" s="42">
        <f>+Table1[[#This Row],[Preliminarus kiekis sutarties laikotarpių 36 mėn.]]*Table1[[#This Row],[Siūlomos vieneto įkainis Eur su PVM]]</f>
        <v>0</v>
      </c>
    </row>
    <row r="349" spans="2:10" ht="36.75" customHeight="1" x14ac:dyDescent="0.25">
      <c r="B349" s="16">
        <v>342</v>
      </c>
      <c r="C349" s="4" t="s">
        <v>318</v>
      </c>
      <c r="D349" s="20" t="s">
        <v>662</v>
      </c>
      <c r="E349" s="7" t="s">
        <v>3</v>
      </c>
      <c r="F349" s="8">
        <v>140</v>
      </c>
      <c r="G349" s="10">
        <v>2</v>
      </c>
      <c r="H349" s="28">
        <f>+Table1[[#This Row],[Maksimalus vieneto įkainis Eur su PVM]]*Table1[[#This Row],[Preliminarus kiekis sutarties laikotarpių 36 mėn.]]</f>
        <v>280</v>
      </c>
      <c r="I349" s="41">
        <v>0</v>
      </c>
      <c r="J349" s="42">
        <f>+Table1[[#This Row],[Preliminarus kiekis sutarties laikotarpių 36 mėn.]]*Table1[[#This Row],[Siūlomos vieneto įkainis Eur su PVM]]</f>
        <v>0</v>
      </c>
    </row>
    <row r="350" spans="2:10" ht="36" customHeight="1" x14ac:dyDescent="0.25">
      <c r="B350" s="16">
        <v>343</v>
      </c>
      <c r="C350" s="4" t="s">
        <v>319</v>
      </c>
      <c r="D350" s="20" t="s">
        <v>663</v>
      </c>
      <c r="E350" s="7" t="s">
        <v>3</v>
      </c>
      <c r="F350" s="8">
        <v>180</v>
      </c>
      <c r="G350" s="10">
        <v>2</v>
      </c>
      <c r="H350" s="28">
        <f>+Table1[[#This Row],[Maksimalus vieneto įkainis Eur su PVM]]*Table1[[#This Row],[Preliminarus kiekis sutarties laikotarpių 36 mėn.]]</f>
        <v>360</v>
      </c>
      <c r="I350" s="41">
        <v>0</v>
      </c>
      <c r="J350" s="42">
        <f>+Table1[[#This Row],[Preliminarus kiekis sutarties laikotarpių 36 mėn.]]*Table1[[#This Row],[Siūlomos vieneto įkainis Eur su PVM]]</f>
        <v>0</v>
      </c>
    </row>
    <row r="351" spans="2:10" ht="35.25" customHeight="1" x14ac:dyDescent="0.25">
      <c r="B351" s="16">
        <v>344</v>
      </c>
      <c r="C351" s="4" t="s">
        <v>320</v>
      </c>
      <c r="D351" s="20" t="s">
        <v>664</v>
      </c>
      <c r="E351" s="7" t="s">
        <v>3</v>
      </c>
      <c r="F351" s="8">
        <v>220</v>
      </c>
      <c r="G351" s="10">
        <v>2</v>
      </c>
      <c r="H351" s="28">
        <f>+Table1[[#This Row],[Maksimalus vieneto įkainis Eur su PVM]]*Table1[[#This Row],[Preliminarus kiekis sutarties laikotarpių 36 mėn.]]</f>
        <v>440</v>
      </c>
      <c r="I351" s="41">
        <v>0</v>
      </c>
      <c r="J351" s="42">
        <f>+Table1[[#This Row],[Preliminarus kiekis sutarties laikotarpių 36 mėn.]]*Table1[[#This Row],[Siūlomos vieneto įkainis Eur su PVM]]</f>
        <v>0</v>
      </c>
    </row>
    <row r="352" spans="2:10" ht="15" customHeight="1" thickBot="1" x14ac:dyDescent="0.3">
      <c r="B352" s="11"/>
      <c r="C352" s="12"/>
      <c r="D352" s="22"/>
      <c r="E352" s="13"/>
      <c r="F352" s="14"/>
      <c r="G352" s="15"/>
      <c r="H352" s="17"/>
      <c r="I352" s="43"/>
      <c r="J352" s="44"/>
    </row>
    <row r="353" spans="5:10" ht="30.75" customHeight="1" x14ac:dyDescent="0.25">
      <c r="E353" s="54" t="s">
        <v>340</v>
      </c>
      <c r="F353" s="55"/>
      <c r="G353" s="56"/>
      <c r="H353" s="35">
        <f>SUM(H8:H352)</f>
        <v>49999.999999999993</v>
      </c>
      <c r="I353" s="36" t="s">
        <v>349</v>
      </c>
      <c r="J353" s="45">
        <f>+SUM(J8:J351)</f>
        <v>0</v>
      </c>
    </row>
    <row r="354" spans="5:10" ht="14.45" customHeight="1" x14ac:dyDescent="0.25"/>
  </sheetData>
  <sheetProtection algorithmName="SHA-512" hashValue="WWZ5FB7T2W8M7ZjELwLBcPFUU7Q4yjp/BxmsqkiAR1F2ZMlpDl8d6YBWsUHKy4Nwbj4/o7LQsdxLsw1Jt+WQpQ==" saltValue="um1L7WhlWdPNLxX/DA1CYg==" spinCount="100000" sheet="1" objects="1" scenarios="1" selectLockedCells="1"/>
  <mergeCells count="2">
    <mergeCell ref="E353:G353"/>
    <mergeCell ref="B5:H5"/>
  </mergeCells>
  <conditionalFormatting sqref="I8:I351">
    <cfRule type="cellIs" dxfId="1" priority="2" operator="greaterThan">
      <formula>F8</formula>
    </cfRule>
  </conditionalFormatting>
  <conditionalFormatting sqref="J8:J351">
    <cfRule type="cellIs" dxfId="0" priority="1" operator="greaterThan">
      <formula>H8</formula>
    </cfRule>
  </conditionalFormatting>
  <pageMargins left="0.23622047244094488" right="0" top="0.74803149606299213" bottom="0" header="0.31496062992125984" footer="0.31496062992125984"/>
  <pageSetup paperSize="9" scale="77" fitToHeight="0" orientation="landscape" r:id="rId1"/>
  <rowBreaks count="2" manualBreakCount="2">
    <brk id="318" min="1" max="6" man="1"/>
    <brk id="352" min="1" max="6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D6" sqref="D6:D65"/>
    </sheetView>
  </sheetViews>
  <sheetFormatPr defaultRowHeight="15" x14ac:dyDescent="0.25"/>
  <cols>
    <col min="4" max="4" width="25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Pasiulymo priedas</vt:lpstr>
      <vt:lpstr>Sheet1</vt:lpstr>
      <vt:lpstr>'Pasiulymo priedas'!Print_Area</vt:lpstr>
      <vt:lpstr>'Pasiulymo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2024-11-26T09:06:58Z</dcterms:modified>
</cp:coreProperties>
</file>