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krutu implantai 2154-2\cvpis\"/>
    </mc:Choice>
  </mc:AlternateContent>
  <xr:revisionPtr revIDLastSave="0" documentId="13_ncr:1_{37BAEAB5-0618-4EFD-B14E-4BB2689666B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0" i="1" l="1"/>
  <c r="F67" i="1"/>
  <c r="F79" i="1" s="1"/>
  <c r="F80" i="1" s="1"/>
  <c r="F81" i="1" s="1"/>
  <c r="G57" i="1"/>
  <c r="F46" i="1"/>
  <c r="F56" i="1" s="1"/>
  <c r="F57" i="1" s="1"/>
  <c r="F58" i="1" s="1"/>
  <c r="F37" i="1"/>
  <c r="G56" i="1" s="1"/>
  <c r="G21" i="1"/>
  <c r="G79" i="1" l="1"/>
</calcChain>
</file>

<file path=xl/sharedStrings.xml><?xml version="1.0" encoding="utf-8"?>
<sst xmlns="http://schemas.openxmlformats.org/spreadsheetml/2006/main" count="152" uniqueCount="131">
  <si>
    <t>PIRKIMO SĄLYGŲ PRIEDAS "PASIŪLYMO FORMA"</t>
  </si>
  <si>
    <t>KRŪTŲ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</si>
  <si>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</si>
  <si>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</si>
  <si>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</si>
  <si>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</si>
  <si>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</si>
  <si>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</si>
  <si>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</si>
  <si>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</si>
  <si>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</si>
  <si>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</si>
  <si>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</si>
  <si>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</si>
  <si>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</si>
  <si>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</si>
  <si>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</si>
  <si>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</si>
  <si>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</si>
  <si>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</si>
  <si>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</si>
  <si>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</si>
  <si>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</si>
  <si>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</si>
  <si>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</si>
  <si>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</si>
  <si>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</si>
  <si>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</si>
  <si>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</si>
  <si>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</si>
  <si>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</si>
  <si>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</si>
  <si>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</si>
  <si>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</si>
  <si>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</si>
  <si>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</si>
  <si>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t>
  </si>
  <si>
    <t>Krūtų implantai</t>
  </si>
  <si>
    <t>1.1.</t>
  </si>
  <si>
    <t xml:space="preserve">Krūtų implantai </t>
  </si>
  <si>
    <t>vnt.</t>
  </si>
  <si>
    <t>1.1.1.</t>
  </si>
  <si>
    <t>Implanto forma - apvalūs implantai</t>
  </si>
  <si>
    <t>1.1.2.</t>
  </si>
  <si>
    <t>Lygios tekstūros silikono paviršius. Ne mažiau kaip 4 sluoksniai.</t>
  </si>
  <si>
    <t>1.1.3.</t>
  </si>
  <si>
    <t>Implanto užpildas - 100 proc. užpildytas stabilios formos medicininės paskirties silikono geliu</t>
  </si>
  <si>
    <t>1.1.4.</t>
  </si>
  <si>
    <t>Implanto tūris - intervalas nuo 110 cc (ml) iki 690 cc (ml)</t>
  </si>
  <si>
    <t>1.1.5.</t>
  </si>
  <si>
    <t>Implanto bazės plotis (skersmuo). Implanto pločio (skersmens) intervalas nuo 8,0 iki 15 cm.</t>
  </si>
  <si>
    <t>1.1.6.</t>
  </si>
  <si>
    <t>Implanto projekcijos intervalas 2,6 cm iki 6,7 cm.</t>
  </si>
  <si>
    <t>1.1.7.</t>
  </si>
  <si>
    <t>Klinikiniai tyrimai - Tiekėjas privalo pateikti bent vieną prospektyvinio daugiacentrio tyrimu paremtą mokslinę publikaciją, kuri įrodytų ir pagrįstų siūlomų implantų saugumą</t>
  </si>
  <si>
    <t>1.1.8.</t>
  </si>
  <si>
    <t>CE sertifikatas. Tiekėjas privalo pateikti CE dokumentų kopiją.</t>
  </si>
  <si>
    <t>1.2.</t>
  </si>
  <si>
    <t>Krūtų implantai (2)</t>
  </si>
  <si>
    <t>1.2.1.</t>
  </si>
  <si>
    <t>Implanto forma - anatominiai (lašo formos) implantai</t>
  </si>
  <si>
    <t>1.2.2.</t>
  </si>
  <si>
    <t>Implanto paviršius - nelygios tekstūros silikono elastomero paviršius. Ne mažiau kaip 4 sluoksniai</t>
  </si>
  <si>
    <t>1.2.3.</t>
  </si>
  <si>
    <t>Implanto užpildas - 100 proc. užpildytas stabilios formos medicininės paskirties silikono geliu.</t>
  </si>
  <si>
    <t>1.2.4.</t>
  </si>
  <si>
    <t>Implanto tūris- intervalas nuo 110 cc (ml) iki 750 cc (ml)</t>
  </si>
  <si>
    <t>1.2.5.</t>
  </si>
  <si>
    <t>Implanto bazės  plotis - intervalas nuo 8,5 iki 15,5 cm</t>
  </si>
  <si>
    <t>1.2.6.</t>
  </si>
  <si>
    <t>Implanto bazės aukščio intervalas nuo 8,5 iki 15,5 cm</t>
  </si>
  <si>
    <t>1.2.7.</t>
  </si>
  <si>
    <t>Implanto projekcijos intervalas nuo 3,2 cm iki 7,5cm</t>
  </si>
  <si>
    <t>1.2.8.</t>
  </si>
  <si>
    <t>Klinikiniai tyrimai  -tiekėjas privalo pateikti bent vieną prospektyvinio daugiacentrio tyrimu paremtą mokslinę publikaciją, kuri įrodytų ir pagrįstų siūlomų implantų saugumą</t>
  </si>
  <si>
    <t>1.2.9.</t>
  </si>
  <si>
    <t>CE sertifikatas. Tiekėjas privalo pateikti CE sertifikato kopiją</t>
  </si>
  <si>
    <t>Suma be PVM</t>
  </si>
  <si>
    <t>Taikomas PVM dydis (%)</t>
  </si>
  <si>
    <t>PVM suma</t>
  </si>
  <si>
    <t>Suma su PVM</t>
  </si>
  <si>
    <t>2. DALIS</t>
  </si>
  <si>
    <t>KRŪTŲ PLĖTIKLIAI</t>
  </si>
  <si>
    <t>2.</t>
  </si>
  <si>
    <t>Krūtų plėtikliai</t>
  </si>
  <si>
    <t>2.1.</t>
  </si>
  <si>
    <t>Krūtų plėtikliai (ekspanderiai)</t>
  </si>
  <si>
    <t>2.1.1.</t>
  </si>
  <si>
    <t xml:space="preserve">Plėtiklio forma - Anatominė (lašo formos) </t>
  </si>
  <si>
    <t>2.1.2.</t>
  </si>
  <si>
    <t>Plėtiklio paviršius - Nelygios tekstūros silikono elastomero paviršius.</t>
  </si>
  <si>
    <t>2.1.3.</t>
  </si>
  <si>
    <t>Plėtiklio užpildas - 100 proc. Užpildomas nepirogeniniu, izotoniniu fiziologiniu tirpalu</t>
  </si>
  <si>
    <t>2.1.4.</t>
  </si>
  <si>
    <t>Plėtiklio tūris - Intervalas nuo 200 cc (ml) iki 700 cc (ml)</t>
  </si>
  <si>
    <t>2.1.5.</t>
  </si>
  <si>
    <t>Plėtiklio bazės plotis - Implanto bazės pločio intervalas nuo 10,1 iki 16,1 cm</t>
  </si>
  <si>
    <t>2.1.6.</t>
  </si>
  <si>
    <t>Plėtiklio bazės aukštis - Implanto bazės aukščio intervalas nuo 9,3 iki 15,1 cm</t>
  </si>
  <si>
    <t>2.1.7.</t>
  </si>
  <si>
    <t>Plėtikilio projekcija - Implanto projekcijos intervalas nuo 5,0 cm iki 7,4 cm</t>
  </si>
  <si>
    <t>2.1.8.</t>
  </si>
  <si>
    <t>Plėtiklio fiksavimas - yra pritvirtinti silikoniniai lopeliai plėtiklio fiksavimui tinkamoje padėtyje.</t>
  </si>
  <si>
    <t>2.1.9.</t>
  </si>
  <si>
    <t>Plėtiklio užpildo fortas - integruotas fiziologinio tirpalo suleidimo savaime užsisandarinantis portas</t>
  </si>
  <si>
    <t>2.1.10.</t>
  </si>
  <si>
    <t>Klinikiniai tyrimai - Tiekėjas privalo pateikti bent vieną prospektyvinio daugiacentrio tyrimu paremtą mokslinę publikaciją, kuri įrodytų ir pagrįstų siūlomų plėtiklių saugumą</t>
  </si>
  <si>
    <t>2.1.11.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</si>
  <si>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</si>
  <si>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</si>
  <si>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</si>
  <si>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</si>
  <si>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</si>
  <si>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</si>
  <si>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</si>
  <si>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</si>
  <si>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</si>
  <si>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</si>
  <si>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</si>
  <si>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</si>
  <si>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</si>
  <si>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</si>
  <si>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</si>
  <si>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</si>
  <si>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</si>
  <si>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</si>
  <si>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</si>
  <si>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</si>
  <si>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</si>
  <si>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</si>
  <si>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2154-2 2025-05-23 13:01:14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</si>
</sst>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81"/>
  <sheetViews>
    <sheetView tabSelected="1" topLeftCell="A55" workbookViewId="0">
      <selection activeCell="B61" sqref="B6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1</v>
      </c>
    </row>
    <row r="34" spans="1:13" x14ac:dyDescent="0.25">
      <c r="A34" s="13" t="s">
        <v>27</v>
      </c>
    </row>
    <row r="35" spans="1:13" ht="105" x14ac:dyDescent="0.25">
      <c r="A35" s="17" t="s">
        <v>28</v>
      </c>
      <c r="B35" s="17" t="s">
        <v>29</v>
      </c>
      <c r="C35" s="17" t="s">
        <v>30</v>
      </c>
      <c r="D35" s="17" t="s">
        <v>31</v>
      </c>
      <c r="E35" s="17" t="s">
        <v>32</v>
      </c>
      <c r="F35" s="17" t="s">
        <v>33</v>
      </c>
      <c r="G35" s="17" t="s">
        <v>34</v>
      </c>
      <c r="H35" s="71" t="s">
        <v>35</v>
      </c>
      <c r="I35" s="12"/>
      <c r="J35" s="12"/>
      <c r="K35" s="12"/>
      <c r="L35" s="12"/>
      <c r="M35" s="12"/>
    </row>
    <row r="36" spans="1:13" x14ac:dyDescent="0.25">
      <c r="A36" s="17" t="s">
        <v>36</v>
      </c>
      <c r="B36" s="17" t="s">
        <v>37</v>
      </c>
      <c r="C36" s="18"/>
      <c r="D36" s="18"/>
      <c r="E36" s="18"/>
      <c r="F36" s="18"/>
      <c r="G36" s="18"/>
      <c r="H36" s="18"/>
    </row>
    <row r="37" spans="1:13" x14ac:dyDescent="0.25">
      <c r="A37" s="18" t="s">
        <v>38</v>
      </c>
      <c r="B37" s="18" t="s">
        <v>39</v>
      </c>
      <c r="C37" s="18">
        <v>28</v>
      </c>
      <c r="D37" s="18" t="s">
        <v>40</v>
      </c>
      <c r="E37" s="19"/>
      <c r="F37" s="18" t="str">
        <f>IF(ISBLANK(E37),"", PRODUCT(C37,E37))</f>
        <v/>
      </c>
      <c r="G37" s="20"/>
      <c r="H37" s="18"/>
    </row>
    <row r="38" spans="1:13" x14ac:dyDescent="0.25">
      <c r="A38" s="18" t="s">
        <v>41</v>
      </c>
      <c r="B38" s="18" t="s">
        <v>42</v>
      </c>
      <c r="C38" s="18"/>
      <c r="D38" s="18"/>
      <c r="E38" s="18"/>
      <c r="F38" s="18"/>
      <c r="G38" s="18"/>
      <c r="H38" s="20"/>
    </row>
    <row r="39" spans="1:13" x14ac:dyDescent="0.25">
      <c r="A39" s="18" t="s">
        <v>43</v>
      </c>
      <c r="B39" s="18" t="s">
        <v>44</v>
      </c>
      <c r="C39" s="18"/>
      <c r="D39" s="18"/>
      <c r="E39" s="18"/>
      <c r="F39" s="18"/>
      <c r="G39" s="18"/>
      <c r="H39" s="20"/>
    </row>
    <row r="40" spans="1:13" x14ac:dyDescent="0.25">
      <c r="A40" s="18" t="s">
        <v>45</v>
      </c>
      <c r="B40" s="18" t="s">
        <v>46</v>
      </c>
      <c r="C40" s="18"/>
      <c r="D40" s="18"/>
      <c r="E40" s="18"/>
      <c r="F40" s="18"/>
      <c r="G40" s="18"/>
      <c r="H40" s="20"/>
    </row>
    <row r="41" spans="1:13" x14ac:dyDescent="0.25">
      <c r="A41" s="18" t="s">
        <v>47</v>
      </c>
      <c r="B41" s="18" t="s">
        <v>48</v>
      </c>
      <c r="C41" s="18"/>
      <c r="D41" s="18"/>
      <c r="E41" s="18"/>
      <c r="F41" s="18"/>
      <c r="G41" s="18"/>
      <c r="H41" s="20"/>
    </row>
    <row r="42" spans="1:13" x14ac:dyDescent="0.25">
      <c r="A42" s="18" t="s">
        <v>49</v>
      </c>
      <c r="B42" s="18" t="s">
        <v>50</v>
      </c>
      <c r="C42" s="18"/>
      <c r="D42" s="18"/>
      <c r="E42" s="18"/>
      <c r="F42" s="18"/>
      <c r="G42" s="18"/>
      <c r="H42" s="20"/>
    </row>
    <row r="43" spans="1:13" x14ac:dyDescent="0.25">
      <c r="A43" s="18" t="s">
        <v>51</v>
      </c>
      <c r="B43" s="18" t="s">
        <v>52</v>
      </c>
      <c r="C43" s="18"/>
      <c r="D43" s="18"/>
      <c r="E43" s="18"/>
      <c r="F43" s="18"/>
      <c r="G43" s="18"/>
      <c r="H43" s="20"/>
    </row>
    <row r="44" spans="1:13" ht="30" x14ac:dyDescent="0.25">
      <c r="A44" s="18" t="s">
        <v>53</v>
      </c>
      <c r="B44" s="72" t="s">
        <v>54</v>
      </c>
      <c r="C44" s="72"/>
      <c r="D44" s="72"/>
      <c r="E44" s="18"/>
      <c r="F44" s="18"/>
      <c r="G44" s="18"/>
      <c r="H44" s="20"/>
    </row>
    <row r="45" spans="1:13" x14ac:dyDescent="0.25">
      <c r="A45" s="18" t="s">
        <v>55</v>
      </c>
      <c r="B45" s="18" t="s">
        <v>56</v>
      </c>
      <c r="C45" s="18"/>
      <c r="D45" s="18"/>
      <c r="E45" s="18"/>
      <c r="F45" s="18"/>
      <c r="G45" s="18"/>
      <c r="H45" s="20"/>
    </row>
    <row r="46" spans="1:13" x14ac:dyDescent="0.25">
      <c r="A46" s="18" t="s">
        <v>57</v>
      </c>
      <c r="B46" s="18" t="s">
        <v>58</v>
      </c>
      <c r="C46" s="18">
        <v>27</v>
      </c>
      <c r="D46" s="18" t="s">
        <v>40</v>
      </c>
      <c r="E46" s="19"/>
      <c r="F46" s="18" t="str">
        <f>IF(ISBLANK(E46),"", PRODUCT(C46,E46))</f>
        <v/>
      </c>
      <c r="G46" s="20"/>
      <c r="H46" s="18"/>
    </row>
    <row r="47" spans="1:13" x14ac:dyDescent="0.25">
      <c r="A47" s="18" t="s">
        <v>59</v>
      </c>
      <c r="B47" s="18" t="s">
        <v>60</v>
      </c>
      <c r="C47" s="18"/>
      <c r="D47" s="18"/>
      <c r="E47" s="18"/>
      <c r="F47" s="18"/>
      <c r="G47" s="18"/>
      <c r="H47" s="20"/>
    </row>
    <row r="48" spans="1:13" x14ac:dyDescent="0.25">
      <c r="A48" s="18" t="s">
        <v>61</v>
      </c>
      <c r="B48" s="18" t="s">
        <v>62</v>
      </c>
      <c r="C48" s="18"/>
      <c r="D48" s="18"/>
      <c r="E48" s="18"/>
      <c r="F48" s="18"/>
      <c r="G48" s="18"/>
      <c r="H48" s="20"/>
    </row>
    <row r="49" spans="1:8" x14ac:dyDescent="0.25">
      <c r="A49" s="18" t="s">
        <v>63</v>
      </c>
      <c r="B49" s="18" t="s">
        <v>64</v>
      </c>
      <c r="C49" s="18"/>
      <c r="D49" s="18"/>
      <c r="E49" s="18"/>
      <c r="F49" s="18"/>
      <c r="G49" s="18"/>
      <c r="H49" s="20"/>
    </row>
    <row r="50" spans="1:8" x14ac:dyDescent="0.25">
      <c r="A50" s="18" t="s">
        <v>65</v>
      </c>
      <c r="B50" s="18" t="s">
        <v>66</v>
      </c>
      <c r="C50" s="18"/>
      <c r="D50" s="18"/>
      <c r="E50" s="18"/>
      <c r="F50" s="18"/>
      <c r="G50" s="18"/>
      <c r="H50" s="20"/>
    </row>
    <row r="51" spans="1:8" x14ac:dyDescent="0.25">
      <c r="A51" s="18" t="s">
        <v>67</v>
      </c>
      <c r="B51" s="18" t="s">
        <v>68</v>
      </c>
      <c r="C51" s="18"/>
      <c r="D51" s="18"/>
      <c r="E51" s="18"/>
      <c r="F51" s="18"/>
      <c r="G51" s="18"/>
      <c r="H51" s="20"/>
    </row>
    <row r="52" spans="1:8" x14ac:dyDescent="0.25">
      <c r="A52" s="18" t="s">
        <v>69</v>
      </c>
      <c r="B52" s="18" t="s">
        <v>70</v>
      </c>
      <c r="C52" s="18"/>
      <c r="D52" s="18"/>
      <c r="E52" s="18"/>
      <c r="F52" s="18"/>
      <c r="G52" s="18"/>
      <c r="H52" s="20"/>
    </row>
    <row r="53" spans="1:8" x14ac:dyDescent="0.25">
      <c r="A53" s="18" t="s">
        <v>71</v>
      </c>
      <c r="B53" s="18" t="s">
        <v>72</v>
      </c>
      <c r="C53" s="18"/>
      <c r="D53" s="18"/>
      <c r="E53" s="18"/>
      <c r="F53" s="18"/>
      <c r="G53" s="18"/>
      <c r="H53" s="20"/>
    </row>
    <row r="54" spans="1:8" ht="30" x14ac:dyDescent="0.25">
      <c r="A54" s="18" t="s">
        <v>73</v>
      </c>
      <c r="B54" s="72" t="s">
        <v>74</v>
      </c>
      <c r="C54" s="72"/>
      <c r="D54" s="72"/>
      <c r="E54" s="18"/>
      <c r="F54" s="18"/>
      <c r="G54" s="18"/>
      <c r="H54" s="20"/>
    </row>
    <row r="55" spans="1:8" x14ac:dyDescent="0.25">
      <c r="A55" s="18" t="s">
        <v>75</v>
      </c>
      <c r="B55" s="18" t="s">
        <v>76</v>
      </c>
      <c r="C55" s="18"/>
      <c r="D55" s="18"/>
      <c r="E55" s="18"/>
      <c r="F55" s="18"/>
      <c r="G55" s="18"/>
      <c r="H55" s="20"/>
    </row>
    <row r="56" spans="1:8" x14ac:dyDescent="0.25">
      <c r="E56" s="17" t="s">
        <v>77</v>
      </c>
      <c r="F56" s="17" t="str">
        <f>IF((COUNT(C37:C55)&lt;&gt;COUNT(F37:F55)),"", ROUND(SUM(F37:F55),2))</f>
        <v/>
      </c>
      <c r="G56" s="15" t="str">
        <f>IF((COUNT(C37:C55)&lt;&gt;COUNT(F37:F55)),"Neužpildytos visų objektų kainos", "")</f>
        <v>Neužpildytos visų objektų kainos</v>
      </c>
    </row>
    <row r="57" spans="1:8" x14ac:dyDescent="0.25">
      <c r="C57" s="17" t="s">
        <v>78</v>
      </c>
      <c r="D57" s="20"/>
      <c r="E57" s="17" t="s">
        <v>79</v>
      </c>
      <c r="F57" s="17" t="str">
        <f>IF(OR(F56="",D57=""),"", ROUND(PRODUCT(D57,F56)/100,2))</f>
        <v/>
      </c>
      <c r="G57" s="15" t="str">
        <f>IF(D57="", "Nurodykite taikomą PVM dydį", "")</f>
        <v>Nurodykite taikomą PVM dydį</v>
      </c>
    </row>
    <row r="58" spans="1:8" x14ac:dyDescent="0.25">
      <c r="E58" s="17" t="s">
        <v>80</v>
      </c>
      <c r="F58" s="17">
        <f>IF(ISBLANK(F57), "", ROUND(SUM(F56:F57),2))</f>
        <v>0</v>
      </c>
    </row>
    <row r="62" spans="1:8" x14ac:dyDescent="0.25">
      <c r="A62" s="13" t="s">
        <v>81</v>
      </c>
      <c r="B62" s="13" t="s">
        <v>82</v>
      </c>
    </row>
    <row r="64" spans="1:8" x14ac:dyDescent="0.25">
      <c r="A64" s="13" t="s">
        <v>27</v>
      </c>
    </row>
    <row r="65" spans="1:13" ht="105" x14ac:dyDescent="0.25">
      <c r="A65" s="17" t="s">
        <v>28</v>
      </c>
      <c r="B65" s="17" t="s">
        <v>29</v>
      </c>
      <c r="C65" s="17" t="s">
        <v>30</v>
      </c>
      <c r="D65" s="17" t="s">
        <v>31</v>
      </c>
      <c r="E65" s="17" t="s">
        <v>32</v>
      </c>
      <c r="F65" s="17" t="s">
        <v>33</v>
      </c>
      <c r="G65" s="17" t="s">
        <v>34</v>
      </c>
      <c r="H65" s="71" t="s">
        <v>35</v>
      </c>
      <c r="I65" s="12"/>
      <c r="J65" s="12"/>
      <c r="K65" s="12"/>
      <c r="L65" s="12"/>
      <c r="M65" s="12"/>
    </row>
    <row r="66" spans="1:13" x14ac:dyDescent="0.25">
      <c r="A66" s="17" t="s">
        <v>83</v>
      </c>
      <c r="B66" s="17" t="s">
        <v>84</v>
      </c>
      <c r="C66" s="18"/>
      <c r="D66" s="18"/>
      <c r="E66" s="18"/>
      <c r="F66" s="18"/>
      <c r="G66" s="18"/>
      <c r="H66" s="18"/>
    </row>
    <row r="67" spans="1:13" x14ac:dyDescent="0.25">
      <c r="A67" s="18" t="s">
        <v>85</v>
      </c>
      <c r="B67" s="18" t="s">
        <v>86</v>
      </c>
      <c r="C67" s="18">
        <v>12</v>
      </c>
      <c r="D67" s="18" t="s">
        <v>40</v>
      </c>
      <c r="E67" s="19"/>
      <c r="F67" s="18" t="str">
        <f>IF(ISBLANK(E67),"", PRODUCT(C67,E67))</f>
        <v/>
      </c>
      <c r="G67" s="20"/>
      <c r="H67" s="18"/>
    </row>
    <row r="68" spans="1:13" x14ac:dyDescent="0.25">
      <c r="A68" s="18" t="s">
        <v>87</v>
      </c>
      <c r="B68" s="18" t="s">
        <v>88</v>
      </c>
      <c r="C68" s="18"/>
      <c r="D68" s="18"/>
      <c r="E68" s="18"/>
      <c r="F68" s="18"/>
      <c r="G68" s="18"/>
      <c r="H68" s="20"/>
    </row>
    <row r="69" spans="1:13" x14ac:dyDescent="0.25">
      <c r="A69" s="18" t="s">
        <v>89</v>
      </c>
      <c r="B69" s="18" t="s">
        <v>90</v>
      </c>
      <c r="C69" s="18"/>
      <c r="D69" s="18"/>
      <c r="E69" s="18"/>
      <c r="F69" s="18"/>
      <c r="G69" s="18"/>
      <c r="H69" s="20"/>
    </row>
    <row r="70" spans="1:13" x14ac:dyDescent="0.25">
      <c r="A70" s="18" t="s">
        <v>91</v>
      </c>
      <c r="B70" s="18" t="s">
        <v>92</v>
      </c>
      <c r="C70" s="18"/>
      <c r="D70" s="18"/>
      <c r="E70" s="18"/>
      <c r="F70" s="18"/>
      <c r="G70" s="18"/>
      <c r="H70" s="20"/>
    </row>
    <row r="71" spans="1:13" x14ac:dyDescent="0.25">
      <c r="A71" s="18" t="s">
        <v>93</v>
      </c>
      <c r="B71" s="18" t="s">
        <v>94</v>
      </c>
      <c r="C71" s="18"/>
      <c r="D71" s="18"/>
      <c r="E71" s="18"/>
      <c r="F71" s="18"/>
      <c r="G71" s="18"/>
      <c r="H71" s="20"/>
    </row>
    <row r="72" spans="1:13" x14ac:dyDescent="0.25">
      <c r="A72" s="18" t="s">
        <v>95</v>
      </c>
      <c r="B72" s="18" t="s">
        <v>96</v>
      </c>
      <c r="C72" s="18"/>
      <c r="D72" s="18"/>
      <c r="E72" s="18"/>
      <c r="F72" s="18"/>
      <c r="G72" s="18"/>
      <c r="H72" s="20"/>
    </row>
    <row r="73" spans="1:13" x14ac:dyDescent="0.25">
      <c r="A73" s="18" t="s">
        <v>97</v>
      </c>
      <c r="B73" s="18" t="s">
        <v>98</v>
      </c>
      <c r="C73" s="18"/>
      <c r="D73" s="18"/>
      <c r="E73" s="18"/>
      <c r="F73" s="18"/>
      <c r="G73" s="18"/>
      <c r="H73" s="20"/>
    </row>
    <row r="74" spans="1:13" x14ac:dyDescent="0.25">
      <c r="A74" s="18" t="s">
        <v>99</v>
      </c>
      <c r="B74" s="18" t="s">
        <v>100</v>
      </c>
      <c r="C74" s="18"/>
      <c r="D74" s="18"/>
      <c r="E74" s="18"/>
      <c r="F74" s="18"/>
      <c r="G74" s="18"/>
      <c r="H74" s="20"/>
    </row>
    <row r="75" spans="1:13" x14ac:dyDescent="0.25">
      <c r="A75" s="18" t="s">
        <v>101</v>
      </c>
      <c r="B75" s="18" t="s">
        <v>102</v>
      </c>
      <c r="C75" s="18"/>
      <c r="D75" s="18"/>
      <c r="E75" s="18"/>
      <c r="F75" s="18"/>
      <c r="G75" s="18"/>
      <c r="H75" s="20"/>
    </row>
    <row r="76" spans="1:13" x14ac:dyDescent="0.25">
      <c r="A76" s="18" t="s">
        <v>103</v>
      </c>
      <c r="B76" s="18" t="s">
        <v>104</v>
      </c>
      <c r="C76" s="18"/>
      <c r="D76" s="18"/>
      <c r="E76" s="18"/>
      <c r="F76" s="18"/>
      <c r="G76" s="18"/>
      <c r="H76" s="20"/>
    </row>
    <row r="77" spans="1:13" ht="30" x14ac:dyDescent="0.25">
      <c r="A77" s="18" t="s">
        <v>105</v>
      </c>
      <c r="B77" s="72" t="s">
        <v>106</v>
      </c>
      <c r="C77" s="72"/>
      <c r="D77" s="72"/>
      <c r="E77" s="18"/>
      <c r="F77" s="18"/>
      <c r="G77" s="18"/>
      <c r="H77" s="20"/>
    </row>
    <row r="78" spans="1:13" x14ac:dyDescent="0.25">
      <c r="A78" s="18" t="s">
        <v>107</v>
      </c>
      <c r="B78" s="72" t="s">
        <v>76</v>
      </c>
      <c r="C78" s="72"/>
      <c r="D78" s="72"/>
      <c r="E78" s="18"/>
      <c r="F78" s="18"/>
      <c r="G78" s="18"/>
      <c r="H78" s="20"/>
    </row>
    <row r="79" spans="1:13" x14ac:dyDescent="0.25">
      <c r="E79" s="17" t="s">
        <v>77</v>
      </c>
      <c r="F79" s="17" t="str">
        <f>IF((COUNT(C67:C78)&lt;&gt;COUNT(F67:F78)),"", ROUND(SUM(F67:F78),2))</f>
        <v/>
      </c>
      <c r="G79" s="15" t="str">
        <f>IF((COUNT(C67:C78)&lt;&gt;COUNT(F67:F78)),"Neužpildytos visų objektų kainos", "")</f>
        <v>Neužpildytos visų objektų kainos</v>
      </c>
    </row>
    <row r="80" spans="1:13" x14ac:dyDescent="0.25">
      <c r="C80" s="17" t="s">
        <v>78</v>
      </c>
      <c r="D80" s="20"/>
      <c r="E80" s="17" t="s">
        <v>79</v>
      </c>
      <c r="F80" s="17" t="str">
        <f>IF(OR(F79="",D80=""),"", ROUND(PRODUCT(D80,F79)/100,2))</f>
        <v/>
      </c>
      <c r="G80" s="15" t="str">
        <f>IF(D80="", "Nurodykite taikomą PVM dydį", "")</f>
        <v>Nurodykite taikomą PVM dydį</v>
      </c>
    </row>
    <row r="81" spans="5:6" x14ac:dyDescent="0.25">
      <c r="E81" s="17" t="s">
        <v>80</v>
      </c>
      <c r="F81" s="17">
        <f>IF(ISBLANK(F80), "", ROUND(SUM(F79:F80),2))</f>
        <v>0</v>
      </c>
    </row>
  </sheetData>
  <sheetProtection algorithmName="SHA-512" hashValue="qUxvV4i7Pb/1/TmURFLu8gjNu80B+V9S+j2U3cPpD6fDT0NHMTefw8SRGCSuz6cJ2qDHwGI0mwzK6AliNfHLfQ==" saltValue="zocCdu3DjBR3YkeJa1NbP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108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109</v>
      </c>
      <c r="B5" s="45"/>
      <c r="C5" s="43" t="s">
        <v>110</v>
      </c>
      <c r="D5" s="44"/>
      <c r="E5" s="45"/>
      <c r="F5" s="43" t="s">
        <v>111</v>
      </c>
      <c r="G5" s="44"/>
      <c r="H5" s="45"/>
      <c r="I5" s="43" t="s">
        <v>112</v>
      </c>
      <c r="J5" s="45"/>
      <c r="K5" s="9" t="s">
        <v>113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114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29</v>
      </c>
      <c r="B19" s="45"/>
      <c r="C19" s="43" t="s">
        <v>110</v>
      </c>
      <c r="D19" s="44"/>
      <c r="E19" s="45"/>
      <c r="F19" s="43" t="s">
        <v>115</v>
      </c>
      <c r="G19" s="44"/>
      <c r="H19" s="45"/>
      <c r="I19" s="64" t="s">
        <v>112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116</v>
      </c>
      <c r="B33" s="31"/>
      <c r="C33" s="31"/>
      <c r="D33" s="31"/>
      <c r="E33" s="31"/>
      <c r="F33" s="31"/>
      <c r="G33" s="31"/>
      <c r="H33" s="31"/>
      <c r="I33" s="31"/>
      <c r="J33" s="31"/>
    </row>
    <row r="34" spans="1:10" ht="15.95" customHeight="1" thickBot="1" x14ac:dyDescent="0.3"/>
    <row r="35" spans="1:10" ht="15.95" customHeight="1" x14ac:dyDescent="0.25">
      <c r="A35" s="8" t="s">
        <v>28</v>
      </c>
      <c r="B35" s="60" t="s">
        <v>117</v>
      </c>
      <c r="C35" s="44"/>
      <c r="D35" s="44"/>
      <c r="E35" s="44"/>
      <c r="F35" s="44"/>
      <c r="G35" s="45"/>
      <c r="H35" s="61" t="s">
        <v>118</v>
      </c>
      <c r="I35" s="44"/>
      <c r="J35" s="62"/>
    </row>
    <row r="36" spans="1:10" ht="48" customHeight="1" x14ac:dyDescent="0.25">
      <c r="A36" s="23" t="s">
        <v>119</v>
      </c>
      <c r="B36" s="52" t="s">
        <v>120</v>
      </c>
      <c r="C36" s="47"/>
      <c r="D36" s="47"/>
      <c r="E36" s="47"/>
      <c r="F36" s="47"/>
      <c r="G36" s="30"/>
      <c r="H36" s="55"/>
      <c r="I36" s="47"/>
      <c r="J36" s="49"/>
    </row>
    <row r="37" spans="1:10" ht="48" customHeight="1" x14ac:dyDescent="0.25">
      <c r="A37" s="23" t="s">
        <v>121</v>
      </c>
      <c r="B37" s="52" t="s">
        <v>122</v>
      </c>
      <c r="C37" s="47"/>
      <c r="D37" s="47"/>
      <c r="E37" s="47"/>
      <c r="F37" s="47"/>
      <c r="G37" s="30"/>
      <c r="H37" s="55"/>
      <c r="I37" s="47"/>
      <c r="J37" s="49"/>
    </row>
    <row r="38" spans="1:10" ht="48" customHeight="1" x14ac:dyDescent="0.25">
      <c r="A38" s="23" t="s">
        <v>123</v>
      </c>
      <c r="B38" s="52" t="s">
        <v>124</v>
      </c>
      <c r="C38" s="47"/>
      <c r="D38" s="47"/>
      <c r="E38" s="47"/>
      <c r="F38" s="47"/>
      <c r="G38" s="30"/>
      <c r="H38" s="55"/>
      <c r="I38" s="47"/>
      <c r="J38" s="49"/>
    </row>
    <row r="39" spans="1:10" ht="48" customHeight="1" x14ac:dyDescent="0.25">
      <c r="A39" s="23" t="s">
        <v>125</v>
      </c>
      <c r="B39" s="52" t="s">
        <v>126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127</v>
      </c>
      <c r="B48" s="31"/>
      <c r="C48" s="31"/>
      <c r="D48" s="31"/>
      <c r="E48" s="31"/>
      <c r="F48" s="31"/>
      <c r="G48" s="31"/>
      <c r="H48" s="31"/>
      <c r="I48" s="31"/>
      <c r="J48" s="31"/>
    </row>
    <row r="51" spans="1:10" x14ac:dyDescent="0.25">
      <c r="A51" s="51" t="s">
        <v>128</v>
      </c>
      <c r="B51" s="31"/>
      <c r="C51" s="31"/>
      <c r="D51" s="31"/>
      <c r="E51" s="57"/>
      <c r="F51" s="31"/>
      <c r="G51" s="31"/>
      <c r="H51" s="31"/>
      <c r="I51" s="31"/>
      <c r="J51" s="31"/>
    </row>
    <row r="53" spans="1:10" x14ac:dyDescent="0.25">
      <c r="A53" s="51" t="s">
        <v>129</v>
      </c>
      <c r="B53" s="31"/>
      <c r="C53" s="31"/>
      <c r="D53" s="31"/>
      <c r="E53" s="57"/>
      <c r="F53" s="31"/>
      <c r="G53" s="31"/>
      <c r="H53" s="31"/>
      <c r="I53" s="31"/>
      <c r="J53" s="31"/>
    </row>
    <row r="100" spans="1:1" ht="15.75" x14ac:dyDescent="0.25">
      <c r="A100" t="s">
        <v>130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2025-05-23T10:04:06Z</dcterms:modified>
</cp:coreProperties>
</file>