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1VADVPT01\Kulig\2025\2. SUPAPRASTINTI konkursai\Chirurginiai siūlai\CVP IS\"/>
    </mc:Choice>
  </mc:AlternateContent>
  <xr:revisionPtr revIDLastSave="0" documentId="13_ncr:1_{F3EA1BA4-E2E9-455D-99B7-4E8822033ECA}"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282" i="1" l="1"/>
  <c r="F282" i="1"/>
  <c r="F283" i="1" s="1"/>
  <c r="F281" i="1"/>
  <c r="F272" i="1"/>
  <c r="G281" i="1" s="1"/>
  <c r="G262" i="1"/>
  <c r="F261" i="1"/>
  <c r="F262" i="1" s="1"/>
  <c r="F263" i="1" s="1"/>
  <c r="F256" i="1"/>
  <c r="F251" i="1"/>
  <c r="F246" i="1"/>
  <c r="F241" i="1"/>
  <c r="F236" i="1"/>
  <c r="F231" i="1"/>
  <c r="F226" i="1"/>
  <c r="F221" i="1"/>
  <c r="G261" i="1" s="1"/>
  <c r="G211" i="1"/>
  <c r="F204" i="1"/>
  <c r="F201" i="1"/>
  <c r="F198" i="1"/>
  <c r="G210" i="1" s="1"/>
  <c r="F195" i="1"/>
  <c r="F210" i="1" s="1"/>
  <c r="F211" i="1" s="1"/>
  <c r="F212" i="1" s="1"/>
  <c r="F192" i="1"/>
  <c r="F189" i="1"/>
  <c r="G179" i="1"/>
  <c r="F172" i="1"/>
  <c r="F169" i="1"/>
  <c r="F166" i="1"/>
  <c r="F163" i="1"/>
  <c r="F160" i="1"/>
  <c r="F157" i="1"/>
  <c r="F154" i="1"/>
  <c r="F151" i="1"/>
  <c r="F148" i="1"/>
  <c r="F145" i="1"/>
  <c r="F142" i="1"/>
  <c r="F139" i="1"/>
  <c r="F178" i="1" s="1"/>
  <c r="F179" i="1" s="1"/>
  <c r="F180" i="1" s="1"/>
  <c r="F136" i="1"/>
  <c r="F133" i="1"/>
  <c r="G178" i="1" s="1"/>
  <c r="G123" i="1"/>
  <c r="F114" i="1"/>
  <c r="F110" i="1"/>
  <c r="G122" i="1" s="1"/>
  <c r="G100" i="1"/>
  <c r="F88" i="1"/>
  <c r="F82" i="1"/>
  <c r="F76" i="1"/>
  <c r="F99" i="1" s="1"/>
  <c r="F100" i="1" s="1"/>
  <c r="F101" i="1" s="1"/>
  <c r="G66" i="1"/>
  <c r="F55" i="1"/>
  <c r="F49" i="1"/>
  <c r="F43" i="1"/>
  <c r="F37" i="1"/>
  <c r="F65" i="1" s="1"/>
  <c r="F66" i="1" s="1"/>
  <c r="F67" i="1" s="1"/>
  <c r="G21" i="1"/>
  <c r="G65" i="1" l="1"/>
  <c r="G99" i="1"/>
  <c r="F122" i="1"/>
  <c r="F123" i="1" s="1"/>
  <c r="F124" i="1" s="1"/>
</calcChain>
</file>

<file path=xl/sharedStrings.xml><?xml version="1.0" encoding="utf-8"?>
<sst xmlns="http://schemas.openxmlformats.org/spreadsheetml/2006/main" count="573" uniqueCount="384">
  <si>
    <t>CHIRURGINIAI SIŪLAI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</si>
  <si>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</si>
  <si>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</si>
  <si>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</si>
  <si>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</si>
  <si>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</si>
  <si>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</si>
  <si>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</si>
  <si>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</si>
  <si>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</si>
  <si>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</si>
  <si>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</si>
  <si>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</si>
  <si>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</si>
  <si>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</si>
  <si>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</si>
  <si>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</si>
  <si>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</si>
  <si>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</si>
  <si>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</si>
  <si>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</si>
  <si>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</si>
  <si>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</si>
  <si>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</si>
  <si>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</si>
  <si>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</si>
  <si>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ILGAI BESIREZORBUOJANTI MONOFILAMENTINĖ, SINTETINĖ SIUVIMO MEDŽIAGA IŠ POLIDIOKSANONO. </t>
  </si>
  <si>
    <t>Tiekėjo pasiūlymas:</t>
  </si>
  <si>
    <t>Nr.</t>
  </si>
  <si>
    <t>Pavadinimas</t>
  </si>
  <si>
    <t>Kiekis</t>
  </si>
  <si>
    <t>Mato vienetas</t>
  </si>
  <si>
    <t>Kaina be PVM, Eur</t>
  </si>
  <si>
    <t>Suma be PVM, Eur</t>
  </si>
  <si>
    <t>Gamintojas, modelis, prekės kodas kataloge (jei turi)</t>
  </si>
  <si>
    <t>Konkreti siūlomo parametro reikšmė</t>
  </si>
  <si>
    <t>Dokumentas, kuriame yra nurodyta parametro reikšmė, pavadinimas ir puslapio Nr.</t>
  </si>
  <si>
    <t>1.</t>
  </si>
  <si>
    <t xml:space="preserve">Ilgai besirezorbuojanti monofilamentinė, sintetinė siuvimo medžiaga iš polidioksanono. </t>
  </si>
  <si>
    <t>1.1.</t>
  </si>
  <si>
    <t>Siūlo storis 4/0, adata tiesi, adatos dydis 2x19-20mm, adatos forma apvali, siūlo ilgis 70-75cm</t>
  </si>
  <si>
    <t>vnt</t>
  </si>
  <si>
    <t>1.1.1.</t>
  </si>
  <si>
    <t>Siūlo storis 4/0</t>
  </si>
  <si>
    <t>1.1.2.</t>
  </si>
  <si>
    <t>adata tiesi</t>
  </si>
  <si>
    <t>1.1.3.</t>
  </si>
  <si>
    <t>adatos dydis 2x19-20mm</t>
  </si>
  <si>
    <t>1.1.4.</t>
  </si>
  <si>
    <t>adatos forma apvali</t>
  </si>
  <si>
    <t>1.1.5.</t>
  </si>
  <si>
    <t>siūlo ilgis 70-75cm</t>
  </si>
  <si>
    <t>1.2.</t>
  </si>
  <si>
    <t>Siūlo storis 0, adata tiesi, adatos dydis 30-35mm, adatos forma pjaunanti arba pjaunančiu galu, siūlo ilgis 70-75cm</t>
  </si>
  <si>
    <t>1.2.1.</t>
  </si>
  <si>
    <t>Siūlo storis 0</t>
  </si>
  <si>
    <t>1.2.2.</t>
  </si>
  <si>
    <t>1.2.3.</t>
  </si>
  <si>
    <t>adatos dydis 30-35mm</t>
  </si>
  <si>
    <t>1.2.4.</t>
  </si>
  <si>
    <t>adatos forma pjaunanti arba pjaunančiu galu</t>
  </si>
  <si>
    <t>1.2.5.</t>
  </si>
  <si>
    <t>1.3.</t>
  </si>
  <si>
    <t>Siūlo storis 0, adata tiesi, adatos dydis 20-25mm, adatos forma pjaunanti arba pjaunančiu galu, siūlo ilgis 70-75cm</t>
  </si>
  <si>
    <t>1.3.1.</t>
  </si>
  <si>
    <t>1.3.2.</t>
  </si>
  <si>
    <t>1.3.3.</t>
  </si>
  <si>
    <t>adatos dydis 20-25mm</t>
  </si>
  <si>
    <t>1.3.4.</t>
  </si>
  <si>
    <t>1.3.5.</t>
  </si>
  <si>
    <t>1.4.</t>
  </si>
  <si>
    <t>Siūlo storis 1, šlingė su pravedėju, laparoskopinė kilpa, siūlo ilgis 45-50cm</t>
  </si>
  <si>
    <t>1.4.1.</t>
  </si>
  <si>
    <t>Siūlo storis 1</t>
  </si>
  <si>
    <t>1.4.2.</t>
  </si>
  <si>
    <t>šlingė su pravedėju</t>
  </si>
  <si>
    <t>1.4.3.</t>
  </si>
  <si>
    <t>laparoskopinė kilpa</t>
  </si>
  <si>
    <t>1.4.4.</t>
  </si>
  <si>
    <t>siūlo ilgis 45-50cm</t>
  </si>
  <si>
    <t>1.4.5.</t>
  </si>
  <si>
    <t>1.4.6.</t>
  </si>
  <si>
    <t>1.4.7.</t>
  </si>
  <si>
    <t>Stiprumas 70±5% po 4sav., 50±5% po 5-6sav.</t>
  </si>
  <si>
    <t>1.4.8.</t>
  </si>
  <si>
    <t>Adatos tvirtos, pasižyminčios plastiškumu</t>
  </si>
  <si>
    <t>1.4.9.</t>
  </si>
  <si>
    <t>Suma be PVM</t>
  </si>
  <si>
    <t>Taikomas PVM dydis (%)</t>
  </si>
  <si>
    <t>PVM suma</t>
  </si>
  <si>
    <t>Suma su PVM</t>
  </si>
  <si>
    <t>2. DALIS</t>
  </si>
  <si>
    <t>TIRPSTANTIS, SINTETINIS, MONOFILAMENTINIS, DANTYTAS SIŪLAS SU REGULIUOJAMO DYDŽIO KILPA.</t>
  </si>
  <si>
    <t>2.</t>
  </si>
  <si>
    <t>Tirpstantis, sintetinis, monofilamentinis, dantytas siūlas su reguliuojamo dydžio kilpa.</t>
  </si>
  <si>
    <t>2.1.</t>
  </si>
  <si>
    <t>Siūlo storis 0, adatos lenktumas 1/2, adatos forma apavali, adatos dydis 26-28mm, siūlo ilgis 20-25cm</t>
  </si>
  <si>
    <t>2.1.1.</t>
  </si>
  <si>
    <t>2.1.2.</t>
  </si>
  <si>
    <t>Adatis lenktumas 1/2</t>
  </si>
  <si>
    <t>2.1.3.</t>
  </si>
  <si>
    <t>Adatos forma apvali</t>
  </si>
  <si>
    <t>2.1.4.</t>
  </si>
  <si>
    <t>Adatos dydis 26-28mm</t>
  </si>
  <si>
    <t>2.1.5.</t>
  </si>
  <si>
    <t>Siūloilgis 20-25cm</t>
  </si>
  <si>
    <t>2.2.</t>
  </si>
  <si>
    <t>Siūlo storis 0. adatos lenktumas 1/2, adatos forma apvali, adatos dydis 36-37mm, siūlo ilgis 30-35cm</t>
  </si>
  <si>
    <t>2.2.1.</t>
  </si>
  <si>
    <t>2.2.2.</t>
  </si>
  <si>
    <t>Adatos lenktumas 1/2</t>
  </si>
  <si>
    <t>2.2.3.</t>
  </si>
  <si>
    <t>2.2.4.</t>
  </si>
  <si>
    <t>Adatos dydis 36-37mm</t>
  </si>
  <si>
    <t>2.2.5.</t>
  </si>
  <si>
    <t xml:space="preserve">Siūlo ilgis 30-35cm </t>
  </si>
  <si>
    <t>2.3.</t>
  </si>
  <si>
    <t>Siūlo storis 0, adatos lenktumas 1/2, adatos forma apavali, adatos dydis 36-37mm, siūlo ilgis 45-50cm</t>
  </si>
  <si>
    <t>2.3.1.</t>
  </si>
  <si>
    <t>2.3.2.</t>
  </si>
  <si>
    <t>2.3.3.</t>
  </si>
  <si>
    <t>Adatis forma apvali</t>
  </si>
  <si>
    <t>2.3.4.</t>
  </si>
  <si>
    <t>2.3.5.</t>
  </si>
  <si>
    <t xml:space="preserve">Siūlo ilgis 45-50cm </t>
  </si>
  <si>
    <t>2.3.6.</t>
  </si>
  <si>
    <t>2.3.7.</t>
  </si>
  <si>
    <t>Spiralinė įvija, vienakryptė</t>
  </si>
  <si>
    <t>2.3.8.</t>
  </si>
  <si>
    <t>Siūlo dantukai išsidėstę vienodais intervalais</t>
  </si>
  <si>
    <t>2.3.9.</t>
  </si>
  <si>
    <t>Cheminė medžiaga - polidiaksanonas.</t>
  </si>
  <si>
    <t>2.3.10.</t>
  </si>
  <si>
    <t>Procentinis stiprumo išlaikymas 50%±5% po 28 - 42 dienų, pilna rezorbcija po 180 - 210 dienų.</t>
  </si>
  <si>
    <t>3. DALIS</t>
  </si>
  <si>
    <t>PINTAS , NETIRPSTANTIS CHIRURGINIS SIŪLAS, PAGAMINTAS IŠ POLIAMIDO, DENGTO SILIKONU ARBA BIČIŲ VAŠKU.</t>
  </si>
  <si>
    <t>3.</t>
  </si>
  <si>
    <t>Pintas , netirpstantis chirurginis siūlas, pagamintas iš poliamido, dengto silikonu arba bičių vašku.</t>
  </si>
  <si>
    <t>3.1.</t>
  </si>
  <si>
    <t>Siūlo storis 0, ligatūra, siūlo ilgis 6x45cm</t>
  </si>
  <si>
    <t>3.1.1.</t>
  </si>
  <si>
    <t>3.1.2.</t>
  </si>
  <si>
    <t>Ligatūra</t>
  </si>
  <si>
    <t>3.1.3.</t>
  </si>
  <si>
    <t>Siūlo ilgis 6x45cm</t>
  </si>
  <si>
    <t>3.2.</t>
  </si>
  <si>
    <t xml:space="preserve">Siūlo storis 2/0, adatos lenktumas 1/2, adatos dydis 25-26mm, adatos forma apavali, siūlo ilgis 70-75cm </t>
  </si>
  <si>
    <t>3.2.1.</t>
  </si>
  <si>
    <t>Siūlo storis 2/0</t>
  </si>
  <si>
    <t>3.2.2.</t>
  </si>
  <si>
    <t>3.2.3.</t>
  </si>
  <si>
    <t>Adatos dydis 25-26mm</t>
  </si>
  <si>
    <t>3.2.4.</t>
  </si>
  <si>
    <t>Adatos forma apavali</t>
  </si>
  <si>
    <t>3.2.5.</t>
  </si>
  <si>
    <t xml:space="preserve">Siūlo ilgis 70-75cm </t>
  </si>
  <si>
    <t>3.2.6.</t>
  </si>
  <si>
    <t>3.2.7.</t>
  </si>
  <si>
    <t>Siūlas gali būti juodos arba baltos spalvos sukeliantis minimalią audinių reakciją.</t>
  </si>
  <si>
    <t>4. DALIS</t>
  </si>
  <si>
    <t>ADATOS ATVIRA AKIMI NERŪDIJANČIOS, LENKTOS, PJAUNANČIOS</t>
  </si>
  <si>
    <t>4.</t>
  </si>
  <si>
    <t>Adatos atvira akimi nerūdijančios, lenktos, pjaunančios</t>
  </si>
  <si>
    <t>4.1.</t>
  </si>
  <si>
    <t xml:space="preserve">Adatos lenktumas 1/2, adatos dydis 26-27mm, </t>
  </si>
  <si>
    <t>4.1.1.</t>
  </si>
  <si>
    <t>4.1.2.</t>
  </si>
  <si>
    <t>Adatos dydis 26-27mm</t>
  </si>
  <si>
    <t>4.2.</t>
  </si>
  <si>
    <t xml:space="preserve">Adatos lenktumas 1/2, adatos dydis 35-36mm, </t>
  </si>
  <si>
    <t>4.2.1.</t>
  </si>
  <si>
    <t>4.2.2.</t>
  </si>
  <si>
    <t>Adatos dydis 35-36mm</t>
  </si>
  <si>
    <t>4.3.</t>
  </si>
  <si>
    <t>Adatos lenktumas 1/2, adatos dydis 39-40mm</t>
  </si>
  <si>
    <t>4.3.1.</t>
  </si>
  <si>
    <t>4.3.2.</t>
  </si>
  <si>
    <t>Adatos dydis 39-40mm</t>
  </si>
  <si>
    <t>4.4.</t>
  </si>
  <si>
    <t>Adatos lenktumas 1/2, adatos dydis 48-50mm</t>
  </si>
  <si>
    <t>4.4.1.</t>
  </si>
  <si>
    <t>4.4.2.</t>
  </si>
  <si>
    <t>Adatos dydis 48-50mm</t>
  </si>
  <si>
    <t>4.5.</t>
  </si>
  <si>
    <t>Adatos lenktumas 1/2, adatos dydis 85-90mm,</t>
  </si>
  <si>
    <t>4.5.1.</t>
  </si>
  <si>
    <t>Adatos lenktumas1/2</t>
  </si>
  <si>
    <t>4.5.2.</t>
  </si>
  <si>
    <t>Adatos dydis 85-90mm</t>
  </si>
  <si>
    <t>4.6.</t>
  </si>
  <si>
    <t>Adatos lenktumas 3/8, adatos dydis 85-90mm</t>
  </si>
  <si>
    <t>4.6.1.</t>
  </si>
  <si>
    <t>Adatos lenktumas 3/8</t>
  </si>
  <si>
    <t>4.6.2.</t>
  </si>
  <si>
    <t>4.7.</t>
  </si>
  <si>
    <t>Adatos lenktumas 3/8, adatos dydis 36-37mm</t>
  </si>
  <si>
    <t>4.7.1.</t>
  </si>
  <si>
    <t>4.7.2.</t>
  </si>
  <si>
    <t>4.8.</t>
  </si>
  <si>
    <t>Adatos lenktumas 3/8, adatos dydis 41-43mm</t>
  </si>
  <si>
    <t>4.8.1.</t>
  </si>
  <si>
    <t>4.8.2.</t>
  </si>
  <si>
    <t>Adatos dydis 41-43mm</t>
  </si>
  <si>
    <t>4.9.</t>
  </si>
  <si>
    <t>Adatos lenktumas 3/8, adatos dydis 45-47mm</t>
  </si>
  <si>
    <t>4.9.1.</t>
  </si>
  <si>
    <t>4.9.2.</t>
  </si>
  <si>
    <t xml:space="preserve">Adatos dydis 45-47mm </t>
  </si>
  <si>
    <t>4.10.</t>
  </si>
  <si>
    <t>Adatos lenktumas 3/8, adatos dydis 50-52mm</t>
  </si>
  <si>
    <t>4.10.1.</t>
  </si>
  <si>
    <t>4.10.2.</t>
  </si>
  <si>
    <t>Adatos dydis 50-52mm</t>
  </si>
  <si>
    <t>4.11.</t>
  </si>
  <si>
    <t>Adatos lenktumas 3/8, adatos dydis 60-64mm</t>
  </si>
  <si>
    <t>4.11.1.</t>
  </si>
  <si>
    <t>4.11.2.</t>
  </si>
  <si>
    <t>Adatos dydis 60-64mm</t>
  </si>
  <si>
    <t>4.12.</t>
  </si>
  <si>
    <t>Adatos lenktumas 3/8, adatos dydis 30-33mm</t>
  </si>
  <si>
    <t>4.12.1.</t>
  </si>
  <si>
    <t>4.12.2.</t>
  </si>
  <si>
    <t>Adatos dydis 30-33mm</t>
  </si>
  <si>
    <t>4.13.</t>
  </si>
  <si>
    <t>Adatos lenktumas 3/8. adatos dydis 38-40mm</t>
  </si>
  <si>
    <t>4.13.1.</t>
  </si>
  <si>
    <t>4.13.2.</t>
  </si>
  <si>
    <t>Adatos dydis 38-40mm</t>
  </si>
  <si>
    <t>4.14.</t>
  </si>
  <si>
    <t>Adatos lenktumas 1/2, adatos dydis 37-38mm</t>
  </si>
  <si>
    <t>4.14.1.</t>
  </si>
  <si>
    <t>4.14.2.</t>
  </si>
  <si>
    <t>Adatis dydis 37-38mm</t>
  </si>
  <si>
    <t>4.14.3.</t>
  </si>
  <si>
    <t>4.14.4.</t>
  </si>
  <si>
    <t>Lenktos</t>
  </si>
  <si>
    <t>4.14.5.</t>
  </si>
  <si>
    <t>Pjaunančios</t>
  </si>
  <si>
    <t>5. DALIS</t>
  </si>
  <si>
    <t>ADATOS ATVIRA AKIMI NERŪDIJANČIOS, LENKTOS, APVALIOS</t>
  </si>
  <si>
    <t>5.</t>
  </si>
  <si>
    <t>Adatos atvira akimi nerūdijančios, lenktos, apvalios</t>
  </si>
  <si>
    <t>5.1.</t>
  </si>
  <si>
    <t>Adatos lenktumas 1/2, adatos dydis 25-26mm</t>
  </si>
  <si>
    <t>5.1.1.</t>
  </si>
  <si>
    <t>5.1.2.</t>
  </si>
  <si>
    <t>5.2.</t>
  </si>
  <si>
    <t>Adatos lenktumas 1/2, adatos dydis 35-40mm</t>
  </si>
  <si>
    <t>5.2.1.</t>
  </si>
  <si>
    <t>5.2.2.</t>
  </si>
  <si>
    <t>Adatos dydis 35-40mm</t>
  </si>
  <si>
    <t>5.3.</t>
  </si>
  <si>
    <t>5.3.1.</t>
  </si>
  <si>
    <t>5.3.2.</t>
  </si>
  <si>
    <t>5.4.</t>
  </si>
  <si>
    <t>Adatos lenktumas 1/2, adatos dydis 30-32mm</t>
  </si>
  <si>
    <t>5.4.1.</t>
  </si>
  <si>
    <t>5.4.2.</t>
  </si>
  <si>
    <t>Adatos dydis 30-32mm</t>
  </si>
  <si>
    <t>5.5.</t>
  </si>
  <si>
    <t>Adatos lenktumas 1/2, adatos dydis 20-23mm</t>
  </si>
  <si>
    <t>5.5.1.</t>
  </si>
  <si>
    <t>5.5.2.</t>
  </si>
  <si>
    <t>Adatos dydis 20-23mm</t>
  </si>
  <si>
    <t>5.6.</t>
  </si>
  <si>
    <t>Adatos lenktumas 1/2, adatos dydis 14-15mm</t>
  </si>
  <si>
    <t>5.6.1.</t>
  </si>
  <si>
    <t>5.6.2.</t>
  </si>
  <si>
    <t>Adatos dydis 14-15mm</t>
  </si>
  <si>
    <t>5.6.3.</t>
  </si>
  <si>
    <t>5.6.4.</t>
  </si>
  <si>
    <t>lenktos</t>
  </si>
  <si>
    <t>5.6.5.</t>
  </si>
  <si>
    <t>apvalios</t>
  </si>
  <si>
    <t>6. DALIS</t>
  </si>
  <si>
    <t>KRAUJAGYSLIŲ LAIKIKLIAI</t>
  </si>
  <si>
    <t>6.</t>
  </si>
  <si>
    <t>Kraujagyslių laikikliai</t>
  </si>
  <si>
    <t>6.1.</t>
  </si>
  <si>
    <t>Kraujagyslių laikikliai mėlyni, 1,5 mm pločio, 2x48cm, silikoninės kilpos</t>
  </si>
  <si>
    <t>6.1.1.</t>
  </si>
  <si>
    <t xml:space="preserve">Kraujagyslių laikikliai mėlyni </t>
  </si>
  <si>
    <t>6.1.2.</t>
  </si>
  <si>
    <t>1,5 mm pločio</t>
  </si>
  <si>
    <t>6.1.3.</t>
  </si>
  <si>
    <t>2x48cm</t>
  </si>
  <si>
    <t>6.1.4.</t>
  </si>
  <si>
    <t>silikoninės kilpos</t>
  </si>
  <si>
    <t>6.2.</t>
  </si>
  <si>
    <t>Kraujagyslių laikikliai raudoni, 1,5 mm pločio, 2x48cm, silikoninės kilpos</t>
  </si>
  <si>
    <t>6.2.1.</t>
  </si>
  <si>
    <t>Kraujagyslių laikikliai raudoni</t>
  </si>
  <si>
    <t>6.2.2.</t>
  </si>
  <si>
    <t>6.2.3.</t>
  </si>
  <si>
    <t>6.2.4.</t>
  </si>
  <si>
    <t>6.3.</t>
  </si>
  <si>
    <t>Kraujagyslių laikikliai mėlyni, 2,5mm pločio, 2x47cm silikoninės kilpos</t>
  </si>
  <si>
    <t>6.3.1.</t>
  </si>
  <si>
    <t>Kraujagyslių laikikliai mėlyni</t>
  </si>
  <si>
    <t>6.3.2.</t>
  </si>
  <si>
    <t>2,5mm pločio</t>
  </si>
  <si>
    <t>6.3.3.</t>
  </si>
  <si>
    <t>2x47cm</t>
  </si>
  <si>
    <t>6.3.4.</t>
  </si>
  <si>
    <t>6.4.</t>
  </si>
  <si>
    <t>Kraujagyslių laikikliai geltoni, 2,5mm pločio, 2x47cm silikoninės kilpos</t>
  </si>
  <si>
    <t>6.4.1.</t>
  </si>
  <si>
    <t>Kraujagyslių laikikliai geltoni</t>
  </si>
  <si>
    <t>6.4.2.</t>
  </si>
  <si>
    <t>6.4.3.</t>
  </si>
  <si>
    <t>6.4.4.</t>
  </si>
  <si>
    <t>6.5.</t>
  </si>
  <si>
    <t>Kraujagyslių laikikliai raudoni, 2,5mm pločio, 2x47cm silikoninės kilpos</t>
  </si>
  <si>
    <t>6.5.1.</t>
  </si>
  <si>
    <t>6.5.2.</t>
  </si>
  <si>
    <t>6.5.3.</t>
  </si>
  <si>
    <t>6.5.4.</t>
  </si>
  <si>
    <t>6.6.</t>
  </si>
  <si>
    <t>Kraujagyslių laikikliai mėlyni, 5mm pločio, 2x47,5cm silikoninės kilpos</t>
  </si>
  <si>
    <t>6.6.1.</t>
  </si>
  <si>
    <t>6.6.2.</t>
  </si>
  <si>
    <t>5mm pločio</t>
  </si>
  <si>
    <t>6.6.3.</t>
  </si>
  <si>
    <t>2x47,5cm</t>
  </si>
  <si>
    <t>6.6.4.</t>
  </si>
  <si>
    <t>6.7.</t>
  </si>
  <si>
    <t>Kraujagyslių laikikliai geltoni, 5mm pločio, 2x47,5cm silikoninės kilpos</t>
  </si>
  <si>
    <t>6.7.1.</t>
  </si>
  <si>
    <t>6.7.2.</t>
  </si>
  <si>
    <t>6.7.3.</t>
  </si>
  <si>
    <t>6.7.4.</t>
  </si>
  <si>
    <t>6.8.</t>
  </si>
  <si>
    <t>Kraujagyslių laikikliai raudoni, 5mm pločio, 2x47,5cm silikoninės kilpos</t>
  </si>
  <si>
    <t>6.8.1.</t>
  </si>
  <si>
    <t>6.8.2.</t>
  </si>
  <si>
    <t>6.8.3.</t>
  </si>
  <si>
    <t>6.8.4.</t>
  </si>
  <si>
    <t>7. DALIS</t>
  </si>
  <si>
    <t>7.</t>
  </si>
  <si>
    <t>7.1.</t>
  </si>
  <si>
    <t>Siūlo storis 1, adatos lenktumas 1/2, adatos dydis 48-50mm, adatos forma apvali, 150cm kilpa</t>
  </si>
  <si>
    <t>7.1.1.</t>
  </si>
  <si>
    <t>7.1.2.</t>
  </si>
  <si>
    <t>7.1.3.</t>
  </si>
  <si>
    <t>7.1.4.</t>
  </si>
  <si>
    <t>7.1.5.</t>
  </si>
  <si>
    <t>150cm kilpa</t>
  </si>
  <si>
    <t>7.1.6.</t>
  </si>
  <si>
    <t>7.1.7.</t>
  </si>
  <si>
    <t>Pilna rezorbcija 180-210 ±10 d. Stiprumas 70±5% po 4sav., 50±5% po 5-6sav.</t>
  </si>
  <si>
    <t>7.1.8.</t>
  </si>
  <si>
    <t>Adatos tvirtos, pasižyminčios plastiškumu, pagamintos iš nerūdijančio plieno.</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</si>
  <si>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</si>
  <si>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</si>
  <si>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</si>
  <si>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</si>
  <si>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</si>
  <si>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</si>
  <si>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</si>
  <si>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</si>
  <si>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</si>
  <si>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</si>
  <si>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</si>
  <si>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</si>
  <si>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</si>
  <si>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</si>
  <si>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</si>
  <si>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</si>
  <si>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</si>
  <si>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</si>
  <si>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</si>
  <si>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</si>
  <si>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</si>
  <si>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</si>
  <si>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3469 2025-05-26 12:46:24</t>
  </si>
  <si>
    <r>
      <rPr>
        <u/>
        <sz val="11"/>
        <color theme="1"/>
        <rFont val="Calibri"/>
        <family val="2"/>
        <charset val="186"/>
        <scheme val="minor"/>
      </rPr>
      <t xml:space="preserve">Toliau išvardinti bendri reikalavimai  1.1.-1.4. pozicijoms: </t>
    </r>
    <r>
      <rPr>
        <sz val="11"/>
        <color theme="1"/>
        <rFont val="Calibri"/>
        <family val="2"/>
        <scheme val="minor"/>
      </rPr>
      <t>Ilgai besirezorbuojanti monofilamentinė, sintetinė siuvimo medžiaga iš polidioksanono</t>
    </r>
  </si>
  <si>
    <t>Pilna rezorbcija 180-210 ±10 d</t>
  </si>
  <si>
    <t>Pagamintos iš nerūdijančio plieno</t>
  </si>
  <si>
    <r>
      <rPr>
        <u/>
        <sz val="11"/>
        <color theme="1"/>
        <rFont val="Calibri"/>
        <family val="2"/>
        <charset val="186"/>
        <scheme val="minor"/>
      </rPr>
      <t xml:space="preserve">Toliau išvardinti bendri reikalavimai 2.1.-2.3. pozicijoms: </t>
    </r>
    <r>
      <rPr>
        <sz val="11"/>
        <color theme="1"/>
        <rFont val="Calibri"/>
        <family val="2"/>
        <scheme val="minor"/>
      </rPr>
      <t>Tirpstantis, sintetinis, monofilamentinis, dantytas siūlas su  reguliuojamo dydžio kilpa</t>
    </r>
  </si>
  <si>
    <r>
      <rPr>
        <u/>
        <sz val="11"/>
        <color theme="1"/>
        <rFont val="Calibri"/>
        <family val="2"/>
        <charset val="186"/>
        <scheme val="minor"/>
      </rPr>
      <t xml:space="preserve">Toliau išvardinti bendri reikalavimai 3.1-3.2 pozicijoms:                                                                    </t>
    </r>
    <r>
      <rPr>
        <sz val="11"/>
        <color theme="1"/>
        <rFont val="Calibri"/>
        <family val="2"/>
        <scheme val="minor"/>
      </rPr>
      <t xml:space="preserve">            Pintas , netirpstantis chirurginis siūlas, pagamintas iš poliamido, dengto silikonu arba bičių vašku.</t>
    </r>
  </si>
  <si>
    <r>
      <rPr>
        <u/>
        <sz val="11"/>
        <color theme="1"/>
        <rFont val="Calibri"/>
        <family val="2"/>
        <charset val="186"/>
        <scheme val="minor"/>
      </rPr>
      <t>Toliau išvardinti bendri reikalavimai 4.1.-4.14. pozicijoms:</t>
    </r>
    <r>
      <rPr>
        <sz val="11"/>
        <color theme="1"/>
        <rFont val="Calibri"/>
        <family val="2"/>
        <scheme val="minor"/>
      </rPr>
      <t xml:space="preserve">                                                                         Adatos atvira akimi nerūdijančios</t>
    </r>
  </si>
  <si>
    <r>
      <rPr>
        <u/>
        <sz val="11"/>
        <color theme="1"/>
        <rFont val="Calibri"/>
        <family val="2"/>
        <charset val="186"/>
        <scheme val="minor"/>
      </rPr>
      <t>Toliau išvardinti bendri reikalavimai 5.1.-5.6. pozicijoms</t>
    </r>
    <r>
      <rPr>
        <sz val="11"/>
        <color theme="1"/>
        <rFont val="Calibri"/>
        <family val="2"/>
        <scheme val="minor"/>
      </rPr>
      <t>:                                                                           Adatos atvira akimi nerūdijančios</t>
    </r>
  </si>
  <si>
    <r>
      <rPr>
        <u/>
        <sz val="11"/>
        <color theme="1"/>
        <rFont val="Calibri"/>
        <family val="2"/>
        <charset val="186"/>
        <scheme val="minor"/>
      </rPr>
      <t>Toliau išvardinti bendri reikalavimai 7.1. pozicijai</t>
    </r>
    <r>
      <rPr>
        <sz val="11"/>
        <color theme="1"/>
        <rFont val="Calibri"/>
        <family val="2"/>
        <scheme val="minor"/>
      </rPr>
      <t>:                                                                                     Ilgai besirezorbuojanti monofilamentinė, sintetinė siuvimo medžiaga iš polidioksanono</t>
    </r>
  </si>
  <si>
    <t>PIRKIMO SĄLYGŲ PRIEDAS "PASIŪLYMO FORMA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</si>
</sst>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u/>
      <sz val="11"/>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87">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2" fillId="2" borderId="1" xfId="0" applyFont="1" applyFill="1" applyBorder="1" applyAlignment="1">
      <alignment vertical="center" wrapText="1"/>
    </xf>
    <xf numFmtId="0" fontId="0" fillId="0" borderId="15" xfId="0" applyBorder="1"/>
    <xf numFmtId="0" fontId="2" fillId="2" borderId="0" xfId="0" applyFont="1" applyFill="1"/>
    <xf numFmtId="49" fontId="4" fillId="2" borderId="2" xfId="0" applyNumberFormat="1" applyFont="1" applyFill="1" applyBorder="1" applyAlignment="1">
      <alignment horizontal="left" vertical="center" wrapText="1"/>
    </xf>
    <xf numFmtId="0" fontId="0" fillId="0" borderId="22" xfId="0" applyBorder="1"/>
    <xf numFmtId="0" fontId="3" fillId="2" borderId="0" xfId="0" applyFont="1" applyFill="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3" borderId="9" xfId="0" applyFont="1" applyFill="1" applyBorder="1" applyAlignment="1" applyProtection="1">
      <alignment horizontal="center" vertical="center" wrapText="1"/>
      <protection locked="0"/>
    </xf>
    <xf numFmtId="0" fontId="0" fillId="0" borderId="20" xfId="0" applyBorder="1"/>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3" borderId="1" xfId="0" applyFont="1" applyFill="1" applyBorder="1" applyAlignment="1" applyProtection="1">
      <alignment horizontal="center" vertical="center" wrapText="1"/>
      <protection locked="0"/>
    </xf>
    <xf numFmtId="0" fontId="0" fillId="0" borderId="16" xfId="0" applyBorder="1"/>
    <xf numFmtId="0" fontId="2" fillId="3" borderId="8" xfId="0" applyFont="1" applyFill="1" applyBorder="1" applyAlignment="1" applyProtection="1">
      <alignment horizontal="center" vertical="center" wrapText="1"/>
      <protection locked="0"/>
    </xf>
    <xf numFmtId="0" fontId="0" fillId="0" borderId="17" xfId="0" applyBorder="1"/>
    <xf numFmtId="0" fontId="2" fillId="3" borderId="7" xfId="0" applyFont="1" applyFill="1" applyBorder="1" applyAlignment="1" applyProtection="1">
      <alignment horizontal="center" vertical="center" wrapText="1"/>
      <protection locked="0"/>
    </xf>
    <xf numFmtId="0" fontId="2" fillId="2" borderId="0" xfId="0" applyFont="1" applyFill="1" applyAlignment="1">
      <alignment horizontal="right"/>
    </xf>
    <xf numFmtId="0" fontId="2" fillId="4" borderId="1" xfId="0" applyFont="1" applyFill="1" applyBorder="1" applyAlignment="1">
      <alignment horizontal="left" vertical="center" wrapText="1"/>
    </xf>
    <xf numFmtId="0" fontId="2" fillId="5" borderId="1" xfId="0" applyFont="1" applyFill="1" applyBorder="1" applyAlignment="1" applyProtection="1">
      <alignment horizontal="left" vertical="center" wrapText="1"/>
      <protection locked="0"/>
    </xf>
    <xf numFmtId="0" fontId="3" fillId="2" borderId="0" xfId="0" applyFont="1" applyFill="1" applyAlignment="1">
      <alignment horizontal="left" vertical="center" wrapText="1"/>
    </xf>
    <xf numFmtId="0" fontId="2" fillId="5" borderId="17" xfId="0" applyFont="1" applyFill="1" applyBorder="1" applyAlignment="1" applyProtection="1">
      <alignment horizontal="center" vertical="center" wrapText="1"/>
      <protection locked="0"/>
    </xf>
    <xf numFmtId="0" fontId="2" fillId="2" borderId="4" xfId="0" applyFont="1" applyFill="1" applyBorder="1" applyAlignment="1">
      <alignment horizontal="center" vertical="center" wrapText="1"/>
    </xf>
    <xf numFmtId="0" fontId="2" fillId="3" borderId="0" xfId="0" applyFont="1" applyFill="1" applyProtection="1">
      <protection locked="0"/>
    </xf>
    <xf numFmtId="0" fontId="2" fillId="3" borderId="10" xfId="0" applyFont="1" applyFill="1" applyBorder="1" applyAlignment="1" applyProtection="1">
      <alignment horizontal="center" vertical="center" wrapText="1"/>
      <protection locked="0"/>
    </xf>
    <xf numFmtId="0" fontId="5" fillId="2" borderId="0" xfId="0" applyFont="1" applyFill="1" applyAlignment="1">
      <alignment horizontal="left" vertical="top" wrapText="1"/>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4" xfId="0" applyBorder="1"/>
    <xf numFmtId="0" fontId="0" fillId="0" borderId="19" xfId="0" applyBorder="1"/>
    <xf numFmtId="0" fontId="2" fillId="2" borderId="6" xfId="0" applyFont="1" applyFill="1" applyBorder="1" applyAlignment="1">
      <alignment horizontal="center" vertical="center" wrapText="1"/>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left"/>
    </xf>
    <xf numFmtId="0" fontId="3" fillId="2" borderId="0" xfId="0" applyFont="1" applyFill="1" applyAlignment="1">
      <alignment horizontal="left" wrapText="1"/>
    </xf>
    <xf numFmtId="0" fontId="2" fillId="5" borderId="10" xfId="0" applyFont="1" applyFill="1" applyBorder="1" applyAlignment="1" applyProtection="1">
      <alignment horizontal="left" vertical="center" wrapText="1"/>
      <protection locked="0"/>
    </xf>
    <xf numFmtId="0" fontId="3" fillId="4" borderId="23" xfId="0" applyFont="1" applyFill="1" applyBorder="1" applyAlignment="1">
      <alignment vertical="top" wrapText="1"/>
    </xf>
    <xf numFmtId="0" fontId="2" fillId="2" borderId="0" xfId="0" applyFont="1" applyFill="1" applyAlignment="1">
      <alignment vertical="top" wrapText="1"/>
    </xf>
    <xf numFmtId="0" fontId="2" fillId="4" borderId="23" xfId="0" applyFont="1" applyFill="1" applyBorder="1" applyAlignment="1">
      <alignment vertical="top" wrapText="1"/>
    </xf>
    <xf numFmtId="0" fontId="2" fillId="6" borderId="23" xfId="0" applyFont="1" applyFill="1" applyBorder="1" applyAlignment="1" applyProtection="1">
      <alignment vertical="top" wrapText="1"/>
      <protection locked="0"/>
    </xf>
    <xf numFmtId="0" fontId="2" fillId="5" borderId="23" xfId="0" applyFont="1" applyFill="1" applyBorder="1" applyAlignment="1" applyProtection="1">
      <alignment vertical="top" wrapText="1"/>
      <protection locked="0"/>
    </xf>
    <xf numFmtId="0" fontId="3" fillId="4" borderId="23" xfId="0" applyFont="1" applyFill="1" applyBorder="1" applyAlignment="1">
      <alignment horizontal="center" vertical="top" wrapText="1"/>
    </xf>
    <xf numFmtId="0" fontId="2" fillId="2" borderId="0" xfId="0" applyFont="1" applyFill="1" applyAlignment="1">
      <alignment horizontal="center" vertical="top" wrapText="1"/>
    </xf>
    <xf numFmtId="0" fontId="2" fillId="4" borderId="23" xfId="0" applyFont="1" applyFill="1" applyBorder="1" applyAlignment="1">
      <alignment horizontal="center" vertical="top" wrapText="1"/>
    </xf>
    <xf numFmtId="0" fontId="1" fillId="4" borderId="23" xfId="0" applyFont="1" applyFill="1" applyBorder="1" applyAlignment="1">
      <alignment vertical="top" wrapText="1"/>
    </xf>
    <xf numFmtId="0" fontId="2" fillId="4" borderId="0" xfId="0" applyFont="1" applyFill="1" applyAlignment="1">
      <alignment vertical="top"/>
    </xf>
    <xf numFmtId="0" fontId="3" fillId="4" borderId="23" xfId="0" applyFont="1" applyFill="1" applyBorder="1" applyAlignment="1">
      <alignment vertical="top"/>
    </xf>
    <xf numFmtId="0" fontId="2" fillId="4" borderId="23" xfId="0" applyFont="1" applyFill="1" applyBorder="1" applyAlignment="1">
      <alignment horizontal="center" vertical="top"/>
    </xf>
    <xf numFmtId="0" fontId="2" fillId="4" borderId="23" xfId="0" applyFont="1" applyFill="1" applyBorder="1" applyAlignment="1">
      <alignment vertical="top"/>
    </xf>
    <xf numFmtId="0" fontId="3" fillId="4" borderId="24" xfId="0" applyFont="1" applyFill="1" applyBorder="1" applyAlignment="1">
      <alignment vertical="top"/>
    </xf>
    <xf numFmtId="0" fontId="3" fillId="4" borderId="25" xfId="0" applyFont="1" applyFill="1" applyBorder="1" applyAlignment="1">
      <alignment vertical="top"/>
    </xf>
    <xf numFmtId="0" fontId="3" fillId="4" borderId="26" xfId="0" applyFont="1" applyFill="1" applyBorder="1" applyAlignment="1">
      <alignment vertical="top"/>
    </xf>
    <xf numFmtId="0" fontId="3" fillId="4" borderId="23" xfId="0" applyFont="1" applyFill="1" applyBorder="1" applyAlignment="1">
      <alignment horizontal="right" vertical="top"/>
    </xf>
    <xf numFmtId="0" fontId="2" fillId="4" borderId="0" xfId="0" applyFont="1" applyFill="1" applyAlignment="1">
      <alignment horizontal="left" wrapText="1"/>
    </xf>
    <xf numFmtId="0" fontId="3" fillId="4" borderId="24" xfId="0" applyFont="1" applyFill="1" applyBorder="1" applyAlignment="1">
      <alignment horizontal="left" vertical="top" wrapText="1"/>
    </xf>
    <xf numFmtId="0" fontId="3" fillId="4" borderId="25" xfId="0" applyFont="1" applyFill="1" applyBorder="1" applyAlignment="1">
      <alignment horizontal="left" vertical="top" wrapText="1"/>
    </xf>
    <xf numFmtId="0" fontId="3" fillId="4" borderId="26" xfId="0" applyFont="1" applyFill="1" applyBorder="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283"/>
  <sheetViews>
    <sheetView tabSelected="1" workbookViewId="0"/>
  </sheetViews>
  <sheetFormatPr defaultColWidth="10.875" defaultRowHeight="15" x14ac:dyDescent="0.25"/>
  <cols>
    <col min="1" max="1" width="7.375" style="1" customWidth="1"/>
    <col min="2" max="2" width="36.875" style="1" customWidth="1"/>
    <col min="3" max="3" width="8" style="1" customWidth="1"/>
    <col min="4" max="4" width="9.25" style="1" customWidth="1"/>
    <col min="5" max="5" width="10.875" style="1" customWidth="1"/>
    <col min="6" max="6" width="13"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383</v>
      </c>
      <c r="B2" s="2"/>
    </row>
    <row r="3" spans="1:6" x14ac:dyDescent="0.25">
      <c r="B3" s="3"/>
    </row>
    <row r="4" spans="1:6" x14ac:dyDescent="0.25">
      <c r="A4" s="12" t="s">
        <v>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24" t="s">
        <v>6</v>
      </c>
      <c r="B12" s="25"/>
      <c r="C12" s="21"/>
      <c r="D12" s="22"/>
      <c r="E12" s="22"/>
      <c r="F12" s="23"/>
    </row>
    <row r="13" spans="1:6" ht="15.95" customHeight="1" x14ac:dyDescent="0.25">
      <c r="A13" s="33" t="s">
        <v>7</v>
      </c>
      <c r="B13" s="28"/>
      <c r="C13" s="21"/>
      <c r="D13" s="22"/>
      <c r="E13" s="22"/>
      <c r="F13" s="23"/>
    </row>
    <row r="14" spans="1:6" ht="15.95" customHeight="1" x14ac:dyDescent="0.25">
      <c r="A14" s="33" t="s">
        <v>8</v>
      </c>
      <c r="B14" s="28"/>
      <c r="C14" s="21"/>
      <c r="D14" s="22"/>
      <c r="E14" s="22"/>
      <c r="F14" s="23"/>
    </row>
    <row r="15" spans="1:6" ht="15.95" customHeight="1" x14ac:dyDescent="0.25">
      <c r="A15" s="24" t="s">
        <v>9</v>
      </c>
      <c r="B15" s="25"/>
      <c r="C15" s="21"/>
      <c r="D15" s="22"/>
      <c r="E15" s="22"/>
      <c r="F15" s="23"/>
    </row>
    <row r="16" spans="1:6" ht="54.75" customHeight="1" x14ac:dyDescent="0.25">
      <c r="A16" s="27" t="s">
        <v>10</v>
      </c>
      <c r="B16" s="28"/>
      <c r="C16" s="21"/>
      <c r="D16" s="22"/>
      <c r="E16" s="22"/>
      <c r="F16" s="23"/>
    </row>
    <row r="17" spans="1:7" ht="15.95" customHeight="1" x14ac:dyDescent="0.25">
      <c r="A17" s="24" t="s">
        <v>11</v>
      </c>
      <c r="B17" s="25"/>
      <c r="C17" s="21"/>
      <c r="D17" s="22"/>
      <c r="E17" s="22"/>
      <c r="F17" s="23"/>
    </row>
    <row r="18" spans="1:7" ht="33.75" customHeight="1" x14ac:dyDescent="0.25">
      <c r="A18" s="24" t="s">
        <v>12</v>
      </c>
      <c r="B18" s="25"/>
      <c r="C18" s="21"/>
      <c r="D18" s="22"/>
      <c r="E18" s="22"/>
      <c r="F18" s="23"/>
    </row>
    <row r="19" spans="1:7" ht="48" customHeight="1" x14ac:dyDescent="0.25">
      <c r="A19" s="24" t="s">
        <v>13</v>
      </c>
      <c r="B19" s="25"/>
      <c r="C19" s="21"/>
      <c r="D19" s="22"/>
      <c r="E19" s="22"/>
      <c r="F19" s="23"/>
    </row>
    <row r="20" spans="1:7" ht="54.95" customHeight="1" x14ac:dyDescent="0.25">
      <c r="A20" s="24" t="s">
        <v>14</v>
      </c>
      <c r="B20" s="25"/>
      <c r="C20" s="21"/>
      <c r="D20" s="22"/>
      <c r="E20" s="22"/>
      <c r="F20" s="23"/>
    </row>
    <row r="21" spans="1:7" ht="117.75" customHeight="1" x14ac:dyDescent="0.25">
      <c r="A21" s="30" t="s">
        <v>15</v>
      </c>
      <c r="B21" s="31"/>
      <c r="C21" s="34"/>
      <c r="D21" s="35"/>
      <c r="E21" s="35"/>
      <c r="F21" s="35"/>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29" t="s">
        <v>16</v>
      </c>
      <c r="B23" s="26"/>
      <c r="C23" s="26"/>
      <c r="D23" s="26"/>
      <c r="E23" s="26"/>
      <c r="F23" s="26"/>
    </row>
    <row r="24" spans="1:7" x14ac:dyDescent="0.25">
      <c r="A24" s="26" t="s">
        <v>17</v>
      </c>
      <c r="B24" s="26"/>
      <c r="C24" s="26"/>
      <c r="D24" s="26"/>
      <c r="E24" s="26"/>
      <c r="F24" s="26"/>
    </row>
    <row r="25" spans="1:7" x14ac:dyDescent="0.25">
      <c r="A25" s="26" t="s">
        <v>18</v>
      </c>
      <c r="B25" s="26"/>
      <c r="C25" s="26"/>
      <c r="D25" s="26"/>
      <c r="E25" s="26"/>
      <c r="F25" s="26"/>
    </row>
    <row r="26" spans="1:7" x14ac:dyDescent="0.25">
      <c r="A26" s="26" t="s">
        <v>19</v>
      </c>
      <c r="B26" s="26"/>
      <c r="C26" s="26"/>
      <c r="D26" s="26"/>
      <c r="E26" s="26"/>
      <c r="F26" s="26"/>
    </row>
    <row r="27" spans="1:7" x14ac:dyDescent="0.25">
      <c r="A27" s="26" t="s">
        <v>20</v>
      </c>
      <c r="B27" s="26"/>
      <c r="C27" s="26"/>
      <c r="D27" s="26"/>
      <c r="E27" s="26"/>
      <c r="F27" s="26"/>
    </row>
    <row r="28" spans="1:7" ht="32.1" customHeight="1" x14ac:dyDescent="0.25">
      <c r="A28" s="32" t="s">
        <v>21</v>
      </c>
      <c r="B28" s="26"/>
      <c r="C28" s="26"/>
      <c r="D28" s="26"/>
      <c r="E28" s="26"/>
      <c r="F28" s="26"/>
    </row>
    <row r="29" spans="1:7" x14ac:dyDescent="0.25">
      <c r="A29" s="26" t="s">
        <v>22</v>
      </c>
      <c r="B29" s="26"/>
      <c r="C29" s="26"/>
      <c r="D29" s="26"/>
      <c r="E29" s="26"/>
      <c r="F29" s="26"/>
    </row>
    <row r="30" spans="1:7" ht="31.5" customHeight="1" x14ac:dyDescent="0.25">
      <c r="A30" s="83" t="s">
        <v>23</v>
      </c>
      <c r="B30" s="83"/>
      <c r="C30" s="83"/>
      <c r="D30" s="15"/>
    </row>
    <row r="31" spans="1:7" x14ac:dyDescent="0.25">
      <c r="A31" s="14" t="s">
        <v>24</v>
      </c>
    </row>
    <row r="32" spans="1:7" x14ac:dyDescent="0.25">
      <c r="A32" s="12" t="s">
        <v>25</v>
      </c>
      <c r="B32" s="12" t="s">
        <v>26</v>
      </c>
    </row>
    <row r="34" spans="1:9" x14ac:dyDescent="0.25">
      <c r="A34" s="12" t="s">
        <v>27</v>
      </c>
    </row>
    <row r="35" spans="1:9" s="72" customFormat="1" ht="45" x14ac:dyDescent="0.25">
      <c r="A35" s="71" t="s">
        <v>28</v>
      </c>
      <c r="B35" s="71" t="s">
        <v>29</v>
      </c>
      <c r="C35" s="71" t="s">
        <v>30</v>
      </c>
      <c r="D35" s="71" t="s">
        <v>31</v>
      </c>
      <c r="E35" s="71" t="s">
        <v>32</v>
      </c>
      <c r="F35" s="71" t="s">
        <v>33</v>
      </c>
      <c r="G35" s="71" t="s">
        <v>34</v>
      </c>
      <c r="H35" s="71" t="s">
        <v>35</v>
      </c>
      <c r="I35" s="71" t="s">
        <v>36</v>
      </c>
    </row>
    <row r="36" spans="1:9" s="67" customFormat="1" x14ac:dyDescent="0.25">
      <c r="A36" s="66" t="s">
        <v>37</v>
      </c>
      <c r="B36" s="79" t="s">
        <v>38</v>
      </c>
      <c r="C36" s="80"/>
      <c r="D36" s="80"/>
      <c r="E36" s="80"/>
      <c r="F36" s="81"/>
      <c r="G36" s="68"/>
      <c r="H36" s="68"/>
      <c r="I36" s="68"/>
    </row>
    <row r="37" spans="1:9" s="67" customFormat="1" ht="45" x14ac:dyDescent="0.25">
      <c r="A37" s="68" t="s">
        <v>39</v>
      </c>
      <c r="B37" s="68" t="s">
        <v>40</v>
      </c>
      <c r="C37" s="73">
        <v>300</v>
      </c>
      <c r="D37" s="73" t="s">
        <v>41</v>
      </c>
      <c r="E37" s="69"/>
      <c r="F37" s="68" t="str">
        <f>IF(ISBLANK(E37),"", PRODUCT(C37,E37))</f>
        <v/>
      </c>
      <c r="G37" s="70"/>
      <c r="H37" s="68"/>
      <c r="I37" s="68"/>
    </row>
    <row r="38" spans="1:9" s="67" customFormat="1" x14ac:dyDescent="0.25">
      <c r="A38" s="68" t="s">
        <v>42</v>
      </c>
      <c r="B38" s="68" t="s">
        <v>43</v>
      </c>
      <c r="C38" s="73"/>
      <c r="D38" s="73"/>
      <c r="E38" s="68"/>
      <c r="F38" s="68"/>
      <c r="G38" s="68"/>
      <c r="H38" s="70"/>
      <c r="I38" s="70"/>
    </row>
    <row r="39" spans="1:9" s="67" customFormat="1" x14ac:dyDescent="0.25">
      <c r="A39" s="68" t="s">
        <v>44</v>
      </c>
      <c r="B39" s="68" t="s">
        <v>45</v>
      </c>
      <c r="C39" s="73"/>
      <c r="D39" s="73"/>
      <c r="E39" s="68"/>
      <c r="F39" s="68"/>
      <c r="G39" s="68"/>
      <c r="H39" s="70"/>
      <c r="I39" s="70"/>
    </row>
    <row r="40" spans="1:9" s="67" customFormat="1" x14ac:dyDescent="0.25">
      <c r="A40" s="68" t="s">
        <v>46</v>
      </c>
      <c r="B40" s="68" t="s">
        <v>47</v>
      </c>
      <c r="C40" s="73"/>
      <c r="D40" s="73"/>
      <c r="E40" s="68"/>
      <c r="F40" s="68"/>
      <c r="G40" s="68"/>
      <c r="H40" s="70"/>
      <c r="I40" s="70"/>
    </row>
    <row r="41" spans="1:9" s="67" customFormat="1" x14ac:dyDescent="0.25">
      <c r="A41" s="68" t="s">
        <v>48</v>
      </c>
      <c r="B41" s="68" t="s">
        <v>49</v>
      </c>
      <c r="C41" s="73"/>
      <c r="D41" s="73"/>
      <c r="E41" s="68"/>
      <c r="F41" s="68"/>
      <c r="G41" s="68"/>
      <c r="H41" s="70"/>
      <c r="I41" s="70"/>
    </row>
    <row r="42" spans="1:9" s="67" customFormat="1" x14ac:dyDescent="0.25">
      <c r="A42" s="68" t="s">
        <v>50</v>
      </c>
      <c r="B42" s="68" t="s">
        <v>51</v>
      </c>
      <c r="C42" s="73"/>
      <c r="D42" s="73"/>
      <c r="E42" s="68"/>
      <c r="F42" s="68"/>
      <c r="G42" s="68"/>
      <c r="H42" s="70"/>
      <c r="I42" s="70"/>
    </row>
    <row r="43" spans="1:9" s="67" customFormat="1" ht="45" x14ac:dyDescent="0.25">
      <c r="A43" s="68" t="s">
        <v>52</v>
      </c>
      <c r="B43" s="68" t="s">
        <v>53</v>
      </c>
      <c r="C43" s="73">
        <v>180</v>
      </c>
      <c r="D43" s="73" t="s">
        <v>41</v>
      </c>
      <c r="E43" s="69"/>
      <c r="F43" s="68" t="str">
        <f>IF(ISBLANK(E43),"", PRODUCT(C43,E43))</f>
        <v/>
      </c>
      <c r="G43" s="70"/>
      <c r="H43" s="68"/>
      <c r="I43" s="68"/>
    </row>
    <row r="44" spans="1:9" s="67" customFormat="1" x14ac:dyDescent="0.25">
      <c r="A44" s="68" t="s">
        <v>54</v>
      </c>
      <c r="B44" s="68" t="s">
        <v>55</v>
      </c>
      <c r="C44" s="73"/>
      <c r="D44" s="73"/>
      <c r="E44" s="68"/>
      <c r="F44" s="68"/>
      <c r="G44" s="68"/>
      <c r="H44" s="70"/>
      <c r="I44" s="70"/>
    </row>
    <row r="45" spans="1:9" s="67" customFormat="1" x14ac:dyDescent="0.25">
      <c r="A45" s="68" t="s">
        <v>56</v>
      </c>
      <c r="B45" s="68" t="s">
        <v>45</v>
      </c>
      <c r="C45" s="73"/>
      <c r="D45" s="73"/>
      <c r="E45" s="68"/>
      <c r="F45" s="68"/>
      <c r="G45" s="68"/>
      <c r="H45" s="70"/>
      <c r="I45" s="70"/>
    </row>
    <row r="46" spans="1:9" s="67" customFormat="1" x14ac:dyDescent="0.25">
      <c r="A46" s="68" t="s">
        <v>57</v>
      </c>
      <c r="B46" s="68" t="s">
        <v>58</v>
      </c>
      <c r="C46" s="73"/>
      <c r="D46" s="73"/>
      <c r="E46" s="68"/>
      <c r="F46" s="68"/>
      <c r="G46" s="68"/>
      <c r="H46" s="70"/>
      <c r="I46" s="70"/>
    </row>
    <row r="47" spans="1:9" s="67" customFormat="1" ht="30" x14ac:dyDescent="0.25">
      <c r="A47" s="68" t="s">
        <v>59</v>
      </c>
      <c r="B47" s="68" t="s">
        <v>60</v>
      </c>
      <c r="C47" s="73"/>
      <c r="D47" s="73"/>
      <c r="E47" s="68"/>
      <c r="F47" s="68"/>
      <c r="G47" s="68"/>
      <c r="H47" s="70"/>
      <c r="I47" s="70"/>
    </row>
    <row r="48" spans="1:9" s="67" customFormat="1" x14ac:dyDescent="0.25">
      <c r="A48" s="68" t="s">
        <v>61</v>
      </c>
      <c r="B48" s="68" t="s">
        <v>51</v>
      </c>
      <c r="C48" s="73"/>
      <c r="D48" s="73"/>
      <c r="E48" s="68"/>
      <c r="F48" s="68"/>
      <c r="G48" s="68"/>
      <c r="H48" s="70"/>
      <c r="I48" s="70"/>
    </row>
    <row r="49" spans="1:9" s="67" customFormat="1" ht="45" x14ac:dyDescent="0.25">
      <c r="A49" s="68" t="s">
        <v>62</v>
      </c>
      <c r="B49" s="68" t="s">
        <v>63</v>
      </c>
      <c r="C49" s="73">
        <v>60</v>
      </c>
      <c r="D49" s="73" t="s">
        <v>41</v>
      </c>
      <c r="E49" s="69"/>
      <c r="F49" s="68" t="str">
        <f>IF(ISBLANK(E49),"", PRODUCT(C49,E49))</f>
        <v/>
      </c>
      <c r="G49" s="70"/>
      <c r="H49" s="68"/>
      <c r="I49" s="68"/>
    </row>
    <row r="50" spans="1:9" s="67" customFormat="1" x14ac:dyDescent="0.25">
      <c r="A50" s="68" t="s">
        <v>64</v>
      </c>
      <c r="B50" s="68" t="s">
        <v>55</v>
      </c>
      <c r="C50" s="73"/>
      <c r="D50" s="73"/>
      <c r="E50" s="68"/>
      <c r="F50" s="68"/>
      <c r="G50" s="68"/>
      <c r="H50" s="70"/>
      <c r="I50" s="70"/>
    </row>
    <row r="51" spans="1:9" s="67" customFormat="1" x14ac:dyDescent="0.25">
      <c r="A51" s="68" t="s">
        <v>65</v>
      </c>
      <c r="B51" s="68" t="s">
        <v>45</v>
      </c>
      <c r="C51" s="73"/>
      <c r="D51" s="73"/>
      <c r="E51" s="68"/>
      <c r="F51" s="68"/>
      <c r="G51" s="68"/>
      <c r="H51" s="70"/>
      <c r="I51" s="70"/>
    </row>
    <row r="52" spans="1:9" s="67" customFormat="1" x14ac:dyDescent="0.25">
      <c r="A52" s="68" t="s">
        <v>66</v>
      </c>
      <c r="B52" s="68" t="s">
        <v>67</v>
      </c>
      <c r="C52" s="73"/>
      <c r="D52" s="73"/>
      <c r="E52" s="68"/>
      <c r="F52" s="68"/>
      <c r="G52" s="68"/>
      <c r="H52" s="70"/>
      <c r="I52" s="70"/>
    </row>
    <row r="53" spans="1:9" s="67" customFormat="1" ht="30" x14ac:dyDescent="0.25">
      <c r="A53" s="68" t="s">
        <v>68</v>
      </c>
      <c r="B53" s="68" t="s">
        <v>60</v>
      </c>
      <c r="C53" s="73"/>
      <c r="D53" s="73"/>
      <c r="E53" s="68"/>
      <c r="F53" s="68"/>
      <c r="G53" s="68"/>
      <c r="H53" s="70"/>
      <c r="I53" s="70"/>
    </row>
    <row r="54" spans="1:9" s="67" customFormat="1" x14ac:dyDescent="0.25">
      <c r="A54" s="68" t="s">
        <v>69</v>
      </c>
      <c r="B54" s="68" t="s">
        <v>51</v>
      </c>
      <c r="C54" s="73"/>
      <c r="D54" s="73"/>
      <c r="E54" s="68"/>
      <c r="F54" s="68"/>
      <c r="G54" s="68"/>
      <c r="H54" s="70"/>
      <c r="I54" s="70"/>
    </row>
    <row r="55" spans="1:9" s="67" customFormat="1" ht="30" x14ac:dyDescent="0.25">
      <c r="A55" s="68" t="s">
        <v>70</v>
      </c>
      <c r="B55" s="68" t="s">
        <v>71</v>
      </c>
      <c r="C55" s="73">
        <v>900</v>
      </c>
      <c r="D55" s="73" t="s">
        <v>41</v>
      </c>
      <c r="E55" s="69"/>
      <c r="F55" s="68" t="str">
        <f>IF(ISBLANK(E55),"", PRODUCT(C55,E55))</f>
        <v/>
      </c>
      <c r="G55" s="70"/>
      <c r="H55" s="68"/>
      <c r="I55" s="68"/>
    </row>
    <row r="56" spans="1:9" s="67" customFormat="1" x14ac:dyDescent="0.25">
      <c r="A56" s="68" t="s">
        <v>72</v>
      </c>
      <c r="B56" s="68" t="s">
        <v>73</v>
      </c>
      <c r="C56" s="73"/>
      <c r="D56" s="73"/>
      <c r="E56" s="68"/>
      <c r="F56" s="68"/>
      <c r="G56" s="68"/>
      <c r="H56" s="70"/>
      <c r="I56" s="70"/>
    </row>
    <row r="57" spans="1:9" s="67" customFormat="1" x14ac:dyDescent="0.25">
      <c r="A57" s="68" t="s">
        <v>74</v>
      </c>
      <c r="B57" s="68" t="s">
        <v>75</v>
      </c>
      <c r="C57" s="73"/>
      <c r="D57" s="73"/>
      <c r="E57" s="68"/>
      <c r="F57" s="68"/>
      <c r="G57" s="68"/>
      <c r="H57" s="70"/>
      <c r="I57" s="70"/>
    </row>
    <row r="58" spans="1:9" s="67" customFormat="1" x14ac:dyDescent="0.25">
      <c r="A58" s="68" t="s">
        <v>76</v>
      </c>
      <c r="B58" s="68" t="s">
        <v>77</v>
      </c>
      <c r="C58" s="73"/>
      <c r="D58" s="73"/>
      <c r="E58" s="68"/>
      <c r="F58" s="68"/>
      <c r="G58" s="68"/>
      <c r="H58" s="70"/>
      <c r="I58" s="70"/>
    </row>
    <row r="59" spans="1:9" s="67" customFormat="1" x14ac:dyDescent="0.25">
      <c r="A59" s="68" t="s">
        <v>78</v>
      </c>
      <c r="B59" s="68" t="s">
        <v>79</v>
      </c>
      <c r="C59" s="73"/>
      <c r="D59" s="73"/>
      <c r="E59" s="68"/>
      <c r="F59" s="68"/>
      <c r="G59" s="68"/>
      <c r="H59" s="70"/>
      <c r="I59" s="70"/>
    </row>
    <row r="60" spans="1:9" s="67" customFormat="1" ht="60" x14ac:dyDescent="0.25">
      <c r="A60" s="68" t="s">
        <v>80</v>
      </c>
      <c r="B60" s="74" t="s">
        <v>375</v>
      </c>
      <c r="C60" s="73"/>
      <c r="D60" s="73"/>
      <c r="E60" s="68"/>
      <c r="F60" s="68"/>
      <c r="G60" s="68"/>
      <c r="H60" s="70"/>
      <c r="I60" s="70"/>
    </row>
    <row r="61" spans="1:9" s="67" customFormat="1" x14ac:dyDescent="0.25">
      <c r="A61" s="68" t="s">
        <v>81</v>
      </c>
      <c r="B61" s="68" t="s">
        <v>376</v>
      </c>
      <c r="C61" s="73"/>
      <c r="D61" s="73"/>
      <c r="E61" s="68"/>
      <c r="F61" s="68"/>
      <c r="G61" s="68"/>
      <c r="H61" s="70"/>
      <c r="I61" s="70"/>
    </row>
    <row r="62" spans="1:9" s="67" customFormat="1" x14ac:dyDescent="0.25">
      <c r="A62" s="68" t="s">
        <v>82</v>
      </c>
      <c r="B62" s="68" t="s">
        <v>83</v>
      </c>
      <c r="C62" s="73"/>
      <c r="D62" s="73"/>
      <c r="E62" s="68"/>
      <c r="F62" s="68"/>
      <c r="G62" s="68"/>
      <c r="H62" s="70"/>
      <c r="I62" s="70"/>
    </row>
    <row r="63" spans="1:9" s="67" customFormat="1" x14ac:dyDescent="0.25">
      <c r="A63" s="68" t="s">
        <v>84</v>
      </c>
      <c r="B63" s="68" t="s">
        <v>85</v>
      </c>
      <c r="C63" s="73"/>
      <c r="D63" s="73"/>
      <c r="E63" s="68"/>
      <c r="F63" s="68"/>
      <c r="G63" s="68"/>
      <c r="H63" s="70"/>
      <c r="I63" s="70"/>
    </row>
    <row r="64" spans="1:9" s="67" customFormat="1" x14ac:dyDescent="0.25">
      <c r="A64" s="68" t="s">
        <v>86</v>
      </c>
      <c r="B64" s="68" t="s">
        <v>377</v>
      </c>
      <c r="C64" s="73"/>
      <c r="D64" s="73"/>
      <c r="E64" s="68"/>
      <c r="F64" s="68"/>
      <c r="G64" s="68"/>
      <c r="H64" s="70"/>
      <c r="I64" s="70"/>
    </row>
    <row r="65" spans="1:9" s="67" customFormat="1" ht="30" x14ac:dyDescent="0.25">
      <c r="E65" s="66" t="s">
        <v>87</v>
      </c>
      <c r="F65" s="66" t="str">
        <f>IF((COUNT(C37:C64)&lt;&gt;COUNT(F37:F64)),"", ROUND(SUM(F37:F64),2))</f>
        <v/>
      </c>
      <c r="G65" s="75" t="str">
        <f>IF((COUNT(C37:C64)&lt;&gt;COUNT(F37:F64)),"Neužpildytos visų objektų kainos", "")</f>
        <v>Neužpildytos visų objektų kainos</v>
      </c>
    </row>
    <row r="66" spans="1:9" s="67" customFormat="1" x14ac:dyDescent="0.25">
      <c r="C66" s="82" t="s">
        <v>88</v>
      </c>
      <c r="D66" s="70"/>
      <c r="E66" s="66" t="s">
        <v>89</v>
      </c>
      <c r="F66" s="66" t="str">
        <f>IF(OR(F65="",D66=""),"", ROUND(PRODUCT(D66,F65)/100,2))</f>
        <v/>
      </c>
      <c r="G66" s="75" t="str">
        <f>IF(D66="", "Nurodykite taikomą PVM dydį", "")</f>
        <v>Nurodykite taikomą PVM dydį</v>
      </c>
    </row>
    <row r="67" spans="1:9" s="67" customFormat="1" ht="30" x14ac:dyDescent="0.25">
      <c r="E67" s="66" t="s">
        <v>90</v>
      </c>
      <c r="F67" s="66">
        <f>IF(ISBLANK(F66), "", ROUND(SUM(F65:F66),2))</f>
        <v>0</v>
      </c>
    </row>
    <row r="71" spans="1:9" x14ac:dyDescent="0.25">
      <c r="A71" s="12" t="s">
        <v>91</v>
      </c>
      <c r="B71" s="12" t="s">
        <v>92</v>
      </c>
    </row>
    <row r="73" spans="1:9" x14ac:dyDescent="0.25">
      <c r="A73" s="12" t="s">
        <v>27</v>
      </c>
    </row>
    <row r="74" spans="1:9" s="72" customFormat="1" ht="45" x14ac:dyDescent="0.25">
      <c r="A74" s="71" t="s">
        <v>28</v>
      </c>
      <c r="B74" s="71" t="s">
        <v>29</v>
      </c>
      <c r="C74" s="71" t="s">
        <v>30</v>
      </c>
      <c r="D74" s="71" t="s">
        <v>31</v>
      </c>
      <c r="E74" s="71" t="s">
        <v>32</v>
      </c>
      <c r="F74" s="71" t="s">
        <v>33</v>
      </c>
      <c r="G74" s="71" t="s">
        <v>34</v>
      </c>
      <c r="H74" s="71" t="s">
        <v>35</v>
      </c>
      <c r="I74" s="71" t="s">
        <v>36</v>
      </c>
    </row>
    <row r="75" spans="1:9" s="67" customFormat="1" x14ac:dyDescent="0.25">
      <c r="A75" s="66" t="s">
        <v>93</v>
      </c>
      <c r="B75" s="76" t="s">
        <v>94</v>
      </c>
      <c r="C75" s="77"/>
      <c r="D75" s="77"/>
      <c r="E75" s="78"/>
      <c r="F75" s="78"/>
      <c r="G75" s="68"/>
      <c r="H75" s="68"/>
      <c r="I75" s="68"/>
    </row>
    <row r="76" spans="1:9" s="67" customFormat="1" ht="45" x14ac:dyDescent="0.25">
      <c r="A76" s="68" t="s">
        <v>95</v>
      </c>
      <c r="B76" s="68" t="s">
        <v>96</v>
      </c>
      <c r="C76" s="73">
        <v>45</v>
      </c>
      <c r="D76" s="73" t="s">
        <v>41</v>
      </c>
      <c r="E76" s="69"/>
      <c r="F76" s="68" t="str">
        <f>IF(ISBLANK(E76),"", PRODUCT(C76,E76))</f>
        <v/>
      </c>
      <c r="G76" s="70"/>
      <c r="H76" s="68"/>
      <c r="I76" s="68"/>
    </row>
    <row r="77" spans="1:9" s="67" customFormat="1" x14ac:dyDescent="0.25">
      <c r="A77" s="68" t="s">
        <v>97</v>
      </c>
      <c r="B77" s="68" t="s">
        <v>55</v>
      </c>
      <c r="C77" s="73"/>
      <c r="D77" s="73"/>
      <c r="E77" s="68"/>
      <c r="F77" s="68"/>
      <c r="G77" s="68"/>
      <c r="H77" s="70"/>
      <c r="I77" s="70"/>
    </row>
    <row r="78" spans="1:9" s="67" customFormat="1" x14ac:dyDescent="0.25">
      <c r="A78" s="68" t="s">
        <v>98</v>
      </c>
      <c r="B78" s="68" t="s">
        <v>99</v>
      </c>
      <c r="C78" s="73"/>
      <c r="D78" s="73"/>
      <c r="E78" s="68"/>
      <c r="F78" s="68"/>
      <c r="G78" s="68"/>
      <c r="H78" s="70"/>
      <c r="I78" s="70"/>
    </row>
    <row r="79" spans="1:9" s="67" customFormat="1" x14ac:dyDescent="0.25">
      <c r="A79" s="68" t="s">
        <v>100</v>
      </c>
      <c r="B79" s="68" t="s">
        <v>101</v>
      </c>
      <c r="C79" s="73"/>
      <c r="D79" s="73"/>
      <c r="E79" s="68"/>
      <c r="F79" s="68"/>
      <c r="G79" s="68"/>
      <c r="H79" s="70"/>
      <c r="I79" s="70"/>
    </row>
    <row r="80" spans="1:9" s="67" customFormat="1" x14ac:dyDescent="0.25">
      <c r="A80" s="68" t="s">
        <v>102</v>
      </c>
      <c r="B80" s="68" t="s">
        <v>103</v>
      </c>
      <c r="C80" s="73"/>
      <c r="D80" s="73"/>
      <c r="E80" s="68"/>
      <c r="F80" s="68"/>
      <c r="G80" s="68"/>
      <c r="H80" s="70"/>
      <c r="I80" s="70"/>
    </row>
    <row r="81" spans="1:9" s="67" customFormat="1" x14ac:dyDescent="0.25">
      <c r="A81" s="68" t="s">
        <v>104</v>
      </c>
      <c r="B81" s="68" t="s">
        <v>105</v>
      </c>
      <c r="C81" s="73"/>
      <c r="D81" s="73"/>
      <c r="E81" s="68"/>
      <c r="F81" s="68"/>
      <c r="G81" s="68"/>
      <c r="H81" s="70"/>
      <c r="I81" s="70"/>
    </row>
    <row r="82" spans="1:9" s="67" customFormat="1" ht="45" x14ac:dyDescent="0.25">
      <c r="A82" s="68" t="s">
        <v>106</v>
      </c>
      <c r="B82" s="68" t="s">
        <v>107</v>
      </c>
      <c r="C82" s="73">
        <v>36</v>
      </c>
      <c r="D82" s="73" t="s">
        <v>41</v>
      </c>
      <c r="E82" s="69"/>
      <c r="F82" s="68" t="str">
        <f>IF(ISBLANK(E82),"", PRODUCT(C82,E82))</f>
        <v/>
      </c>
      <c r="G82" s="70"/>
      <c r="H82" s="68"/>
      <c r="I82" s="68"/>
    </row>
    <row r="83" spans="1:9" s="67" customFormat="1" x14ac:dyDescent="0.25">
      <c r="A83" s="68" t="s">
        <v>108</v>
      </c>
      <c r="B83" s="68" t="s">
        <v>55</v>
      </c>
      <c r="C83" s="73"/>
      <c r="D83" s="73"/>
      <c r="E83" s="68"/>
      <c r="F83" s="68"/>
      <c r="G83" s="68"/>
      <c r="H83" s="70"/>
      <c r="I83" s="70"/>
    </row>
    <row r="84" spans="1:9" s="67" customFormat="1" x14ac:dyDescent="0.25">
      <c r="A84" s="68" t="s">
        <v>109</v>
      </c>
      <c r="B84" s="68" t="s">
        <v>110</v>
      </c>
      <c r="C84" s="73"/>
      <c r="D84" s="73"/>
      <c r="E84" s="68"/>
      <c r="F84" s="68"/>
      <c r="G84" s="68"/>
      <c r="H84" s="70"/>
      <c r="I84" s="70"/>
    </row>
    <row r="85" spans="1:9" s="67" customFormat="1" x14ac:dyDescent="0.25">
      <c r="A85" s="68" t="s">
        <v>111</v>
      </c>
      <c r="B85" s="68" t="s">
        <v>49</v>
      </c>
      <c r="C85" s="73"/>
      <c r="D85" s="73"/>
      <c r="E85" s="68"/>
      <c r="F85" s="68"/>
      <c r="G85" s="68"/>
      <c r="H85" s="70"/>
      <c r="I85" s="70"/>
    </row>
    <row r="86" spans="1:9" s="67" customFormat="1" x14ac:dyDescent="0.25">
      <c r="A86" s="68" t="s">
        <v>112</v>
      </c>
      <c r="B86" s="68" t="s">
        <v>113</v>
      </c>
      <c r="C86" s="73"/>
      <c r="D86" s="73"/>
      <c r="E86" s="68"/>
      <c r="F86" s="68"/>
      <c r="G86" s="68"/>
      <c r="H86" s="70"/>
      <c r="I86" s="70"/>
    </row>
    <row r="87" spans="1:9" s="67" customFormat="1" x14ac:dyDescent="0.25">
      <c r="A87" s="68" t="s">
        <v>114</v>
      </c>
      <c r="B87" s="68" t="s">
        <v>115</v>
      </c>
      <c r="C87" s="73"/>
      <c r="D87" s="73"/>
      <c r="E87" s="68"/>
      <c r="F87" s="68"/>
      <c r="G87" s="68"/>
      <c r="H87" s="70"/>
      <c r="I87" s="70"/>
    </row>
    <row r="88" spans="1:9" s="67" customFormat="1" ht="45" x14ac:dyDescent="0.25">
      <c r="A88" s="68" t="s">
        <v>116</v>
      </c>
      <c r="B88" s="68" t="s">
        <v>117</v>
      </c>
      <c r="C88" s="73">
        <v>36</v>
      </c>
      <c r="D88" s="73" t="s">
        <v>41</v>
      </c>
      <c r="E88" s="69"/>
      <c r="F88" s="68" t="str">
        <f>IF(ISBLANK(E88),"", PRODUCT(C88,E88))</f>
        <v/>
      </c>
      <c r="G88" s="70"/>
      <c r="H88" s="68"/>
      <c r="I88" s="68"/>
    </row>
    <row r="89" spans="1:9" s="67" customFormat="1" x14ac:dyDescent="0.25">
      <c r="A89" s="68" t="s">
        <v>118</v>
      </c>
      <c r="B89" s="68" t="s">
        <v>55</v>
      </c>
      <c r="C89" s="73"/>
      <c r="D89" s="73"/>
      <c r="E89" s="68"/>
      <c r="F89" s="68"/>
      <c r="G89" s="68"/>
      <c r="H89" s="70"/>
      <c r="I89" s="70"/>
    </row>
    <row r="90" spans="1:9" s="67" customFormat="1" x14ac:dyDescent="0.25">
      <c r="A90" s="68" t="s">
        <v>119</v>
      </c>
      <c r="B90" s="68" t="s">
        <v>110</v>
      </c>
      <c r="C90" s="73"/>
      <c r="D90" s="73"/>
      <c r="E90" s="68"/>
      <c r="F90" s="68"/>
      <c r="G90" s="68"/>
      <c r="H90" s="70"/>
      <c r="I90" s="70"/>
    </row>
    <row r="91" spans="1:9" s="67" customFormat="1" x14ac:dyDescent="0.25">
      <c r="A91" s="68" t="s">
        <v>120</v>
      </c>
      <c r="B91" s="68" t="s">
        <v>121</v>
      </c>
      <c r="C91" s="73"/>
      <c r="D91" s="73"/>
      <c r="E91" s="68"/>
      <c r="F91" s="68"/>
      <c r="G91" s="68"/>
      <c r="H91" s="70"/>
      <c r="I91" s="70"/>
    </row>
    <row r="92" spans="1:9" s="67" customFormat="1" x14ac:dyDescent="0.25">
      <c r="A92" s="68" t="s">
        <v>122</v>
      </c>
      <c r="B92" s="68" t="s">
        <v>113</v>
      </c>
      <c r="C92" s="73"/>
      <c r="D92" s="73"/>
      <c r="E92" s="68"/>
      <c r="F92" s="68"/>
      <c r="G92" s="68"/>
      <c r="H92" s="70"/>
      <c r="I92" s="70"/>
    </row>
    <row r="93" spans="1:9" s="67" customFormat="1" x14ac:dyDescent="0.25">
      <c r="A93" s="68" t="s">
        <v>123</v>
      </c>
      <c r="B93" s="68" t="s">
        <v>124</v>
      </c>
      <c r="C93" s="73"/>
      <c r="D93" s="73"/>
      <c r="E93" s="68"/>
      <c r="F93" s="68"/>
      <c r="G93" s="68"/>
      <c r="H93" s="70"/>
      <c r="I93" s="70"/>
    </row>
    <row r="94" spans="1:9" s="67" customFormat="1" ht="60" x14ac:dyDescent="0.25">
      <c r="A94" s="68" t="s">
        <v>125</v>
      </c>
      <c r="B94" s="74" t="s">
        <v>378</v>
      </c>
      <c r="C94" s="73"/>
      <c r="D94" s="73"/>
      <c r="E94" s="68"/>
      <c r="F94" s="68"/>
      <c r="G94" s="68"/>
      <c r="H94" s="70"/>
      <c r="I94" s="70"/>
    </row>
    <row r="95" spans="1:9" s="67" customFormat="1" x14ac:dyDescent="0.25">
      <c r="A95" s="68" t="s">
        <v>126</v>
      </c>
      <c r="B95" s="68" t="s">
        <v>127</v>
      </c>
      <c r="C95" s="73"/>
      <c r="D95" s="73"/>
      <c r="E95" s="68"/>
      <c r="F95" s="68"/>
      <c r="G95" s="68"/>
      <c r="H95" s="70"/>
      <c r="I95" s="70"/>
    </row>
    <row r="96" spans="1:9" s="67" customFormat="1" ht="30" x14ac:dyDescent="0.25">
      <c r="A96" s="68" t="s">
        <v>128</v>
      </c>
      <c r="B96" s="68" t="s">
        <v>129</v>
      </c>
      <c r="C96" s="73"/>
      <c r="D96" s="73"/>
      <c r="E96" s="68"/>
      <c r="F96" s="68"/>
      <c r="G96" s="68"/>
      <c r="H96" s="70"/>
      <c r="I96" s="70"/>
    </row>
    <row r="97" spans="1:9" s="67" customFormat="1" x14ac:dyDescent="0.25">
      <c r="A97" s="68" t="s">
        <v>130</v>
      </c>
      <c r="B97" s="68" t="s">
        <v>131</v>
      </c>
      <c r="C97" s="73"/>
      <c r="D97" s="73"/>
      <c r="E97" s="68"/>
      <c r="F97" s="68"/>
      <c r="G97" s="68"/>
      <c r="H97" s="70"/>
      <c r="I97" s="70"/>
    </row>
    <row r="98" spans="1:9" s="67" customFormat="1" ht="45" x14ac:dyDescent="0.25">
      <c r="A98" s="68" t="s">
        <v>132</v>
      </c>
      <c r="B98" s="68" t="s">
        <v>133</v>
      </c>
      <c r="C98" s="73"/>
      <c r="D98" s="73"/>
      <c r="E98" s="68"/>
      <c r="F98" s="68"/>
      <c r="G98" s="68"/>
      <c r="H98" s="70"/>
      <c r="I98" s="70"/>
    </row>
    <row r="99" spans="1:9" s="67" customFormat="1" ht="30" x14ac:dyDescent="0.25">
      <c r="E99" s="66" t="s">
        <v>87</v>
      </c>
      <c r="F99" s="66" t="str">
        <f>IF((COUNT(C76:C98)&lt;&gt;COUNT(F76:F98)),"", ROUND(SUM(F76:F98),2))</f>
        <v/>
      </c>
      <c r="G99" s="75" t="str">
        <f>IF((COUNT(C76:C98)&lt;&gt;COUNT(F76:F98)),"Neužpildytos visų objektų kainos", "")</f>
        <v>Neužpildytos visų objektų kainos</v>
      </c>
    </row>
    <row r="100" spans="1:9" s="67" customFormat="1" x14ac:dyDescent="0.25">
      <c r="C100" s="82" t="s">
        <v>88</v>
      </c>
      <c r="D100" s="70"/>
      <c r="E100" s="66" t="s">
        <v>89</v>
      </c>
      <c r="F100" s="66" t="str">
        <f>IF(OR(F99="",D100=""),"", ROUND(PRODUCT(D100,F99)/100,2))</f>
        <v/>
      </c>
      <c r="G100" s="75" t="str">
        <f>IF(D100="", "Nurodykite taikomą PVM dydį", "")</f>
        <v>Nurodykite taikomą PVM dydį</v>
      </c>
    </row>
    <row r="101" spans="1:9" s="67" customFormat="1" ht="30" x14ac:dyDescent="0.25">
      <c r="E101" s="66" t="s">
        <v>90</v>
      </c>
      <c r="F101" s="66">
        <f>IF(ISBLANK(F100), "", ROUND(SUM(F99:F100),2))</f>
        <v>0</v>
      </c>
    </row>
    <row r="105" spans="1:9" x14ac:dyDescent="0.25">
      <c r="A105" s="12" t="s">
        <v>134</v>
      </c>
      <c r="B105" s="12" t="s">
        <v>135</v>
      </c>
    </row>
    <row r="107" spans="1:9" x14ac:dyDescent="0.25">
      <c r="A107" s="12" t="s">
        <v>27</v>
      </c>
    </row>
    <row r="108" spans="1:9" s="67" customFormat="1" ht="45" x14ac:dyDescent="0.25">
      <c r="A108" s="71" t="s">
        <v>28</v>
      </c>
      <c r="B108" s="71" t="s">
        <v>29</v>
      </c>
      <c r="C108" s="71" t="s">
        <v>30</v>
      </c>
      <c r="D108" s="71" t="s">
        <v>31</v>
      </c>
      <c r="E108" s="71" t="s">
        <v>32</v>
      </c>
      <c r="F108" s="71" t="s">
        <v>33</v>
      </c>
      <c r="G108" s="71" t="s">
        <v>34</v>
      </c>
      <c r="H108" s="71" t="s">
        <v>35</v>
      </c>
      <c r="I108" s="71" t="s">
        <v>36</v>
      </c>
    </row>
    <row r="109" spans="1:9" s="67" customFormat="1" x14ac:dyDescent="0.25">
      <c r="A109" s="66" t="s">
        <v>136</v>
      </c>
      <c r="B109" s="76" t="s">
        <v>137</v>
      </c>
      <c r="C109" s="77"/>
      <c r="D109" s="77"/>
      <c r="E109" s="78"/>
      <c r="F109" s="78"/>
      <c r="G109" s="78"/>
      <c r="H109" s="68"/>
      <c r="I109" s="68"/>
    </row>
    <row r="110" spans="1:9" s="67" customFormat="1" ht="33" customHeight="1" x14ac:dyDescent="0.25">
      <c r="A110" s="68" t="s">
        <v>138</v>
      </c>
      <c r="B110" s="68" t="s">
        <v>139</v>
      </c>
      <c r="C110" s="73">
        <v>600</v>
      </c>
      <c r="D110" s="73" t="s">
        <v>41</v>
      </c>
      <c r="E110" s="69"/>
      <c r="F110" s="68" t="str">
        <f>IF(ISBLANK(E110),"", PRODUCT(C110,E110))</f>
        <v/>
      </c>
      <c r="G110" s="70"/>
      <c r="H110" s="68"/>
      <c r="I110" s="68"/>
    </row>
    <row r="111" spans="1:9" s="67" customFormat="1" x14ac:dyDescent="0.25">
      <c r="A111" s="68" t="s">
        <v>140</v>
      </c>
      <c r="B111" s="68" t="s">
        <v>55</v>
      </c>
      <c r="C111" s="73"/>
      <c r="D111" s="73"/>
      <c r="E111" s="68"/>
      <c r="F111" s="68"/>
      <c r="G111" s="68"/>
      <c r="H111" s="70"/>
      <c r="I111" s="70"/>
    </row>
    <row r="112" spans="1:9" s="67" customFormat="1" x14ac:dyDescent="0.25">
      <c r="A112" s="68" t="s">
        <v>141</v>
      </c>
      <c r="B112" s="68" t="s">
        <v>142</v>
      </c>
      <c r="C112" s="73"/>
      <c r="D112" s="73"/>
      <c r="E112" s="68"/>
      <c r="F112" s="68"/>
      <c r="G112" s="68"/>
      <c r="H112" s="70"/>
      <c r="I112" s="70"/>
    </row>
    <row r="113" spans="1:9" s="67" customFormat="1" x14ac:dyDescent="0.25">
      <c r="A113" s="68" t="s">
        <v>143</v>
      </c>
      <c r="B113" s="68" t="s">
        <v>144</v>
      </c>
      <c r="C113" s="73"/>
      <c r="D113" s="73"/>
      <c r="E113" s="68"/>
      <c r="F113" s="68"/>
      <c r="G113" s="68"/>
      <c r="H113" s="70"/>
      <c r="I113" s="70"/>
    </row>
    <row r="114" spans="1:9" s="67" customFormat="1" ht="45" x14ac:dyDescent="0.25">
      <c r="A114" s="68" t="s">
        <v>145</v>
      </c>
      <c r="B114" s="68" t="s">
        <v>146</v>
      </c>
      <c r="C114" s="73">
        <v>600</v>
      </c>
      <c r="D114" s="73" t="s">
        <v>41</v>
      </c>
      <c r="E114" s="69"/>
      <c r="F114" s="68" t="str">
        <f>IF(ISBLANK(E114),"", PRODUCT(C114,E114))</f>
        <v/>
      </c>
      <c r="G114" s="70"/>
      <c r="H114" s="68"/>
      <c r="I114" s="68"/>
    </row>
    <row r="115" spans="1:9" s="67" customFormat="1" x14ac:dyDescent="0.25">
      <c r="A115" s="68" t="s">
        <v>147</v>
      </c>
      <c r="B115" s="68" t="s">
        <v>148</v>
      </c>
      <c r="C115" s="73"/>
      <c r="D115" s="73"/>
      <c r="E115" s="68"/>
      <c r="F115" s="68"/>
      <c r="G115" s="68"/>
      <c r="H115" s="70"/>
      <c r="I115" s="70"/>
    </row>
    <row r="116" spans="1:9" s="67" customFormat="1" x14ac:dyDescent="0.25">
      <c r="A116" s="68" t="s">
        <v>149</v>
      </c>
      <c r="B116" s="68" t="s">
        <v>110</v>
      </c>
      <c r="C116" s="73"/>
      <c r="D116" s="73"/>
      <c r="E116" s="68"/>
      <c r="F116" s="68"/>
      <c r="G116" s="68"/>
      <c r="H116" s="70"/>
      <c r="I116" s="70"/>
    </row>
    <row r="117" spans="1:9" s="67" customFormat="1" x14ac:dyDescent="0.25">
      <c r="A117" s="68" t="s">
        <v>150</v>
      </c>
      <c r="B117" s="68" t="s">
        <v>151</v>
      </c>
      <c r="C117" s="73"/>
      <c r="D117" s="73"/>
      <c r="E117" s="68"/>
      <c r="F117" s="68"/>
      <c r="G117" s="68"/>
      <c r="H117" s="70"/>
      <c r="I117" s="70"/>
    </row>
    <row r="118" spans="1:9" s="67" customFormat="1" x14ac:dyDescent="0.25">
      <c r="A118" s="68" t="s">
        <v>152</v>
      </c>
      <c r="B118" s="68" t="s">
        <v>153</v>
      </c>
      <c r="C118" s="73"/>
      <c r="D118" s="73"/>
      <c r="E118" s="68"/>
      <c r="F118" s="68"/>
      <c r="G118" s="68"/>
      <c r="H118" s="70"/>
      <c r="I118" s="70"/>
    </row>
    <row r="119" spans="1:9" s="67" customFormat="1" x14ac:dyDescent="0.25">
      <c r="A119" s="68" t="s">
        <v>154</v>
      </c>
      <c r="B119" s="68" t="s">
        <v>155</v>
      </c>
      <c r="C119" s="73"/>
      <c r="D119" s="73"/>
      <c r="E119" s="68"/>
      <c r="F119" s="68"/>
      <c r="G119" s="68"/>
      <c r="H119" s="70"/>
      <c r="I119" s="70"/>
    </row>
    <row r="120" spans="1:9" s="67" customFormat="1" ht="75" x14ac:dyDescent="0.25">
      <c r="A120" s="68" t="s">
        <v>156</v>
      </c>
      <c r="B120" s="74" t="s">
        <v>379</v>
      </c>
      <c r="C120" s="73"/>
      <c r="D120" s="73"/>
      <c r="E120" s="68"/>
      <c r="F120" s="68"/>
      <c r="G120" s="68"/>
      <c r="H120" s="70"/>
      <c r="I120" s="70"/>
    </row>
    <row r="121" spans="1:9" s="67" customFormat="1" ht="30" x14ac:dyDescent="0.25">
      <c r="A121" s="68" t="s">
        <v>157</v>
      </c>
      <c r="B121" s="68" t="s">
        <v>158</v>
      </c>
      <c r="C121" s="68"/>
      <c r="D121" s="68"/>
      <c r="E121" s="68"/>
      <c r="F121" s="68"/>
      <c r="G121" s="68"/>
      <c r="H121" s="70"/>
      <c r="I121" s="70"/>
    </row>
    <row r="122" spans="1:9" s="67" customFormat="1" ht="30" x14ac:dyDescent="0.25">
      <c r="E122" s="66" t="s">
        <v>87</v>
      </c>
      <c r="F122" s="66" t="str">
        <f>IF((COUNT(C110:C121)&lt;&gt;COUNT(F110:F121)),"", ROUND(SUM(F110:F121),2))</f>
        <v/>
      </c>
      <c r="G122" s="75" t="str">
        <f>IF((COUNT(C110:C121)&lt;&gt;COUNT(F110:F121)),"Neužpildytos visų objektų kainos", "")</f>
        <v>Neužpildytos visų objektų kainos</v>
      </c>
    </row>
    <row r="123" spans="1:9" s="67" customFormat="1" x14ac:dyDescent="0.25">
      <c r="C123" s="82" t="s">
        <v>88</v>
      </c>
      <c r="D123" s="70"/>
      <c r="E123" s="66" t="s">
        <v>89</v>
      </c>
      <c r="F123" s="66" t="str">
        <f>IF(OR(F122="",D123=""),"", ROUND(PRODUCT(D123,F122)/100,2))</f>
        <v/>
      </c>
      <c r="G123" s="75" t="str">
        <f>IF(D123="", "Nurodykite taikomą PVM dydį", "")</f>
        <v>Nurodykite taikomą PVM dydį</v>
      </c>
    </row>
    <row r="124" spans="1:9" s="67" customFormat="1" ht="30" x14ac:dyDescent="0.25">
      <c r="E124" s="66" t="s">
        <v>90</v>
      </c>
      <c r="F124" s="66">
        <f>IF(ISBLANK(F123), "", ROUND(SUM(F122:F123),2))</f>
        <v>0</v>
      </c>
    </row>
    <row r="128" spans="1:9" x14ac:dyDescent="0.25">
      <c r="A128" s="12" t="s">
        <v>159</v>
      </c>
      <c r="B128" s="12" t="s">
        <v>160</v>
      </c>
    </row>
    <row r="130" spans="1:9" x14ac:dyDescent="0.25">
      <c r="A130" s="12" t="s">
        <v>27</v>
      </c>
    </row>
    <row r="131" spans="1:9" s="72" customFormat="1" ht="45" x14ac:dyDescent="0.25">
      <c r="A131" s="71" t="s">
        <v>28</v>
      </c>
      <c r="B131" s="71" t="s">
        <v>29</v>
      </c>
      <c r="C131" s="71" t="s">
        <v>30</v>
      </c>
      <c r="D131" s="71" t="s">
        <v>31</v>
      </c>
      <c r="E131" s="71" t="s">
        <v>32</v>
      </c>
      <c r="F131" s="71" t="s">
        <v>33</v>
      </c>
      <c r="G131" s="71" t="s">
        <v>34</v>
      </c>
      <c r="H131" s="71" t="s">
        <v>35</v>
      </c>
      <c r="I131" s="71" t="s">
        <v>36</v>
      </c>
    </row>
    <row r="132" spans="1:9" s="67" customFormat="1" x14ac:dyDescent="0.25">
      <c r="A132" s="66" t="s">
        <v>161</v>
      </c>
      <c r="B132" s="76" t="s">
        <v>162</v>
      </c>
      <c r="C132" s="77"/>
      <c r="D132" s="77"/>
      <c r="E132" s="78"/>
      <c r="F132" s="78"/>
      <c r="G132" s="68"/>
      <c r="H132" s="68"/>
      <c r="I132" s="68"/>
    </row>
    <row r="133" spans="1:9" s="67" customFormat="1" ht="30" x14ac:dyDescent="0.25">
      <c r="A133" s="68" t="s">
        <v>163</v>
      </c>
      <c r="B133" s="68" t="s">
        <v>164</v>
      </c>
      <c r="C133" s="73">
        <v>60</v>
      </c>
      <c r="D133" s="73" t="s">
        <v>41</v>
      </c>
      <c r="E133" s="69"/>
      <c r="F133" s="68" t="str">
        <f>IF(ISBLANK(E133),"", PRODUCT(C133,E133))</f>
        <v/>
      </c>
      <c r="G133" s="70"/>
      <c r="H133" s="68"/>
      <c r="I133" s="68"/>
    </row>
    <row r="134" spans="1:9" s="67" customFormat="1" x14ac:dyDescent="0.25">
      <c r="A134" s="68" t="s">
        <v>165</v>
      </c>
      <c r="B134" s="68" t="s">
        <v>110</v>
      </c>
      <c r="C134" s="73"/>
      <c r="D134" s="73"/>
      <c r="E134" s="68"/>
      <c r="F134" s="68"/>
      <c r="G134" s="68"/>
      <c r="H134" s="70"/>
      <c r="I134" s="70"/>
    </row>
    <row r="135" spans="1:9" s="67" customFormat="1" x14ac:dyDescent="0.25">
      <c r="A135" s="68" t="s">
        <v>166</v>
      </c>
      <c r="B135" s="68" t="s">
        <v>167</v>
      </c>
      <c r="C135" s="73"/>
      <c r="D135" s="73"/>
      <c r="E135" s="68"/>
      <c r="F135" s="68"/>
      <c r="G135" s="68"/>
      <c r="H135" s="70"/>
      <c r="I135" s="70"/>
    </row>
    <row r="136" spans="1:9" s="67" customFormat="1" ht="30" x14ac:dyDescent="0.25">
      <c r="A136" s="68" t="s">
        <v>168</v>
      </c>
      <c r="B136" s="68" t="s">
        <v>169</v>
      </c>
      <c r="C136" s="73">
        <v>60</v>
      </c>
      <c r="D136" s="73" t="s">
        <v>41</v>
      </c>
      <c r="E136" s="69"/>
      <c r="F136" s="68" t="str">
        <f>IF(ISBLANK(E136),"", PRODUCT(C136,E136))</f>
        <v/>
      </c>
      <c r="G136" s="70"/>
      <c r="H136" s="68"/>
      <c r="I136" s="68"/>
    </row>
    <row r="137" spans="1:9" s="67" customFormat="1" x14ac:dyDescent="0.25">
      <c r="A137" s="68" t="s">
        <v>170</v>
      </c>
      <c r="B137" s="68" t="s">
        <v>110</v>
      </c>
      <c r="C137" s="73"/>
      <c r="D137" s="73"/>
      <c r="E137" s="68"/>
      <c r="F137" s="68"/>
      <c r="G137" s="68"/>
      <c r="H137" s="70"/>
      <c r="I137" s="70"/>
    </row>
    <row r="138" spans="1:9" s="67" customFormat="1" x14ac:dyDescent="0.25">
      <c r="A138" s="68" t="s">
        <v>171</v>
      </c>
      <c r="B138" s="68" t="s">
        <v>172</v>
      </c>
      <c r="C138" s="73"/>
      <c r="D138" s="73"/>
      <c r="E138" s="68"/>
      <c r="F138" s="68"/>
      <c r="G138" s="68"/>
      <c r="H138" s="70"/>
      <c r="I138" s="70"/>
    </row>
    <row r="139" spans="1:9" s="67" customFormat="1" ht="30" x14ac:dyDescent="0.25">
      <c r="A139" s="68" t="s">
        <v>173</v>
      </c>
      <c r="B139" s="68" t="s">
        <v>174</v>
      </c>
      <c r="C139" s="73">
        <v>360</v>
      </c>
      <c r="D139" s="73" t="s">
        <v>41</v>
      </c>
      <c r="E139" s="69"/>
      <c r="F139" s="68" t="str">
        <f>IF(ISBLANK(E139),"", PRODUCT(C139,E139))</f>
        <v/>
      </c>
      <c r="G139" s="70"/>
      <c r="H139" s="68"/>
      <c r="I139" s="68"/>
    </row>
    <row r="140" spans="1:9" s="67" customFormat="1" x14ac:dyDescent="0.25">
      <c r="A140" s="68" t="s">
        <v>175</v>
      </c>
      <c r="B140" s="68" t="s">
        <v>110</v>
      </c>
      <c r="C140" s="73"/>
      <c r="D140" s="73"/>
      <c r="E140" s="68"/>
      <c r="F140" s="68"/>
      <c r="G140" s="68"/>
      <c r="H140" s="70"/>
      <c r="I140" s="70"/>
    </row>
    <row r="141" spans="1:9" s="67" customFormat="1" x14ac:dyDescent="0.25">
      <c r="A141" s="68" t="s">
        <v>176</v>
      </c>
      <c r="B141" s="68" t="s">
        <v>177</v>
      </c>
      <c r="C141" s="73"/>
      <c r="D141" s="73"/>
      <c r="E141" s="68"/>
      <c r="F141" s="68"/>
      <c r="G141" s="68"/>
      <c r="H141" s="70"/>
      <c r="I141" s="70"/>
    </row>
    <row r="142" spans="1:9" s="67" customFormat="1" ht="30" x14ac:dyDescent="0.25">
      <c r="A142" s="68" t="s">
        <v>178</v>
      </c>
      <c r="B142" s="68" t="s">
        <v>179</v>
      </c>
      <c r="C142" s="73">
        <v>360</v>
      </c>
      <c r="D142" s="73" t="s">
        <v>41</v>
      </c>
      <c r="E142" s="69"/>
      <c r="F142" s="68" t="str">
        <f>IF(ISBLANK(E142),"", PRODUCT(C142,E142))</f>
        <v/>
      </c>
      <c r="G142" s="70"/>
      <c r="H142" s="68"/>
      <c r="I142" s="68"/>
    </row>
    <row r="143" spans="1:9" s="67" customFormat="1" x14ac:dyDescent="0.25">
      <c r="A143" s="68" t="s">
        <v>180</v>
      </c>
      <c r="B143" s="68" t="s">
        <v>110</v>
      </c>
      <c r="C143" s="73"/>
      <c r="D143" s="73"/>
      <c r="E143" s="68"/>
      <c r="F143" s="68"/>
      <c r="G143" s="68"/>
      <c r="H143" s="70"/>
      <c r="I143" s="70"/>
    </row>
    <row r="144" spans="1:9" s="67" customFormat="1" x14ac:dyDescent="0.25">
      <c r="A144" s="68" t="s">
        <v>181</v>
      </c>
      <c r="B144" s="68" t="s">
        <v>182</v>
      </c>
      <c r="C144" s="73"/>
      <c r="D144" s="73"/>
      <c r="E144" s="68"/>
      <c r="F144" s="68"/>
      <c r="G144" s="68"/>
      <c r="H144" s="70"/>
      <c r="I144" s="70"/>
    </row>
    <row r="145" spans="1:9" s="67" customFormat="1" ht="30" x14ac:dyDescent="0.25">
      <c r="A145" s="68" t="s">
        <v>183</v>
      </c>
      <c r="B145" s="68" t="s">
        <v>184</v>
      </c>
      <c r="C145" s="73">
        <v>60</v>
      </c>
      <c r="D145" s="73" t="s">
        <v>41</v>
      </c>
      <c r="E145" s="69"/>
      <c r="F145" s="68" t="str">
        <f>IF(ISBLANK(E145),"", PRODUCT(C145,E145))</f>
        <v/>
      </c>
      <c r="G145" s="70"/>
      <c r="H145" s="68"/>
      <c r="I145" s="68"/>
    </row>
    <row r="146" spans="1:9" s="67" customFormat="1" x14ac:dyDescent="0.25">
      <c r="A146" s="68" t="s">
        <v>185</v>
      </c>
      <c r="B146" s="68" t="s">
        <v>186</v>
      </c>
      <c r="C146" s="73"/>
      <c r="D146" s="73"/>
      <c r="E146" s="68"/>
      <c r="F146" s="68"/>
      <c r="G146" s="68"/>
      <c r="H146" s="70"/>
      <c r="I146" s="70"/>
    </row>
    <row r="147" spans="1:9" s="67" customFormat="1" x14ac:dyDescent="0.25">
      <c r="A147" s="68" t="s">
        <v>187</v>
      </c>
      <c r="B147" s="68" t="s">
        <v>188</v>
      </c>
      <c r="C147" s="73"/>
      <c r="D147" s="73"/>
      <c r="E147" s="68"/>
      <c r="F147" s="68"/>
      <c r="G147" s="68"/>
      <c r="H147" s="70"/>
      <c r="I147" s="70"/>
    </row>
    <row r="148" spans="1:9" s="67" customFormat="1" ht="30" x14ac:dyDescent="0.25">
      <c r="A148" s="68" t="s">
        <v>189</v>
      </c>
      <c r="B148" s="68" t="s">
        <v>190</v>
      </c>
      <c r="C148" s="73">
        <v>60</v>
      </c>
      <c r="D148" s="73" t="s">
        <v>41</v>
      </c>
      <c r="E148" s="69"/>
      <c r="F148" s="68" t="str">
        <f>IF(ISBLANK(E148),"", PRODUCT(C148,E148))</f>
        <v/>
      </c>
      <c r="G148" s="70"/>
      <c r="H148" s="68"/>
      <c r="I148" s="68"/>
    </row>
    <row r="149" spans="1:9" s="67" customFormat="1" x14ac:dyDescent="0.25">
      <c r="A149" s="68" t="s">
        <v>191</v>
      </c>
      <c r="B149" s="68" t="s">
        <v>192</v>
      </c>
      <c r="C149" s="73"/>
      <c r="D149" s="73"/>
      <c r="E149" s="68"/>
      <c r="F149" s="68"/>
      <c r="G149" s="68"/>
      <c r="H149" s="70"/>
      <c r="I149" s="70"/>
    </row>
    <row r="150" spans="1:9" s="67" customFormat="1" x14ac:dyDescent="0.25">
      <c r="A150" s="68" t="s">
        <v>193</v>
      </c>
      <c r="B150" s="68" t="s">
        <v>188</v>
      </c>
      <c r="C150" s="73"/>
      <c r="D150" s="73"/>
      <c r="E150" s="68"/>
      <c r="F150" s="68"/>
      <c r="G150" s="68"/>
      <c r="H150" s="70"/>
      <c r="I150" s="70"/>
    </row>
    <row r="151" spans="1:9" s="67" customFormat="1" ht="30" x14ac:dyDescent="0.25">
      <c r="A151" s="68" t="s">
        <v>194</v>
      </c>
      <c r="B151" s="68" t="s">
        <v>195</v>
      </c>
      <c r="C151" s="73">
        <v>300</v>
      </c>
      <c r="D151" s="73" t="s">
        <v>41</v>
      </c>
      <c r="E151" s="69"/>
      <c r="F151" s="68" t="str">
        <f>IF(ISBLANK(E151),"", PRODUCT(C151,E151))</f>
        <v/>
      </c>
      <c r="G151" s="70"/>
      <c r="H151" s="68"/>
      <c r="I151" s="68"/>
    </row>
    <row r="152" spans="1:9" s="67" customFormat="1" x14ac:dyDescent="0.25">
      <c r="A152" s="68" t="s">
        <v>196</v>
      </c>
      <c r="B152" s="68" t="s">
        <v>192</v>
      </c>
      <c r="C152" s="73"/>
      <c r="D152" s="73"/>
      <c r="E152" s="68"/>
      <c r="F152" s="68"/>
      <c r="G152" s="68"/>
      <c r="H152" s="70"/>
      <c r="I152" s="70"/>
    </row>
    <row r="153" spans="1:9" s="67" customFormat="1" x14ac:dyDescent="0.25">
      <c r="A153" s="68" t="s">
        <v>197</v>
      </c>
      <c r="B153" s="68" t="s">
        <v>113</v>
      </c>
      <c r="C153" s="73"/>
      <c r="D153" s="73"/>
      <c r="E153" s="68"/>
      <c r="F153" s="68"/>
      <c r="G153" s="68"/>
      <c r="H153" s="70"/>
      <c r="I153" s="70"/>
    </row>
    <row r="154" spans="1:9" s="67" customFormat="1" ht="30" x14ac:dyDescent="0.25">
      <c r="A154" s="68" t="s">
        <v>198</v>
      </c>
      <c r="B154" s="68" t="s">
        <v>199</v>
      </c>
      <c r="C154" s="73">
        <v>300</v>
      </c>
      <c r="D154" s="73" t="s">
        <v>41</v>
      </c>
      <c r="E154" s="69"/>
      <c r="F154" s="68" t="str">
        <f>IF(ISBLANK(E154),"", PRODUCT(C154,E154))</f>
        <v/>
      </c>
      <c r="G154" s="70"/>
      <c r="H154" s="68"/>
      <c r="I154" s="68"/>
    </row>
    <row r="155" spans="1:9" s="67" customFormat="1" x14ac:dyDescent="0.25">
      <c r="A155" s="68" t="s">
        <v>200</v>
      </c>
      <c r="B155" s="68" t="s">
        <v>192</v>
      </c>
      <c r="C155" s="73"/>
      <c r="D155" s="73"/>
      <c r="E155" s="68"/>
      <c r="F155" s="68"/>
      <c r="G155" s="68"/>
      <c r="H155" s="70"/>
      <c r="I155" s="70"/>
    </row>
    <row r="156" spans="1:9" s="67" customFormat="1" x14ac:dyDescent="0.25">
      <c r="A156" s="68" t="s">
        <v>201</v>
      </c>
      <c r="B156" s="68" t="s">
        <v>202</v>
      </c>
      <c r="C156" s="73"/>
      <c r="D156" s="73"/>
      <c r="E156" s="68"/>
      <c r="F156" s="68"/>
      <c r="G156" s="68"/>
      <c r="H156" s="70"/>
      <c r="I156" s="70"/>
    </row>
    <row r="157" spans="1:9" s="67" customFormat="1" ht="30" x14ac:dyDescent="0.25">
      <c r="A157" s="68" t="s">
        <v>203</v>
      </c>
      <c r="B157" s="68" t="s">
        <v>204</v>
      </c>
      <c r="C157" s="73">
        <v>300</v>
      </c>
      <c r="D157" s="73" t="s">
        <v>41</v>
      </c>
      <c r="E157" s="69"/>
      <c r="F157" s="68" t="str">
        <f>IF(ISBLANK(E157),"", PRODUCT(C157,E157))</f>
        <v/>
      </c>
      <c r="G157" s="70"/>
      <c r="H157" s="68"/>
      <c r="I157" s="68"/>
    </row>
    <row r="158" spans="1:9" s="67" customFormat="1" x14ac:dyDescent="0.25">
      <c r="A158" s="68" t="s">
        <v>205</v>
      </c>
      <c r="B158" s="68" t="s">
        <v>192</v>
      </c>
      <c r="C158" s="73"/>
      <c r="D158" s="73"/>
      <c r="E158" s="68"/>
      <c r="F158" s="68"/>
      <c r="G158" s="68"/>
      <c r="H158" s="70"/>
      <c r="I158" s="70"/>
    </row>
    <row r="159" spans="1:9" s="67" customFormat="1" x14ac:dyDescent="0.25">
      <c r="A159" s="68" t="s">
        <v>206</v>
      </c>
      <c r="B159" s="68" t="s">
        <v>207</v>
      </c>
      <c r="C159" s="73"/>
      <c r="D159" s="73"/>
      <c r="E159" s="68"/>
      <c r="F159" s="68"/>
      <c r="G159" s="68"/>
      <c r="H159" s="70"/>
      <c r="I159" s="70"/>
    </row>
    <row r="160" spans="1:9" s="67" customFormat="1" ht="30" x14ac:dyDescent="0.25">
      <c r="A160" s="68" t="s">
        <v>208</v>
      </c>
      <c r="B160" s="68" t="s">
        <v>209</v>
      </c>
      <c r="C160" s="73">
        <v>300</v>
      </c>
      <c r="D160" s="73" t="s">
        <v>41</v>
      </c>
      <c r="E160" s="69"/>
      <c r="F160" s="68" t="str">
        <f>IF(ISBLANK(E160),"", PRODUCT(C160,E160))</f>
        <v/>
      </c>
      <c r="G160" s="70"/>
      <c r="H160" s="68"/>
      <c r="I160" s="68"/>
    </row>
    <row r="161" spans="1:9" s="67" customFormat="1" x14ac:dyDescent="0.25">
      <c r="A161" s="68" t="s">
        <v>210</v>
      </c>
      <c r="B161" s="68" t="s">
        <v>192</v>
      </c>
      <c r="C161" s="73"/>
      <c r="D161" s="73"/>
      <c r="E161" s="68"/>
      <c r="F161" s="68"/>
      <c r="G161" s="68"/>
      <c r="H161" s="70"/>
      <c r="I161" s="70"/>
    </row>
    <row r="162" spans="1:9" s="67" customFormat="1" x14ac:dyDescent="0.25">
      <c r="A162" s="68" t="s">
        <v>211</v>
      </c>
      <c r="B162" s="68" t="s">
        <v>212</v>
      </c>
      <c r="C162" s="73"/>
      <c r="D162" s="73"/>
      <c r="E162" s="68"/>
      <c r="F162" s="68"/>
      <c r="G162" s="68"/>
      <c r="H162" s="70"/>
      <c r="I162" s="70"/>
    </row>
    <row r="163" spans="1:9" s="67" customFormat="1" ht="30" x14ac:dyDescent="0.25">
      <c r="A163" s="68" t="s">
        <v>213</v>
      </c>
      <c r="B163" s="68" t="s">
        <v>214</v>
      </c>
      <c r="C163" s="73">
        <v>300</v>
      </c>
      <c r="D163" s="73" t="s">
        <v>41</v>
      </c>
      <c r="E163" s="69"/>
      <c r="F163" s="68" t="str">
        <f>IF(ISBLANK(E163),"", PRODUCT(C163,E163))</f>
        <v/>
      </c>
      <c r="G163" s="70"/>
      <c r="H163" s="68"/>
      <c r="I163" s="68"/>
    </row>
    <row r="164" spans="1:9" s="67" customFormat="1" x14ac:dyDescent="0.25">
      <c r="A164" s="68" t="s">
        <v>215</v>
      </c>
      <c r="B164" s="68" t="s">
        <v>192</v>
      </c>
      <c r="C164" s="73"/>
      <c r="D164" s="73"/>
      <c r="E164" s="68"/>
      <c r="F164" s="68"/>
      <c r="G164" s="68"/>
      <c r="H164" s="70"/>
      <c r="I164" s="70"/>
    </row>
    <row r="165" spans="1:9" s="67" customFormat="1" x14ac:dyDescent="0.25">
      <c r="A165" s="68" t="s">
        <v>216</v>
      </c>
      <c r="B165" s="68" t="s">
        <v>217</v>
      </c>
      <c r="C165" s="73"/>
      <c r="D165" s="73"/>
      <c r="E165" s="68"/>
      <c r="F165" s="68"/>
      <c r="G165" s="68"/>
      <c r="H165" s="70"/>
      <c r="I165" s="70"/>
    </row>
    <row r="166" spans="1:9" s="67" customFormat="1" ht="30" x14ac:dyDescent="0.25">
      <c r="A166" s="68" t="s">
        <v>218</v>
      </c>
      <c r="B166" s="68" t="s">
        <v>219</v>
      </c>
      <c r="C166" s="73">
        <v>300</v>
      </c>
      <c r="D166" s="73" t="s">
        <v>41</v>
      </c>
      <c r="E166" s="69"/>
      <c r="F166" s="68" t="str">
        <f>IF(ISBLANK(E166),"", PRODUCT(C166,E166))</f>
        <v/>
      </c>
      <c r="G166" s="70"/>
      <c r="H166" s="68"/>
      <c r="I166" s="68"/>
    </row>
    <row r="167" spans="1:9" s="67" customFormat="1" x14ac:dyDescent="0.25">
      <c r="A167" s="68" t="s">
        <v>220</v>
      </c>
      <c r="B167" s="68" t="s">
        <v>192</v>
      </c>
      <c r="C167" s="73"/>
      <c r="D167" s="73"/>
      <c r="E167" s="68"/>
      <c r="F167" s="68"/>
      <c r="G167" s="68"/>
      <c r="H167" s="70"/>
      <c r="I167" s="70"/>
    </row>
    <row r="168" spans="1:9" s="67" customFormat="1" x14ac:dyDescent="0.25">
      <c r="A168" s="68" t="s">
        <v>221</v>
      </c>
      <c r="B168" s="68" t="s">
        <v>222</v>
      </c>
      <c r="C168" s="73"/>
      <c r="D168" s="73"/>
      <c r="E168" s="68"/>
      <c r="F168" s="68"/>
      <c r="G168" s="68"/>
      <c r="H168" s="70"/>
      <c r="I168" s="70"/>
    </row>
    <row r="169" spans="1:9" s="67" customFormat="1" ht="30" x14ac:dyDescent="0.25">
      <c r="A169" s="68" t="s">
        <v>223</v>
      </c>
      <c r="B169" s="68" t="s">
        <v>224</v>
      </c>
      <c r="C169" s="73">
        <v>298</v>
      </c>
      <c r="D169" s="73" t="s">
        <v>41</v>
      </c>
      <c r="E169" s="69"/>
      <c r="F169" s="68" t="str">
        <f>IF(ISBLANK(E169),"", PRODUCT(C169,E169))</f>
        <v/>
      </c>
      <c r="G169" s="70"/>
      <c r="H169" s="68"/>
      <c r="I169" s="68"/>
    </row>
    <row r="170" spans="1:9" s="67" customFormat="1" x14ac:dyDescent="0.25">
      <c r="A170" s="68" t="s">
        <v>225</v>
      </c>
      <c r="B170" s="68" t="s">
        <v>192</v>
      </c>
      <c r="C170" s="73"/>
      <c r="D170" s="73"/>
      <c r="E170" s="68"/>
      <c r="F170" s="68"/>
      <c r="G170" s="68"/>
      <c r="H170" s="70"/>
      <c r="I170" s="70"/>
    </row>
    <row r="171" spans="1:9" s="67" customFormat="1" x14ac:dyDescent="0.25">
      <c r="A171" s="68" t="s">
        <v>226</v>
      </c>
      <c r="B171" s="68" t="s">
        <v>227</v>
      </c>
      <c r="C171" s="73"/>
      <c r="D171" s="73"/>
      <c r="E171" s="68"/>
      <c r="F171" s="68"/>
      <c r="G171" s="68"/>
      <c r="H171" s="70"/>
      <c r="I171" s="70"/>
    </row>
    <row r="172" spans="1:9" s="67" customFormat="1" ht="30" x14ac:dyDescent="0.25">
      <c r="A172" s="68" t="s">
        <v>228</v>
      </c>
      <c r="B172" s="68" t="s">
        <v>229</v>
      </c>
      <c r="C172" s="73">
        <v>300</v>
      </c>
      <c r="D172" s="73" t="s">
        <v>41</v>
      </c>
      <c r="E172" s="69"/>
      <c r="F172" s="68" t="str">
        <f>IF(ISBLANK(E172),"", PRODUCT(C172,E172))</f>
        <v/>
      </c>
      <c r="G172" s="70"/>
      <c r="H172" s="68"/>
      <c r="I172" s="68"/>
    </row>
    <row r="173" spans="1:9" s="67" customFormat="1" x14ac:dyDescent="0.25">
      <c r="A173" s="68" t="s">
        <v>230</v>
      </c>
      <c r="B173" s="68" t="s">
        <v>110</v>
      </c>
      <c r="C173" s="73"/>
      <c r="D173" s="73"/>
      <c r="E173" s="68"/>
      <c r="F173" s="68"/>
      <c r="G173" s="68"/>
      <c r="H173" s="70"/>
      <c r="I173" s="70"/>
    </row>
    <row r="174" spans="1:9" s="67" customFormat="1" x14ac:dyDescent="0.25">
      <c r="A174" s="68" t="s">
        <v>231</v>
      </c>
      <c r="B174" s="68" t="s">
        <v>232</v>
      </c>
      <c r="C174" s="73"/>
      <c r="D174" s="73"/>
      <c r="E174" s="68"/>
      <c r="F174" s="68"/>
      <c r="G174" s="68"/>
      <c r="H174" s="70"/>
      <c r="I174" s="70"/>
    </row>
    <row r="175" spans="1:9" s="67" customFormat="1" ht="45" x14ac:dyDescent="0.25">
      <c r="A175" s="68" t="s">
        <v>233</v>
      </c>
      <c r="B175" s="74" t="s">
        <v>380</v>
      </c>
      <c r="C175" s="73"/>
      <c r="D175" s="73"/>
      <c r="E175" s="68"/>
      <c r="F175" s="68"/>
      <c r="G175" s="68"/>
      <c r="H175" s="70"/>
      <c r="I175" s="70"/>
    </row>
    <row r="176" spans="1:9" s="67" customFormat="1" x14ac:dyDescent="0.25">
      <c r="A176" s="68" t="s">
        <v>234</v>
      </c>
      <c r="B176" s="68" t="s">
        <v>235</v>
      </c>
      <c r="C176" s="73"/>
      <c r="D176" s="73"/>
      <c r="E176" s="68"/>
      <c r="F176" s="68"/>
      <c r="G176" s="68"/>
      <c r="H176" s="70"/>
      <c r="I176" s="70"/>
    </row>
    <row r="177" spans="1:9" s="67" customFormat="1" x14ac:dyDescent="0.25">
      <c r="A177" s="68" t="s">
        <v>236</v>
      </c>
      <c r="B177" s="68" t="s">
        <v>237</v>
      </c>
      <c r="C177" s="73"/>
      <c r="D177" s="73"/>
      <c r="E177" s="68"/>
      <c r="F177" s="68"/>
      <c r="G177" s="68"/>
      <c r="H177" s="70"/>
      <c r="I177" s="70"/>
    </row>
    <row r="178" spans="1:9" s="67" customFormat="1" ht="30" x14ac:dyDescent="0.25">
      <c r="E178" s="66" t="s">
        <v>87</v>
      </c>
      <c r="F178" s="66" t="str">
        <f>IF((COUNT(C133:C177)&lt;&gt;COUNT(F133:F177)),"", ROUND(SUM(F133:F177),2))</f>
        <v/>
      </c>
      <c r="G178" s="75" t="str">
        <f>IF((COUNT(C133:C177)&lt;&gt;COUNT(F133:F177)),"Neužpildytos visų objektų kainos", "")</f>
        <v>Neužpildytos visų objektų kainos</v>
      </c>
    </row>
    <row r="179" spans="1:9" s="67" customFormat="1" x14ac:dyDescent="0.25">
      <c r="C179" s="82" t="s">
        <v>88</v>
      </c>
      <c r="D179" s="70"/>
      <c r="E179" s="66" t="s">
        <v>89</v>
      </c>
      <c r="F179" s="66" t="str">
        <f>IF(OR(F178="",D179=""),"", ROUND(PRODUCT(D179,F178)/100,2))</f>
        <v/>
      </c>
      <c r="G179" s="75" t="str">
        <f>IF(D179="", "Nurodykite taikomą PVM dydį", "")</f>
        <v>Nurodykite taikomą PVM dydį</v>
      </c>
    </row>
    <row r="180" spans="1:9" s="67" customFormat="1" ht="30" x14ac:dyDescent="0.25">
      <c r="E180" s="66" t="s">
        <v>90</v>
      </c>
      <c r="F180" s="66">
        <f>IF(ISBLANK(F179), "", ROUND(SUM(F178:F179),2))</f>
        <v>0</v>
      </c>
    </row>
    <row r="184" spans="1:9" x14ac:dyDescent="0.25">
      <c r="A184" s="12" t="s">
        <v>238</v>
      </c>
      <c r="B184" s="12" t="s">
        <v>239</v>
      </c>
    </row>
    <row r="186" spans="1:9" x14ac:dyDescent="0.25">
      <c r="A186" s="12" t="s">
        <v>27</v>
      </c>
    </row>
    <row r="187" spans="1:9" s="72" customFormat="1" ht="45" x14ac:dyDescent="0.25">
      <c r="A187" s="71" t="s">
        <v>28</v>
      </c>
      <c r="B187" s="71" t="s">
        <v>29</v>
      </c>
      <c r="C187" s="71" t="s">
        <v>30</v>
      </c>
      <c r="D187" s="71" t="s">
        <v>31</v>
      </c>
      <c r="E187" s="71" t="s">
        <v>32</v>
      </c>
      <c r="F187" s="71" t="s">
        <v>33</v>
      </c>
      <c r="G187" s="71" t="s">
        <v>34</v>
      </c>
      <c r="H187" s="71" t="s">
        <v>35</v>
      </c>
      <c r="I187" s="71" t="s">
        <v>36</v>
      </c>
    </row>
    <row r="188" spans="1:9" s="67" customFormat="1" x14ac:dyDescent="0.25">
      <c r="A188" s="66" t="s">
        <v>240</v>
      </c>
      <c r="B188" s="84" t="s">
        <v>241</v>
      </c>
      <c r="C188" s="85"/>
      <c r="D188" s="85"/>
      <c r="E188" s="85"/>
      <c r="F188" s="85"/>
      <c r="G188" s="86"/>
      <c r="H188" s="68"/>
      <c r="I188" s="68"/>
    </row>
    <row r="189" spans="1:9" s="67" customFormat="1" x14ac:dyDescent="0.25">
      <c r="A189" s="68" t="s">
        <v>242</v>
      </c>
      <c r="B189" s="68" t="s">
        <v>243</v>
      </c>
      <c r="C189" s="73">
        <v>150</v>
      </c>
      <c r="D189" s="73" t="s">
        <v>41</v>
      </c>
      <c r="E189" s="69"/>
      <c r="F189" s="68" t="str">
        <f>IF(ISBLANK(E189),"", PRODUCT(C189,E189))</f>
        <v/>
      </c>
      <c r="G189" s="70"/>
      <c r="H189" s="68"/>
      <c r="I189" s="68"/>
    </row>
    <row r="190" spans="1:9" s="67" customFormat="1" x14ac:dyDescent="0.25">
      <c r="A190" s="68" t="s">
        <v>244</v>
      </c>
      <c r="B190" s="68" t="s">
        <v>110</v>
      </c>
      <c r="C190" s="73"/>
      <c r="D190" s="73"/>
      <c r="E190" s="68"/>
      <c r="F190" s="68"/>
      <c r="G190" s="68"/>
      <c r="H190" s="70"/>
      <c r="I190" s="70"/>
    </row>
    <row r="191" spans="1:9" s="67" customFormat="1" x14ac:dyDescent="0.25">
      <c r="A191" s="68" t="s">
        <v>245</v>
      </c>
      <c r="B191" s="68" t="s">
        <v>151</v>
      </c>
      <c r="C191" s="73"/>
      <c r="D191" s="73"/>
      <c r="E191" s="68"/>
      <c r="F191" s="68"/>
      <c r="G191" s="68"/>
      <c r="H191" s="70"/>
      <c r="I191" s="70"/>
    </row>
    <row r="192" spans="1:9" s="67" customFormat="1" ht="30" x14ac:dyDescent="0.25">
      <c r="A192" s="68" t="s">
        <v>246</v>
      </c>
      <c r="B192" s="68" t="s">
        <v>247</v>
      </c>
      <c r="C192" s="73">
        <v>60</v>
      </c>
      <c r="D192" s="73" t="s">
        <v>41</v>
      </c>
      <c r="E192" s="69"/>
      <c r="F192" s="68" t="str">
        <f>IF(ISBLANK(E192),"", PRODUCT(C192,E192))</f>
        <v/>
      </c>
      <c r="G192" s="70"/>
      <c r="H192" s="68"/>
      <c r="I192" s="68"/>
    </row>
    <row r="193" spans="1:9" s="67" customFormat="1" x14ac:dyDescent="0.25">
      <c r="A193" s="68" t="s">
        <v>248</v>
      </c>
      <c r="B193" s="68" t="s">
        <v>110</v>
      </c>
      <c r="C193" s="73"/>
      <c r="D193" s="73"/>
      <c r="E193" s="68"/>
      <c r="F193" s="68"/>
      <c r="G193" s="68"/>
      <c r="H193" s="70"/>
      <c r="I193" s="70"/>
    </row>
    <row r="194" spans="1:9" s="67" customFormat="1" x14ac:dyDescent="0.25">
      <c r="A194" s="68" t="s">
        <v>249</v>
      </c>
      <c r="B194" s="68" t="s">
        <v>250</v>
      </c>
      <c r="C194" s="73"/>
      <c r="D194" s="73"/>
      <c r="E194" s="68"/>
      <c r="F194" s="68"/>
      <c r="G194" s="68"/>
      <c r="H194" s="70"/>
      <c r="I194" s="70"/>
    </row>
    <row r="195" spans="1:9" s="67" customFormat="1" ht="30" x14ac:dyDescent="0.25">
      <c r="A195" s="68" t="s">
        <v>251</v>
      </c>
      <c r="B195" s="68" t="s">
        <v>179</v>
      </c>
      <c r="C195" s="73">
        <v>60</v>
      </c>
      <c r="D195" s="73" t="s">
        <v>41</v>
      </c>
      <c r="E195" s="69"/>
      <c r="F195" s="68" t="str">
        <f>IF(ISBLANK(E195),"", PRODUCT(C195,E195))</f>
        <v/>
      </c>
      <c r="G195" s="70"/>
      <c r="H195" s="68"/>
      <c r="I195" s="68"/>
    </row>
    <row r="196" spans="1:9" s="67" customFormat="1" x14ac:dyDescent="0.25">
      <c r="A196" s="68" t="s">
        <v>252</v>
      </c>
      <c r="B196" s="68" t="s">
        <v>110</v>
      </c>
      <c r="C196" s="73"/>
      <c r="D196" s="73"/>
      <c r="E196" s="68"/>
      <c r="F196" s="68"/>
      <c r="G196" s="68"/>
      <c r="H196" s="70"/>
      <c r="I196" s="70"/>
    </row>
    <row r="197" spans="1:9" s="67" customFormat="1" x14ac:dyDescent="0.25">
      <c r="A197" s="68" t="s">
        <v>253</v>
      </c>
      <c r="B197" s="68" t="s">
        <v>182</v>
      </c>
      <c r="C197" s="73"/>
      <c r="D197" s="73"/>
      <c r="E197" s="68"/>
      <c r="F197" s="68"/>
      <c r="G197" s="68"/>
      <c r="H197" s="70"/>
      <c r="I197" s="70"/>
    </row>
    <row r="198" spans="1:9" s="67" customFormat="1" ht="30" x14ac:dyDescent="0.25">
      <c r="A198" s="68" t="s">
        <v>254</v>
      </c>
      <c r="B198" s="68" t="s">
        <v>255</v>
      </c>
      <c r="C198" s="73">
        <v>90</v>
      </c>
      <c r="D198" s="73" t="s">
        <v>41</v>
      </c>
      <c r="E198" s="69"/>
      <c r="F198" s="68" t="str">
        <f>IF(ISBLANK(E198),"", PRODUCT(C198,E198))</f>
        <v/>
      </c>
      <c r="G198" s="70"/>
      <c r="H198" s="68"/>
      <c r="I198" s="68"/>
    </row>
    <row r="199" spans="1:9" s="67" customFormat="1" x14ac:dyDescent="0.25">
      <c r="A199" s="68" t="s">
        <v>256</v>
      </c>
      <c r="B199" s="68" t="s">
        <v>110</v>
      </c>
      <c r="C199" s="73"/>
      <c r="D199" s="73"/>
      <c r="E199" s="68"/>
      <c r="F199" s="68"/>
      <c r="G199" s="68"/>
      <c r="H199" s="70"/>
      <c r="I199" s="70"/>
    </row>
    <row r="200" spans="1:9" s="67" customFormat="1" x14ac:dyDescent="0.25">
      <c r="A200" s="68" t="s">
        <v>257</v>
      </c>
      <c r="B200" s="68" t="s">
        <v>258</v>
      </c>
      <c r="C200" s="73"/>
      <c r="D200" s="73"/>
      <c r="E200" s="68"/>
      <c r="F200" s="68"/>
      <c r="G200" s="68"/>
      <c r="H200" s="70"/>
      <c r="I200" s="70"/>
    </row>
    <row r="201" spans="1:9" s="67" customFormat="1" ht="30" x14ac:dyDescent="0.25">
      <c r="A201" s="68" t="s">
        <v>259</v>
      </c>
      <c r="B201" s="68" t="s">
        <v>260</v>
      </c>
      <c r="C201" s="73">
        <v>90</v>
      </c>
      <c r="D201" s="73" t="s">
        <v>41</v>
      </c>
      <c r="E201" s="69"/>
      <c r="F201" s="68" t="str">
        <f>IF(ISBLANK(E201),"", PRODUCT(C201,E201))</f>
        <v/>
      </c>
      <c r="G201" s="70"/>
      <c r="H201" s="68"/>
      <c r="I201" s="68"/>
    </row>
    <row r="202" spans="1:9" s="67" customFormat="1" x14ac:dyDescent="0.25">
      <c r="A202" s="68" t="s">
        <v>261</v>
      </c>
      <c r="B202" s="68" t="s">
        <v>110</v>
      </c>
      <c r="C202" s="73"/>
      <c r="D202" s="73"/>
      <c r="E202" s="68"/>
      <c r="F202" s="68"/>
      <c r="G202" s="68"/>
      <c r="H202" s="70"/>
      <c r="I202" s="70"/>
    </row>
    <row r="203" spans="1:9" s="67" customFormat="1" x14ac:dyDescent="0.25">
      <c r="A203" s="68" t="s">
        <v>262</v>
      </c>
      <c r="B203" s="68" t="s">
        <v>263</v>
      </c>
      <c r="C203" s="73"/>
      <c r="D203" s="73"/>
      <c r="E203" s="68"/>
      <c r="F203" s="68"/>
      <c r="G203" s="68"/>
      <c r="H203" s="70"/>
      <c r="I203" s="70"/>
    </row>
    <row r="204" spans="1:9" s="67" customFormat="1" ht="30" x14ac:dyDescent="0.25">
      <c r="A204" s="68" t="s">
        <v>264</v>
      </c>
      <c r="B204" s="68" t="s">
        <v>265</v>
      </c>
      <c r="C204" s="73">
        <v>90</v>
      </c>
      <c r="D204" s="73" t="s">
        <v>41</v>
      </c>
      <c r="E204" s="69"/>
      <c r="F204" s="68" t="str">
        <f>IF(ISBLANK(E204),"", PRODUCT(C204,E204))</f>
        <v/>
      </c>
      <c r="G204" s="70"/>
      <c r="H204" s="68"/>
      <c r="I204" s="68"/>
    </row>
    <row r="205" spans="1:9" s="67" customFormat="1" x14ac:dyDescent="0.25">
      <c r="A205" s="68" t="s">
        <v>266</v>
      </c>
      <c r="B205" s="68" t="s">
        <v>110</v>
      </c>
      <c r="C205" s="73"/>
      <c r="D205" s="73"/>
      <c r="E205" s="68"/>
      <c r="F205" s="68"/>
      <c r="G205" s="68"/>
      <c r="H205" s="70"/>
      <c r="I205" s="70"/>
    </row>
    <row r="206" spans="1:9" s="67" customFormat="1" x14ac:dyDescent="0.25">
      <c r="A206" s="68" t="s">
        <v>267</v>
      </c>
      <c r="B206" s="68" t="s">
        <v>268</v>
      </c>
      <c r="C206" s="73"/>
      <c r="D206" s="73"/>
      <c r="E206" s="68"/>
      <c r="F206" s="68"/>
      <c r="G206" s="68"/>
      <c r="H206" s="70"/>
      <c r="I206" s="70"/>
    </row>
    <row r="207" spans="1:9" s="67" customFormat="1" ht="45" x14ac:dyDescent="0.25">
      <c r="A207" s="68" t="s">
        <v>269</v>
      </c>
      <c r="B207" s="74" t="s">
        <v>381</v>
      </c>
      <c r="C207" s="73"/>
      <c r="D207" s="73"/>
      <c r="E207" s="68"/>
      <c r="F207" s="68"/>
      <c r="G207" s="68"/>
      <c r="H207" s="70"/>
      <c r="I207" s="70"/>
    </row>
    <row r="208" spans="1:9" s="67" customFormat="1" x14ac:dyDescent="0.25">
      <c r="A208" s="68" t="s">
        <v>270</v>
      </c>
      <c r="B208" s="68" t="s">
        <v>271</v>
      </c>
      <c r="C208" s="73"/>
      <c r="D208" s="73"/>
      <c r="E208" s="68"/>
      <c r="F208" s="68"/>
      <c r="G208" s="68"/>
      <c r="H208" s="70"/>
      <c r="I208" s="70"/>
    </row>
    <row r="209" spans="1:9" s="67" customFormat="1" x14ac:dyDescent="0.25">
      <c r="A209" s="68" t="s">
        <v>272</v>
      </c>
      <c r="B209" s="68" t="s">
        <v>273</v>
      </c>
      <c r="C209" s="73"/>
      <c r="D209" s="73"/>
      <c r="E209" s="68"/>
      <c r="F209" s="68"/>
      <c r="G209" s="68"/>
      <c r="H209" s="70"/>
      <c r="I209" s="70"/>
    </row>
    <row r="210" spans="1:9" s="67" customFormat="1" ht="30" x14ac:dyDescent="0.25">
      <c r="E210" s="66" t="s">
        <v>87</v>
      </c>
      <c r="F210" s="66" t="str">
        <f>IF((COUNT(C189:C209)&lt;&gt;COUNT(F189:F209)),"", ROUND(SUM(F189:F209),2))</f>
        <v/>
      </c>
      <c r="G210" s="75" t="str">
        <f>IF((COUNT(C189:C209)&lt;&gt;COUNT(F189:F209)),"Neužpildytos visų objektų kainos", "")</f>
        <v>Neužpildytos visų objektų kainos</v>
      </c>
    </row>
    <row r="211" spans="1:9" s="67" customFormat="1" x14ac:dyDescent="0.25">
      <c r="C211" s="82" t="s">
        <v>88</v>
      </c>
      <c r="D211" s="70"/>
      <c r="E211" s="66" t="s">
        <v>89</v>
      </c>
      <c r="F211" s="66" t="str">
        <f>IF(OR(F210="",D211=""),"", ROUND(PRODUCT(D211,F210)/100,2))</f>
        <v/>
      </c>
      <c r="G211" s="75" t="str">
        <f>IF(D211="", "Nurodykite taikomą PVM dydį", "")</f>
        <v>Nurodykite taikomą PVM dydį</v>
      </c>
    </row>
    <row r="212" spans="1:9" s="67" customFormat="1" ht="30" x14ac:dyDescent="0.25">
      <c r="E212" s="66" t="s">
        <v>90</v>
      </c>
      <c r="F212" s="66">
        <f>IF(ISBLANK(F211), "", ROUND(SUM(F210:F211),2))</f>
        <v>0</v>
      </c>
    </row>
    <row r="216" spans="1:9" x14ac:dyDescent="0.25">
      <c r="A216" s="12" t="s">
        <v>274</v>
      </c>
      <c r="B216" s="12" t="s">
        <v>275</v>
      </c>
    </row>
    <row r="218" spans="1:9" x14ac:dyDescent="0.25">
      <c r="A218" s="12" t="s">
        <v>27</v>
      </c>
    </row>
    <row r="219" spans="1:9" s="72" customFormat="1" ht="45" x14ac:dyDescent="0.25">
      <c r="A219" s="71" t="s">
        <v>28</v>
      </c>
      <c r="B219" s="71" t="s">
        <v>29</v>
      </c>
      <c r="C219" s="71" t="s">
        <v>30</v>
      </c>
      <c r="D219" s="71" t="s">
        <v>31</v>
      </c>
      <c r="E219" s="71" t="s">
        <v>32</v>
      </c>
      <c r="F219" s="71" t="s">
        <v>33</v>
      </c>
      <c r="G219" s="71" t="s">
        <v>34</v>
      </c>
      <c r="H219" s="71" t="s">
        <v>35</v>
      </c>
      <c r="I219" s="71" t="s">
        <v>36</v>
      </c>
    </row>
    <row r="220" spans="1:9" s="67" customFormat="1" x14ac:dyDescent="0.25">
      <c r="A220" s="66" t="s">
        <v>276</v>
      </c>
      <c r="B220" s="66" t="s">
        <v>277</v>
      </c>
      <c r="C220" s="68"/>
      <c r="D220" s="68"/>
      <c r="E220" s="68"/>
      <c r="F220" s="68"/>
      <c r="G220" s="68"/>
      <c r="H220" s="68"/>
      <c r="I220" s="68"/>
    </row>
    <row r="221" spans="1:9" s="67" customFormat="1" ht="30" x14ac:dyDescent="0.25">
      <c r="A221" s="68" t="s">
        <v>278</v>
      </c>
      <c r="B221" s="68" t="s">
        <v>279</v>
      </c>
      <c r="C221" s="73">
        <v>1080</v>
      </c>
      <c r="D221" s="73" t="s">
        <v>41</v>
      </c>
      <c r="E221" s="69"/>
      <c r="F221" s="68" t="str">
        <f>IF(ISBLANK(E221),"", PRODUCT(C221,E221))</f>
        <v/>
      </c>
      <c r="G221" s="70"/>
      <c r="H221" s="68"/>
      <c r="I221" s="68"/>
    </row>
    <row r="222" spans="1:9" s="67" customFormat="1" x14ac:dyDescent="0.25">
      <c r="A222" s="68" t="s">
        <v>280</v>
      </c>
      <c r="B222" s="68" t="s">
        <v>281</v>
      </c>
      <c r="C222" s="73"/>
      <c r="D222" s="73"/>
      <c r="E222" s="68"/>
      <c r="F222" s="68"/>
      <c r="G222" s="68"/>
      <c r="H222" s="70"/>
      <c r="I222" s="70"/>
    </row>
    <row r="223" spans="1:9" s="67" customFormat="1" x14ac:dyDescent="0.25">
      <c r="A223" s="68" t="s">
        <v>282</v>
      </c>
      <c r="B223" s="68" t="s">
        <v>283</v>
      </c>
      <c r="C223" s="73"/>
      <c r="D223" s="73"/>
      <c r="E223" s="68"/>
      <c r="F223" s="68"/>
      <c r="G223" s="68"/>
      <c r="H223" s="70"/>
      <c r="I223" s="70"/>
    </row>
    <row r="224" spans="1:9" s="67" customFormat="1" x14ac:dyDescent="0.25">
      <c r="A224" s="68" t="s">
        <v>284</v>
      </c>
      <c r="B224" s="68" t="s">
        <v>285</v>
      </c>
      <c r="C224" s="73"/>
      <c r="D224" s="73"/>
      <c r="E224" s="68"/>
      <c r="F224" s="68"/>
      <c r="G224" s="68"/>
      <c r="H224" s="70"/>
      <c r="I224" s="70"/>
    </row>
    <row r="225" spans="1:9" s="67" customFormat="1" x14ac:dyDescent="0.25">
      <c r="A225" s="68" t="s">
        <v>286</v>
      </c>
      <c r="B225" s="68" t="s">
        <v>287</v>
      </c>
      <c r="C225" s="73"/>
      <c r="D225" s="73"/>
      <c r="E225" s="68"/>
      <c r="F225" s="68"/>
      <c r="G225" s="68"/>
      <c r="H225" s="70"/>
      <c r="I225" s="70"/>
    </row>
    <row r="226" spans="1:9" s="67" customFormat="1" ht="30" x14ac:dyDescent="0.25">
      <c r="A226" s="68" t="s">
        <v>288</v>
      </c>
      <c r="B226" s="68" t="s">
        <v>289</v>
      </c>
      <c r="C226" s="73">
        <v>72</v>
      </c>
      <c r="D226" s="73" t="s">
        <v>41</v>
      </c>
      <c r="E226" s="69"/>
      <c r="F226" s="68" t="str">
        <f>IF(ISBLANK(E226),"", PRODUCT(C226,E226))</f>
        <v/>
      </c>
      <c r="G226" s="70"/>
      <c r="H226" s="68"/>
      <c r="I226" s="68"/>
    </row>
    <row r="227" spans="1:9" s="67" customFormat="1" x14ac:dyDescent="0.25">
      <c r="A227" s="68" t="s">
        <v>290</v>
      </c>
      <c r="B227" s="68" t="s">
        <v>291</v>
      </c>
      <c r="C227" s="73"/>
      <c r="D227" s="73"/>
      <c r="E227" s="68"/>
      <c r="F227" s="68"/>
      <c r="G227" s="68"/>
      <c r="H227" s="70"/>
      <c r="I227" s="70"/>
    </row>
    <row r="228" spans="1:9" s="67" customFormat="1" x14ac:dyDescent="0.25">
      <c r="A228" s="68" t="s">
        <v>292</v>
      </c>
      <c r="B228" s="68" t="s">
        <v>283</v>
      </c>
      <c r="C228" s="73"/>
      <c r="D228" s="73"/>
      <c r="E228" s="68"/>
      <c r="F228" s="68"/>
      <c r="G228" s="68"/>
      <c r="H228" s="70"/>
      <c r="I228" s="70"/>
    </row>
    <row r="229" spans="1:9" s="67" customFormat="1" x14ac:dyDescent="0.25">
      <c r="A229" s="68" t="s">
        <v>293</v>
      </c>
      <c r="B229" s="68" t="s">
        <v>285</v>
      </c>
      <c r="C229" s="73"/>
      <c r="D229" s="73"/>
      <c r="E229" s="68"/>
      <c r="F229" s="68"/>
      <c r="G229" s="68"/>
      <c r="H229" s="70"/>
      <c r="I229" s="70"/>
    </row>
    <row r="230" spans="1:9" s="67" customFormat="1" x14ac:dyDescent="0.25">
      <c r="A230" s="68" t="s">
        <v>294</v>
      </c>
      <c r="B230" s="68" t="s">
        <v>287</v>
      </c>
      <c r="C230" s="73"/>
      <c r="D230" s="73"/>
      <c r="E230" s="68"/>
      <c r="F230" s="68"/>
      <c r="G230" s="68"/>
      <c r="H230" s="70"/>
      <c r="I230" s="70"/>
    </row>
    <row r="231" spans="1:9" s="67" customFormat="1" ht="30" x14ac:dyDescent="0.25">
      <c r="A231" s="68" t="s">
        <v>295</v>
      </c>
      <c r="B231" s="68" t="s">
        <v>296</v>
      </c>
      <c r="C231" s="73">
        <v>72</v>
      </c>
      <c r="D231" s="73" t="s">
        <v>41</v>
      </c>
      <c r="E231" s="69"/>
      <c r="F231" s="68" t="str">
        <f>IF(ISBLANK(E231),"", PRODUCT(C231,E231))</f>
        <v/>
      </c>
      <c r="G231" s="70"/>
      <c r="H231" s="68"/>
      <c r="I231" s="68"/>
    </row>
    <row r="232" spans="1:9" s="67" customFormat="1" x14ac:dyDescent="0.25">
      <c r="A232" s="68" t="s">
        <v>297</v>
      </c>
      <c r="B232" s="68" t="s">
        <v>298</v>
      </c>
      <c r="C232" s="73"/>
      <c r="D232" s="73"/>
      <c r="E232" s="68"/>
      <c r="F232" s="68"/>
      <c r="G232" s="68"/>
      <c r="H232" s="70"/>
      <c r="I232" s="70"/>
    </row>
    <row r="233" spans="1:9" s="67" customFormat="1" x14ac:dyDescent="0.25">
      <c r="A233" s="68" t="s">
        <v>299</v>
      </c>
      <c r="B233" s="68" t="s">
        <v>300</v>
      </c>
      <c r="C233" s="73"/>
      <c r="D233" s="73"/>
      <c r="E233" s="68"/>
      <c r="F233" s="68"/>
      <c r="G233" s="68"/>
      <c r="H233" s="70"/>
      <c r="I233" s="70"/>
    </row>
    <row r="234" spans="1:9" s="67" customFormat="1" x14ac:dyDescent="0.25">
      <c r="A234" s="68" t="s">
        <v>301</v>
      </c>
      <c r="B234" s="68" t="s">
        <v>302</v>
      </c>
      <c r="C234" s="73"/>
      <c r="D234" s="73"/>
      <c r="E234" s="68"/>
      <c r="F234" s="68"/>
      <c r="G234" s="68"/>
      <c r="H234" s="70"/>
      <c r="I234" s="70"/>
    </row>
    <row r="235" spans="1:9" s="67" customFormat="1" x14ac:dyDescent="0.25">
      <c r="A235" s="68" t="s">
        <v>303</v>
      </c>
      <c r="B235" s="68" t="s">
        <v>287</v>
      </c>
      <c r="C235" s="73"/>
      <c r="D235" s="73"/>
      <c r="E235" s="68"/>
      <c r="F235" s="68"/>
      <c r="G235" s="68"/>
      <c r="H235" s="70"/>
      <c r="I235" s="70"/>
    </row>
    <row r="236" spans="1:9" s="67" customFormat="1" ht="30" x14ac:dyDescent="0.25">
      <c r="A236" s="68" t="s">
        <v>304</v>
      </c>
      <c r="B236" s="68" t="s">
        <v>305</v>
      </c>
      <c r="C236" s="73">
        <v>1080</v>
      </c>
      <c r="D236" s="73" t="s">
        <v>41</v>
      </c>
      <c r="E236" s="69"/>
      <c r="F236" s="68" t="str">
        <f>IF(ISBLANK(E236),"", PRODUCT(C236,E236))</f>
        <v/>
      </c>
      <c r="G236" s="70"/>
      <c r="H236" s="68"/>
      <c r="I236" s="68"/>
    </row>
    <row r="237" spans="1:9" s="67" customFormat="1" x14ac:dyDescent="0.25">
      <c r="A237" s="68" t="s">
        <v>306</v>
      </c>
      <c r="B237" s="68" t="s">
        <v>307</v>
      </c>
      <c r="C237" s="73"/>
      <c r="D237" s="73"/>
      <c r="E237" s="68"/>
      <c r="F237" s="68"/>
      <c r="G237" s="68"/>
      <c r="H237" s="70"/>
      <c r="I237" s="70"/>
    </row>
    <row r="238" spans="1:9" s="67" customFormat="1" x14ac:dyDescent="0.25">
      <c r="A238" s="68" t="s">
        <v>308</v>
      </c>
      <c r="B238" s="68" t="s">
        <v>300</v>
      </c>
      <c r="C238" s="73"/>
      <c r="D238" s="73"/>
      <c r="E238" s="68"/>
      <c r="F238" s="68"/>
      <c r="G238" s="68"/>
      <c r="H238" s="70"/>
      <c r="I238" s="70"/>
    </row>
    <row r="239" spans="1:9" s="67" customFormat="1" x14ac:dyDescent="0.25">
      <c r="A239" s="68" t="s">
        <v>309</v>
      </c>
      <c r="B239" s="68" t="s">
        <v>302</v>
      </c>
      <c r="C239" s="73"/>
      <c r="D239" s="73"/>
      <c r="E239" s="68"/>
      <c r="F239" s="68"/>
      <c r="G239" s="68"/>
      <c r="H239" s="70"/>
      <c r="I239" s="70"/>
    </row>
    <row r="240" spans="1:9" s="67" customFormat="1" x14ac:dyDescent="0.25">
      <c r="A240" s="68" t="s">
        <v>310</v>
      </c>
      <c r="B240" s="68" t="s">
        <v>287</v>
      </c>
      <c r="C240" s="73"/>
      <c r="D240" s="73"/>
      <c r="E240" s="68"/>
      <c r="F240" s="68"/>
      <c r="G240" s="68"/>
      <c r="H240" s="70"/>
      <c r="I240" s="70"/>
    </row>
    <row r="241" spans="1:9" s="67" customFormat="1" ht="30" x14ac:dyDescent="0.25">
      <c r="A241" s="68" t="s">
        <v>311</v>
      </c>
      <c r="B241" s="68" t="s">
        <v>312</v>
      </c>
      <c r="C241" s="73">
        <v>72</v>
      </c>
      <c r="D241" s="73" t="s">
        <v>41</v>
      </c>
      <c r="E241" s="69"/>
      <c r="F241" s="68" t="str">
        <f>IF(ISBLANK(E241),"", PRODUCT(C241,E241))</f>
        <v/>
      </c>
      <c r="G241" s="70"/>
      <c r="H241" s="68"/>
      <c r="I241" s="68"/>
    </row>
    <row r="242" spans="1:9" s="67" customFormat="1" x14ac:dyDescent="0.25">
      <c r="A242" s="68" t="s">
        <v>313</v>
      </c>
      <c r="B242" s="68" t="s">
        <v>291</v>
      </c>
      <c r="C242" s="73"/>
      <c r="D242" s="73"/>
      <c r="E242" s="68"/>
      <c r="F242" s="68"/>
      <c r="G242" s="68"/>
      <c r="H242" s="70"/>
      <c r="I242" s="70"/>
    </row>
    <row r="243" spans="1:9" s="67" customFormat="1" x14ac:dyDescent="0.25">
      <c r="A243" s="68" t="s">
        <v>314</v>
      </c>
      <c r="B243" s="68" t="s">
        <v>300</v>
      </c>
      <c r="C243" s="73"/>
      <c r="D243" s="73"/>
      <c r="E243" s="68"/>
      <c r="F243" s="68"/>
      <c r="G243" s="68"/>
      <c r="H243" s="70"/>
      <c r="I243" s="70"/>
    </row>
    <row r="244" spans="1:9" s="67" customFormat="1" x14ac:dyDescent="0.25">
      <c r="A244" s="68" t="s">
        <v>315</v>
      </c>
      <c r="B244" s="68" t="s">
        <v>302</v>
      </c>
      <c r="C244" s="73"/>
      <c r="D244" s="73"/>
      <c r="E244" s="68"/>
      <c r="F244" s="68"/>
      <c r="G244" s="68"/>
      <c r="H244" s="70"/>
      <c r="I244" s="70"/>
    </row>
    <row r="245" spans="1:9" s="67" customFormat="1" x14ac:dyDescent="0.25">
      <c r="A245" s="68" t="s">
        <v>316</v>
      </c>
      <c r="B245" s="68" t="s">
        <v>287</v>
      </c>
      <c r="C245" s="73"/>
      <c r="D245" s="73"/>
      <c r="E245" s="68"/>
      <c r="F245" s="68"/>
      <c r="G245" s="68"/>
      <c r="H245" s="70"/>
      <c r="I245" s="70"/>
    </row>
    <row r="246" spans="1:9" s="67" customFormat="1" ht="30" x14ac:dyDescent="0.25">
      <c r="A246" s="68" t="s">
        <v>317</v>
      </c>
      <c r="B246" s="68" t="s">
        <v>318</v>
      </c>
      <c r="C246" s="73">
        <v>72</v>
      </c>
      <c r="D246" s="73" t="s">
        <v>41</v>
      </c>
      <c r="E246" s="69"/>
      <c r="F246" s="68" t="str">
        <f>IF(ISBLANK(E246),"", PRODUCT(C246,E246))</f>
        <v/>
      </c>
      <c r="G246" s="70"/>
      <c r="H246" s="68"/>
      <c r="I246" s="68"/>
    </row>
    <row r="247" spans="1:9" s="67" customFormat="1" x14ac:dyDescent="0.25">
      <c r="A247" s="68" t="s">
        <v>319</v>
      </c>
      <c r="B247" s="68" t="s">
        <v>298</v>
      </c>
      <c r="C247" s="73"/>
      <c r="D247" s="73"/>
      <c r="E247" s="68"/>
      <c r="F247" s="68"/>
      <c r="G247" s="68"/>
      <c r="H247" s="70"/>
      <c r="I247" s="70"/>
    </row>
    <row r="248" spans="1:9" s="67" customFormat="1" x14ac:dyDescent="0.25">
      <c r="A248" s="68" t="s">
        <v>320</v>
      </c>
      <c r="B248" s="68" t="s">
        <v>321</v>
      </c>
      <c r="C248" s="73"/>
      <c r="D248" s="73"/>
      <c r="E248" s="68"/>
      <c r="F248" s="68"/>
      <c r="G248" s="68"/>
      <c r="H248" s="70"/>
      <c r="I248" s="70"/>
    </row>
    <row r="249" spans="1:9" s="67" customFormat="1" x14ac:dyDescent="0.25">
      <c r="A249" s="68" t="s">
        <v>322</v>
      </c>
      <c r="B249" s="68" t="s">
        <v>323</v>
      </c>
      <c r="C249" s="73"/>
      <c r="D249" s="73"/>
      <c r="E249" s="68"/>
      <c r="F249" s="68"/>
      <c r="G249" s="68"/>
      <c r="H249" s="70"/>
      <c r="I249" s="70"/>
    </row>
    <row r="250" spans="1:9" s="67" customFormat="1" x14ac:dyDescent="0.25">
      <c r="A250" s="68" t="s">
        <v>324</v>
      </c>
      <c r="B250" s="68" t="s">
        <v>287</v>
      </c>
      <c r="C250" s="73"/>
      <c r="D250" s="73"/>
      <c r="E250" s="68"/>
      <c r="F250" s="68"/>
      <c r="G250" s="68"/>
      <c r="H250" s="70"/>
      <c r="I250" s="70"/>
    </row>
    <row r="251" spans="1:9" s="67" customFormat="1" ht="30" x14ac:dyDescent="0.25">
      <c r="A251" s="68" t="s">
        <v>325</v>
      </c>
      <c r="B251" s="68" t="s">
        <v>326</v>
      </c>
      <c r="C251" s="73">
        <v>72</v>
      </c>
      <c r="D251" s="73" t="s">
        <v>41</v>
      </c>
      <c r="E251" s="69"/>
      <c r="F251" s="68" t="str">
        <f>IF(ISBLANK(E251),"", PRODUCT(C251,E251))</f>
        <v/>
      </c>
      <c r="G251" s="70"/>
      <c r="H251" s="68"/>
      <c r="I251" s="68"/>
    </row>
    <row r="252" spans="1:9" s="67" customFormat="1" x14ac:dyDescent="0.25">
      <c r="A252" s="68" t="s">
        <v>327</v>
      </c>
      <c r="B252" s="68" t="s">
        <v>307</v>
      </c>
      <c r="C252" s="73"/>
      <c r="D252" s="73"/>
      <c r="E252" s="68"/>
      <c r="F252" s="68"/>
      <c r="G252" s="68"/>
      <c r="H252" s="70"/>
      <c r="I252" s="70"/>
    </row>
    <row r="253" spans="1:9" s="67" customFormat="1" x14ac:dyDescent="0.25">
      <c r="A253" s="68" t="s">
        <v>328</v>
      </c>
      <c r="B253" s="68" t="s">
        <v>321</v>
      </c>
      <c r="C253" s="73"/>
      <c r="D253" s="73"/>
      <c r="E253" s="68"/>
      <c r="F253" s="68"/>
      <c r="G253" s="68"/>
      <c r="H253" s="70"/>
      <c r="I253" s="70"/>
    </row>
    <row r="254" spans="1:9" s="67" customFormat="1" x14ac:dyDescent="0.25">
      <c r="A254" s="68" t="s">
        <v>329</v>
      </c>
      <c r="B254" s="68" t="s">
        <v>323</v>
      </c>
      <c r="C254" s="73"/>
      <c r="D254" s="73"/>
      <c r="E254" s="68"/>
      <c r="F254" s="68"/>
      <c r="G254" s="68"/>
      <c r="H254" s="70"/>
      <c r="I254" s="70"/>
    </row>
    <row r="255" spans="1:9" s="67" customFormat="1" x14ac:dyDescent="0.25">
      <c r="A255" s="68" t="s">
        <v>330</v>
      </c>
      <c r="B255" s="68" t="s">
        <v>287</v>
      </c>
      <c r="C255" s="73"/>
      <c r="D255" s="73"/>
      <c r="E255" s="68"/>
      <c r="F255" s="68"/>
      <c r="G255" s="68"/>
      <c r="H255" s="70"/>
      <c r="I255" s="70"/>
    </row>
    <row r="256" spans="1:9" s="67" customFormat="1" ht="30" x14ac:dyDescent="0.25">
      <c r="A256" s="68" t="s">
        <v>331</v>
      </c>
      <c r="B256" s="68" t="s">
        <v>332</v>
      </c>
      <c r="C256" s="73">
        <v>72</v>
      </c>
      <c r="D256" s="73" t="s">
        <v>41</v>
      </c>
      <c r="E256" s="69"/>
      <c r="F256" s="68" t="str">
        <f>IF(ISBLANK(E256),"", PRODUCT(C256,E256))</f>
        <v/>
      </c>
      <c r="G256" s="70"/>
      <c r="H256" s="68"/>
      <c r="I256" s="68"/>
    </row>
    <row r="257" spans="1:9" s="67" customFormat="1" x14ac:dyDescent="0.25">
      <c r="A257" s="68" t="s">
        <v>333</v>
      </c>
      <c r="B257" s="68" t="s">
        <v>291</v>
      </c>
      <c r="C257" s="73"/>
      <c r="D257" s="73"/>
      <c r="E257" s="68"/>
      <c r="F257" s="68"/>
      <c r="G257" s="68"/>
      <c r="H257" s="70"/>
      <c r="I257" s="70"/>
    </row>
    <row r="258" spans="1:9" s="67" customFormat="1" x14ac:dyDescent="0.25">
      <c r="A258" s="68" t="s">
        <v>334</v>
      </c>
      <c r="B258" s="68" t="s">
        <v>321</v>
      </c>
      <c r="C258" s="73"/>
      <c r="D258" s="73"/>
      <c r="E258" s="68"/>
      <c r="F258" s="68"/>
      <c r="G258" s="68"/>
      <c r="H258" s="70"/>
      <c r="I258" s="70"/>
    </row>
    <row r="259" spans="1:9" s="67" customFormat="1" x14ac:dyDescent="0.25">
      <c r="A259" s="68" t="s">
        <v>335</v>
      </c>
      <c r="B259" s="68" t="s">
        <v>323</v>
      </c>
      <c r="C259" s="73"/>
      <c r="D259" s="73"/>
      <c r="E259" s="68"/>
      <c r="F259" s="68"/>
      <c r="G259" s="68"/>
      <c r="H259" s="70"/>
      <c r="I259" s="70"/>
    </row>
    <row r="260" spans="1:9" s="67" customFormat="1" x14ac:dyDescent="0.25">
      <c r="A260" s="68" t="s">
        <v>336</v>
      </c>
      <c r="B260" s="68" t="s">
        <v>287</v>
      </c>
      <c r="C260" s="73"/>
      <c r="D260" s="73"/>
      <c r="E260" s="68"/>
      <c r="F260" s="68"/>
      <c r="G260" s="68"/>
      <c r="H260" s="70"/>
      <c r="I260" s="70"/>
    </row>
    <row r="261" spans="1:9" s="67" customFormat="1" ht="30" x14ac:dyDescent="0.25">
      <c r="E261" s="66" t="s">
        <v>87</v>
      </c>
      <c r="F261" s="66" t="str">
        <f>IF((COUNT(C221:C260)&lt;&gt;COUNT(F221:F260)),"", ROUND(SUM(F221:F260),2))</f>
        <v/>
      </c>
      <c r="G261" s="75" t="str">
        <f>IF((COUNT(C221:C260)&lt;&gt;COUNT(F221:F260)),"Neužpildytos visų objektų kainos", "")</f>
        <v>Neužpildytos visų objektų kainos</v>
      </c>
    </row>
    <row r="262" spans="1:9" s="67" customFormat="1" x14ac:dyDescent="0.25">
      <c r="C262" s="82" t="s">
        <v>88</v>
      </c>
      <c r="D262" s="70"/>
      <c r="E262" s="66" t="s">
        <v>89</v>
      </c>
      <c r="F262" s="66" t="str">
        <f>IF(OR(F261="",D262=""),"", ROUND(PRODUCT(D262,F261)/100,2))</f>
        <v/>
      </c>
      <c r="G262" s="75" t="str">
        <f>IF(D262="", "Nurodykite taikomą PVM dydį", "")</f>
        <v>Nurodykite taikomą PVM dydį</v>
      </c>
    </row>
    <row r="263" spans="1:9" s="67" customFormat="1" ht="30" x14ac:dyDescent="0.25">
      <c r="E263" s="66" t="s">
        <v>90</v>
      </c>
      <c r="F263" s="66">
        <f>IF(ISBLANK(F262), "", ROUND(SUM(F261:F262),2))</f>
        <v>0</v>
      </c>
    </row>
    <row r="267" spans="1:9" x14ac:dyDescent="0.25">
      <c r="A267" s="12" t="s">
        <v>337</v>
      </c>
      <c r="B267" s="12" t="s">
        <v>26</v>
      </c>
    </row>
    <row r="269" spans="1:9" x14ac:dyDescent="0.25">
      <c r="A269" s="12" t="s">
        <v>27</v>
      </c>
    </row>
    <row r="270" spans="1:9" s="72" customFormat="1" ht="45" x14ac:dyDescent="0.25">
      <c r="A270" s="71" t="s">
        <v>28</v>
      </c>
      <c r="B270" s="71" t="s">
        <v>29</v>
      </c>
      <c r="C270" s="71" t="s">
        <v>30</v>
      </c>
      <c r="D270" s="71" t="s">
        <v>31</v>
      </c>
      <c r="E270" s="71" t="s">
        <v>32</v>
      </c>
      <c r="F270" s="71" t="s">
        <v>33</v>
      </c>
      <c r="G270" s="71" t="s">
        <v>34</v>
      </c>
      <c r="H270" s="71" t="s">
        <v>35</v>
      </c>
      <c r="I270" s="71" t="s">
        <v>36</v>
      </c>
    </row>
    <row r="271" spans="1:9" s="67" customFormat="1" x14ac:dyDescent="0.25">
      <c r="A271" s="66" t="s">
        <v>338</v>
      </c>
      <c r="B271" s="76" t="s">
        <v>38</v>
      </c>
      <c r="C271" s="78"/>
      <c r="D271" s="78"/>
      <c r="E271" s="78"/>
      <c r="F271" s="78"/>
      <c r="G271" s="78"/>
      <c r="H271" s="68"/>
      <c r="I271" s="68"/>
    </row>
    <row r="272" spans="1:9" s="67" customFormat="1" ht="45" x14ac:dyDescent="0.25">
      <c r="A272" s="68" t="s">
        <v>339</v>
      </c>
      <c r="B272" s="68" t="s">
        <v>340</v>
      </c>
      <c r="C272" s="73">
        <v>2279</v>
      </c>
      <c r="D272" s="73" t="s">
        <v>41</v>
      </c>
      <c r="E272" s="69"/>
      <c r="F272" s="68" t="str">
        <f>IF(ISBLANK(E272),"", PRODUCT(C272,E272))</f>
        <v/>
      </c>
      <c r="G272" s="70"/>
      <c r="H272" s="68"/>
      <c r="I272" s="68"/>
    </row>
    <row r="273" spans="1:9" s="67" customFormat="1" x14ac:dyDescent="0.25">
      <c r="A273" s="68" t="s">
        <v>341</v>
      </c>
      <c r="B273" s="68" t="s">
        <v>73</v>
      </c>
      <c r="C273" s="68"/>
      <c r="D273" s="68"/>
      <c r="E273" s="68"/>
      <c r="F273" s="68"/>
      <c r="G273" s="68"/>
      <c r="H273" s="70"/>
      <c r="I273" s="70"/>
    </row>
    <row r="274" spans="1:9" s="67" customFormat="1" x14ac:dyDescent="0.25">
      <c r="A274" s="68" t="s">
        <v>342</v>
      </c>
      <c r="B274" s="68" t="s">
        <v>110</v>
      </c>
      <c r="C274" s="68"/>
      <c r="D274" s="68"/>
      <c r="E274" s="68"/>
      <c r="F274" s="68"/>
      <c r="G274" s="68"/>
      <c r="H274" s="70"/>
      <c r="I274" s="70"/>
    </row>
    <row r="275" spans="1:9" s="67" customFormat="1" x14ac:dyDescent="0.25">
      <c r="A275" s="68" t="s">
        <v>343</v>
      </c>
      <c r="B275" s="68" t="s">
        <v>182</v>
      </c>
      <c r="C275" s="68"/>
      <c r="D275" s="68"/>
      <c r="E275" s="68"/>
      <c r="F275" s="68"/>
      <c r="G275" s="68"/>
      <c r="H275" s="70"/>
      <c r="I275" s="70"/>
    </row>
    <row r="276" spans="1:9" s="67" customFormat="1" x14ac:dyDescent="0.25">
      <c r="A276" s="68" t="s">
        <v>344</v>
      </c>
      <c r="B276" s="68" t="s">
        <v>101</v>
      </c>
      <c r="C276" s="68"/>
      <c r="D276" s="68"/>
      <c r="E276" s="68"/>
      <c r="F276" s="68"/>
      <c r="G276" s="68"/>
      <c r="H276" s="70"/>
      <c r="I276" s="70"/>
    </row>
    <row r="277" spans="1:9" s="67" customFormat="1" x14ac:dyDescent="0.25">
      <c r="A277" s="68" t="s">
        <v>345</v>
      </c>
      <c r="B277" s="68" t="s">
        <v>346</v>
      </c>
      <c r="C277" s="68"/>
      <c r="D277" s="68"/>
      <c r="E277" s="68"/>
      <c r="F277" s="68"/>
      <c r="G277" s="68"/>
      <c r="H277" s="70"/>
      <c r="I277" s="70"/>
    </row>
    <row r="278" spans="1:9" s="67" customFormat="1" ht="75" x14ac:dyDescent="0.25">
      <c r="A278" s="68" t="s">
        <v>347</v>
      </c>
      <c r="B278" s="74" t="s">
        <v>382</v>
      </c>
      <c r="C278" s="68"/>
      <c r="D278" s="68"/>
      <c r="E278" s="68"/>
      <c r="F278" s="68"/>
      <c r="G278" s="68"/>
      <c r="H278" s="70"/>
      <c r="I278" s="70"/>
    </row>
    <row r="279" spans="1:9" s="67" customFormat="1" ht="30" x14ac:dyDescent="0.25">
      <c r="A279" s="68" t="s">
        <v>348</v>
      </c>
      <c r="B279" s="68" t="s">
        <v>349</v>
      </c>
      <c r="C279" s="68"/>
      <c r="D279" s="68"/>
      <c r="E279" s="68"/>
      <c r="F279" s="68"/>
      <c r="G279" s="68"/>
      <c r="H279" s="70"/>
      <c r="I279" s="70"/>
    </row>
    <row r="280" spans="1:9" s="67" customFormat="1" ht="30" x14ac:dyDescent="0.25">
      <c r="A280" s="68" t="s">
        <v>350</v>
      </c>
      <c r="B280" s="68" t="s">
        <v>351</v>
      </c>
      <c r="C280" s="68"/>
      <c r="D280" s="68"/>
      <c r="E280" s="68"/>
      <c r="F280" s="68"/>
      <c r="G280" s="68"/>
      <c r="H280" s="70"/>
      <c r="I280" s="70"/>
    </row>
    <row r="281" spans="1:9" s="67" customFormat="1" ht="30" x14ac:dyDescent="0.25">
      <c r="E281" s="66" t="s">
        <v>87</v>
      </c>
      <c r="F281" s="66" t="str">
        <f>IF((COUNT(C272:C280)&lt;&gt;COUNT(F272:F280)),"", ROUND(SUM(F272:F280),2))</f>
        <v/>
      </c>
      <c r="G281" s="75" t="str">
        <f>IF((COUNT(C272:C280)&lt;&gt;COUNT(F272:F280)),"Neužpildytos visų objektų kainos", "")</f>
        <v>Neužpildytos visų objektų kainos</v>
      </c>
    </row>
    <row r="282" spans="1:9" s="67" customFormat="1" x14ac:dyDescent="0.25">
      <c r="C282" s="82" t="s">
        <v>88</v>
      </c>
      <c r="D282" s="70"/>
      <c r="E282" s="66" t="s">
        <v>89</v>
      </c>
      <c r="F282" s="66" t="str">
        <f>IF(OR(F281="",D282=""),"", ROUND(PRODUCT(D282,F281)/100,2))</f>
        <v/>
      </c>
      <c r="G282" s="75" t="str">
        <f>IF(D282="", "Nurodykite taikomą PVM dydį", "")</f>
        <v>Nurodykite taikomą PVM dydį</v>
      </c>
    </row>
    <row r="283" spans="1:9" s="67" customFormat="1" ht="30" x14ac:dyDescent="0.25">
      <c r="E283" s="66" t="s">
        <v>90</v>
      </c>
      <c r="F283" s="66">
        <f>IF(ISBLANK(F282), "", ROUND(SUM(F281:F282),2))</f>
        <v>0</v>
      </c>
    </row>
  </sheetData>
  <sheetProtection algorithmName="SHA-512" hashValue="JghseHb8/HQTioZziIoSCpxQd02iYGoy3daumnstwA4uOQ3/T5ZgCt8DtwNby+Tl1uH+45J9gpKoH1R9u3+U7A==" saltValue="5U9QX3DeeMHGh7MUAHzR8A==" spinCount="100000" sheet="1"/>
  <mergeCells count="29">
    <mergeCell ref="A30:C30"/>
    <mergeCell ref="B188:G188"/>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11811023622047245" right="0.11811023622047245" top="0.35433070866141736" bottom="0.15748031496062992" header="0.31496062992125984" footer="0.31496062992125984"/>
  <pageSetup paperSize="9" scale="84"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4" t="s">
        <v>352</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7"/>
      <c r="B4" s="7"/>
      <c r="C4" s="7"/>
      <c r="D4" s="7"/>
      <c r="E4" s="7"/>
      <c r="F4" s="7"/>
      <c r="G4" s="7"/>
      <c r="H4" s="7"/>
      <c r="I4" s="7"/>
      <c r="J4" s="7"/>
    </row>
    <row r="5" spans="1:11" ht="48" customHeight="1" x14ac:dyDescent="0.25">
      <c r="A5" s="51" t="s">
        <v>353</v>
      </c>
      <c r="B5" s="40"/>
      <c r="C5" s="38" t="s">
        <v>354</v>
      </c>
      <c r="D5" s="39"/>
      <c r="E5" s="40"/>
      <c r="F5" s="38" t="s">
        <v>355</v>
      </c>
      <c r="G5" s="39"/>
      <c r="H5" s="40"/>
      <c r="I5" s="38" t="s">
        <v>356</v>
      </c>
      <c r="J5" s="40"/>
      <c r="K5" s="9" t="s">
        <v>357</v>
      </c>
    </row>
    <row r="6" spans="1:11" ht="48.95" customHeight="1" x14ac:dyDescent="0.25">
      <c r="A6" s="45"/>
      <c r="B6" s="25"/>
      <c r="C6" s="41"/>
      <c r="D6" s="42"/>
      <c r="E6" s="25"/>
      <c r="F6" s="41"/>
      <c r="G6" s="42"/>
      <c r="H6" s="25"/>
      <c r="I6" s="41"/>
      <c r="J6" s="25"/>
      <c r="K6" s="16"/>
    </row>
    <row r="7" spans="1:11" ht="48.95" customHeight="1" x14ac:dyDescent="0.25">
      <c r="A7" s="45"/>
      <c r="B7" s="25"/>
      <c r="C7" s="41"/>
      <c r="D7" s="42"/>
      <c r="E7" s="25"/>
      <c r="F7" s="41"/>
      <c r="G7" s="42"/>
      <c r="H7" s="25"/>
      <c r="I7" s="41"/>
      <c r="J7" s="25"/>
      <c r="K7" s="16"/>
    </row>
    <row r="8" spans="1:11" ht="48.95" customHeight="1" x14ac:dyDescent="0.25">
      <c r="A8" s="45"/>
      <c r="B8" s="25"/>
      <c r="C8" s="41"/>
      <c r="D8" s="42"/>
      <c r="E8" s="25"/>
      <c r="F8" s="41"/>
      <c r="G8" s="42"/>
      <c r="H8" s="25"/>
      <c r="I8" s="41"/>
      <c r="J8" s="25"/>
      <c r="K8" s="16"/>
    </row>
    <row r="9" spans="1:11" ht="48.95" customHeight="1" x14ac:dyDescent="0.25">
      <c r="A9" s="45"/>
      <c r="B9" s="25"/>
      <c r="C9" s="41"/>
      <c r="D9" s="42"/>
      <c r="E9" s="25"/>
      <c r="F9" s="41"/>
      <c r="G9" s="42"/>
      <c r="H9" s="25"/>
      <c r="I9" s="41"/>
      <c r="J9" s="25"/>
      <c r="K9" s="16"/>
    </row>
    <row r="10" spans="1:11" ht="48.95" customHeight="1" x14ac:dyDescent="0.25">
      <c r="A10" s="45"/>
      <c r="B10" s="25"/>
      <c r="C10" s="41"/>
      <c r="D10" s="42"/>
      <c r="E10" s="25"/>
      <c r="F10" s="41"/>
      <c r="G10" s="42"/>
      <c r="H10" s="25"/>
      <c r="I10" s="41"/>
      <c r="J10" s="25"/>
      <c r="K10" s="16"/>
    </row>
    <row r="11" spans="1:11" ht="48.95" customHeight="1" x14ac:dyDescent="0.25">
      <c r="A11" s="45"/>
      <c r="B11" s="25"/>
      <c r="C11" s="41"/>
      <c r="D11" s="42"/>
      <c r="E11" s="25"/>
      <c r="F11" s="41"/>
      <c r="G11" s="42"/>
      <c r="H11" s="25"/>
      <c r="I11" s="41"/>
      <c r="J11" s="25"/>
      <c r="K11" s="16"/>
    </row>
    <row r="12" spans="1:11" ht="48.95" customHeight="1" x14ac:dyDescent="0.25">
      <c r="A12" s="45"/>
      <c r="B12" s="25"/>
      <c r="C12" s="41"/>
      <c r="D12" s="42"/>
      <c r="E12" s="25"/>
      <c r="F12" s="41"/>
      <c r="G12" s="42"/>
      <c r="H12" s="25"/>
      <c r="I12" s="41"/>
      <c r="J12" s="25"/>
      <c r="K12" s="16"/>
    </row>
    <row r="13" spans="1:11" ht="48.95" customHeight="1" x14ac:dyDescent="0.25">
      <c r="A13" s="45"/>
      <c r="B13" s="25"/>
      <c r="C13" s="41"/>
      <c r="D13" s="42"/>
      <c r="E13" s="25"/>
      <c r="F13" s="41"/>
      <c r="G13" s="42"/>
      <c r="H13" s="25"/>
      <c r="I13" s="41"/>
      <c r="J13" s="25"/>
      <c r="K13" s="16"/>
    </row>
    <row r="14" spans="1:11" ht="48.95" customHeight="1" x14ac:dyDescent="0.25">
      <c r="A14" s="45"/>
      <c r="B14" s="25"/>
      <c r="C14" s="41"/>
      <c r="D14" s="42"/>
      <c r="E14" s="25"/>
      <c r="F14" s="41"/>
      <c r="G14" s="42"/>
      <c r="H14" s="25"/>
      <c r="I14" s="41"/>
      <c r="J14" s="25"/>
      <c r="K14" s="16"/>
    </row>
    <row r="15" spans="1:11" ht="48" customHeight="1" thickBot="1" x14ac:dyDescent="0.3">
      <c r="A15" s="36"/>
      <c r="B15" s="37"/>
      <c r="C15" s="53"/>
      <c r="D15" s="58"/>
      <c r="E15" s="37"/>
      <c r="F15" s="53"/>
      <c r="G15" s="58"/>
      <c r="H15" s="37"/>
      <c r="I15" s="53"/>
      <c r="J15" s="37"/>
      <c r="K15" s="17"/>
    </row>
    <row r="16" spans="1:11" ht="18.95" customHeight="1" x14ac:dyDescent="0.25">
      <c r="A16" s="10"/>
      <c r="B16" s="10"/>
      <c r="C16" s="10"/>
      <c r="D16" s="10"/>
      <c r="E16" s="10"/>
      <c r="F16" s="10"/>
      <c r="G16" s="10"/>
      <c r="H16" s="10"/>
      <c r="I16" s="10"/>
      <c r="J16" s="10"/>
      <c r="K16" s="11"/>
    </row>
    <row r="17" spans="1:11" ht="48.95" customHeight="1" x14ac:dyDescent="0.25">
      <c r="A17" s="49" t="s">
        <v>358</v>
      </c>
      <c r="B17" s="26"/>
      <c r="C17" s="26"/>
      <c r="D17" s="26"/>
      <c r="E17" s="26"/>
      <c r="F17" s="26"/>
      <c r="G17" s="26"/>
      <c r="H17" s="26"/>
      <c r="I17" s="26"/>
      <c r="J17" s="26"/>
      <c r="K17" s="26"/>
    </row>
    <row r="18" spans="1:11" ht="15.95" customHeight="1" thickBot="1" x14ac:dyDescent="0.3">
      <c r="A18" s="10"/>
      <c r="B18" s="10"/>
      <c r="C18" s="10"/>
      <c r="D18" s="10"/>
      <c r="E18" s="10"/>
      <c r="F18" s="10"/>
      <c r="G18" s="10"/>
      <c r="H18" s="10"/>
      <c r="I18" s="10"/>
      <c r="J18" s="10"/>
      <c r="K18" s="11"/>
    </row>
    <row r="19" spans="1:11" ht="48.95" customHeight="1" x14ac:dyDescent="0.25">
      <c r="A19" s="51" t="s">
        <v>29</v>
      </c>
      <c r="B19" s="40"/>
      <c r="C19" s="38" t="s">
        <v>354</v>
      </c>
      <c r="D19" s="39"/>
      <c r="E19" s="40"/>
      <c r="F19" s="38" t="s">
        <v>359</v>
      </c>
      <c r="G19" s="39"/>
      <c r="H19" s="40"/>
      <c r="I19" s="59" t="s">
        <v>356</v>
      </c>
      <c r="J19" s="57"/>
      <c r="K19" s="11"/>
    </row>
    <row r="20" spans="1:11" ht="48.95" customHeight="1" x14ac:dyDescent="0.25">
      <c r="A20" s="45"/>
      <c r="B20" s="25"/>
      <c r="C20" s="41"/>
      <c r="D20" s="42"/>
      <c r="E20" s="25"/>
      <c r="F20" s="41"/>
      <c r="G20" s="42"/>
      <c r="H20" s="25"/>
      <c r="I20" s="43"/>
      <c r="J20" s="44"/>
      <c r="K20" s="11"/>
    </row>
    <row r="21" spans="1:11" ht="48.95" customHeight="1" x14ac:dyDescent="0.25">
      <c r="A21" s="45"/>
      <c r="B21" s="25"/>
      <c r="C21" s="41"/>
      <c r="D21" s="42"/>
      <c r="E21" s="25"/>
      <c r="F21" s="41"/>
      <c r="G21" s="42"/>
      <c r="H21" s="25"/>
      <c r="I21" s="43"/>
      <c r="J21" s="44"/>
      <c r="K21" s="11"/>
    </row>
    <row r="22" spans="1:11" ht="48.95" customHeight="1" x14ac:dyDescent="0.25">
      <c r="A22" s="45"/>
      <c r="B22" s="25"/>
      <c r="C22" s="41"/>
      <c r="D22" s="42"/>
      <c r="E22" s="25"/>
      <c r="F22" s="41"/>
      <c r="G22" s="42"/>
      <c r="H22" s="25"/>
      <c r="I22" s="43"/>
      <c r="J22" s="44"/>
      <c r="K22" s="11"/>
    </row>
    <row r="23" spans="1:11" ht="48.95" customHeight="1" x14ac:dyDescent="0.25">
      <c r="A23" s="45"/>
      <c r="B23" s="25"/>
      <c r="C23" s="41"/>
      <c r="D23" s="42"/>
      <c r="E23" s="25"/>
      <c r="F23" s="41"/>
      <c r="G23" s="42"/>
      <c r="H23" s="25"/>
      <c r="I23" s="43"/>
      <c r="J23" s="44"/>
      <c r="K23" s="11"/>
    </row>
    <row r="24" spans="1:11" ht="48.95" customHeight="1" x14ac:dyDescent="0.25">
      <c r="A24" s="45"/>
      <c r="B24" s="25"/>
      <c r="C24" s="41"/>
      <c r="D24" s="42"/>
      <c r="E24" s="25"/>
      <c r="F24" s="41"/>
      <c r="G24" s="42"/>
      <c r="H24" s="25"/>
      <c r="I24" s="43"/>
      <c r="J24" s="44"/>
      <c r="K24" s="11"/>
    </row>
    <row r="25" spans="1:11" ht="48.95" customHeight="1" x14ac:dyDescent="0.25">
      <c r="A25" s="45"/>
      <c r="B25" s="25"/>
      <c r="C25" s="41"/>
      <c r="D25" s="42"/>
      <c r="E25" s="25"/>
      <c r="F25" s="41"/>
      <c r="G25" s="42"/>
      <c r="H25" s="25"/>
      <c r="I25" s="43"/>
      <c r="J25" s="44"/>
      <c r="K25" s="11"/>
    </row>
    <row r="26" spans="1:11" ht="48.95" customHeight="1" x14ac:dyDescent="0.25">
      <c r="A26" s="45"/>
      <c r="B26" s="25"/>
      <c r="C26" s="41"/>
      <c r="D26" s="42"/>
      <c r="E26" s="25"/>
      <c r="F26" s="41"/>
      <c r="G26" s="42"/>
      <c r="H26" s="25"/>
      <c r="I26" s="43"/>
      <c r="J26" s="44"/>
      <c r="K26" s="11"/>
    </row>
    <row r="27" spans="1:11" ht="48.95" customHeight="1" x14ac:dyDescent="0.25">
      <c r="A27" s="45"/>
      <c r="B27" s="25"/>
      <c r="C27" s="41"/>
      <c r="D27" s="42"/>
      <c r="E27" s="25"/>
      <c r="F27" s="41"/>
      <c r="G27" s="42"/>
      <c r="H27" s="25"/>
      <c r="I27" s="43"/>
      <c r="J27" s="44"/>
      <c r="K27" s="11"/>
    </row>
    <row r="28" spans="1:11" ht="48.95" customHeight="1" x14ac:dyDescent="0.25">
      <c r="A28" s="45"/>
      <c r="B28" s="25"/>
      <c r="C28" s="41"/>
      <c r="D28" s="42"/>
      <c r="E28" s="25"/>
      <c r="F28" s="41"/>
      <c r="G28" s="42"/>
      <c r="H28" s="25"/>
      <c r="I28" s="43"/>
      <c r="J28" s="44"/>
      <c r="K28" s="11"/>
    </row>
    <row r="29" spans="1:11" ht="48.95" customHeight="1" x14ac:dyDescent="0.25">
      <c r="A29" s="45"/>
      <c r="B29" s="25"/>
      <c r="C29" s="41"/>
      <c r="D29" s="42"/>
      <c r="E29" s="25"/>
      <c r="F29" s="41"/>
      <c r="G29" s="42"/>
      <c r="H29" s="25"/>
      <c r="I29" s="43"/>
      <c r="J29" s="44"/>
      <c r="K29" s="11"/>
    </row>
    <row r="31" spans="1:11" ht="33" customHeight="1" x14ac:dyDescent="0.25">
      <c r="A31" s="54"/>
      <c r="B31" s="26"/>
      <c r="C31" s="26"/>
      <c r="D31" s="26"/>
      <c r="E31" s="26"/>
      <c r="F31" s="26"/>
      <c r="G31" s="26"/>
      <c r="H31" s="26"/>
      <c r="I31" s="26"/>
      <c r="J31" s="26"/>
    </row>
    <row r="33" spans="1:10" ht="15.95" customHeight="1" x14ac:dyDescent="0.25">
      <c r="A33" s="63" t="s">
        <v>360</v>
      </c>
      <c r="B33" s="26"/>
      <c r="C33" s="26"/>
      <c r="D33" s="26"/>
      <c r="E33" s="26"/>
      <c r="F33" s="26"/>
      <c r="G33" s="26"/>
      <c r="H33" s="26"/>
      <c r="I33" s="26"/>
      <c r="J33" s="26"/>
    </row>
    <row r="34" spans="1:10" ht="15.95" customHeight="1" thickBot="1" x14ac:dyDescent="0.3"/>
    <row r="35" spans="1:10" ht="15.95" customHeight="1" x14ac:dyDescent="0.25">
      <c r="A35" s="8" t="s">
        <v>28</v>
      </c>
      <c r="B35" s="55" t="s">
        <v>361</v>
      </c>
      <c r="C35" s="39"/>
      <c r="D35" s="39"/>
      <c r="E35" s="39"/>
      <c r="F35" s="39"/>
      <c r="G35" s="40"/>
      <c r="H35" s="56" t="s">
        <v>362</v>
      </c>
      <c r="I35" s="39"/>
      <c r="J35" s="57"/>
    </row>
    <row r="36" spans="1:10" ht="48" customHeight="1" x14ac:dyDescent="0.25">
      <c r="A36" s="18" t="s">
        <v>363</v>
      </c>
      <c r="B36" s="47" t="s">
        <v>364</v>
      </c>
      <c r="C36" s="42"/>
      <c r="D36" s="42"/>
      <c r="E36" s="42"/>
      <c r="F36" s="42"/>
      <c r="G36" s="25"/>
      <c r="H36" s="50"/>
      <c r="I36" s="42"/>
      <c r="J36" s="44"/>
    </row>
    <row r="37" spans="1:10" ht="48" customHeight="1" x14ac:dyDescent="0.25">
      <c r="A37" s="18" t="s">
        <v>365</v>
      </c>
      <c r="B37" s="47" t="s">
        <v>366</v>
      </c>
      <c r="C37" s="42"/>
      <c r="D37" s="42"/>
      <c r="E37" s="42"/>
      <c r="F37" s="42"/>
      <c r="G37" s="25"/>
      <c r="H37" s="50"/>
      <c r="I37" s="42"/>
      <c r="J37" s="44"/>
    </row>
    <row r="38" spans="1:10" ht="48" customHeight="1" x14ac:dyDescent="0.25">
      <c r="A38" s="18" t="s">
        <v>367</v>
      </c>
      <c r="B38" s="47" t="s">
        <v>368</v>
      </c>
      <c r="C38" s="42"/>
      <c r="D38" s="42"/>
      <c r="E38" s="42"/>
      <c r="F38" s="42"/>
      <c r="G38" s="25"/>
      <c r="H38" s="50"/>
      <c r="I38" s="42"/>
      <c r="J38" s="44"/>
    </row>
    <row r="39" spans="1:10" ht="48" customHeight="1" x14ac:dyDescent="0.25">
      <c r="A39" s="18" t="s">
        <v>369</v>
      </c>
      <c r="B39" s="47" t="s">
        <v>370</v>
      </c>
      <c r="C39" s="42"/>
      <c r="D39" s="42"/>
      <c r="E39" s="42"/>
      <c r="F39" s="42"/>
      <c r="G39" s="25"/>
      <c r="H39" s="50"/>
      <c r="I39" s="42"/>
      <c r="J39" s="44"/>
    </row>
    <row r="40" spans="1:10" ht="48" customHeight="1" x14ac:dyDescent="0.25">
      <c r="A40" s="19"/>
      <c r="B40" s="48"/>
      <c r="C40" s="42"/>
      <c r="D40" s="42"/>
      <c r="E40" s="42"/>
      <c r="F40" s="42"/>
      <c r="G40" s="25"/>
      <c r="H40" s="50"/>
      <c r="I40" s="42"/>
      <c r="J40" s="44"/>
    </row>
    <row r="41" spans="1:10" ht="48" customHeight="1" x14ac:dyDescent="0.25">
      <c r="A41" s="19"/>
      <c r="B41" s="48"/>
      <c r="C41" s="42"/>
      <c r="D41" s="42"/>
      <c r="E41" s="42"/>
      <c r="F41" s="42"/>
      <c r="G41" s="25"/>
      <c r="H41" s="50"/>
      <c r="I41" s="42"/>
      <c r="J41" s="44"/>
    </row>
    <row r="42" spans="1:10" ht="48" customHeight="1" x14ac:dyDescent="0.25">
      <c r="A42" s="19"/>
      <c r="B42" s="48"/>
      <c r="C42" s="42"/>
      <c r="D42" s="42"/>
      <c r="E42" s="42"/>
      <c r="F42" s="42"/>
      <c r="G42" s="25"/>
      <c r="H42" s="50"/>
      <c r="I42" s="42"/>
      <c r="J42" s="44"/>
    </row>
    <row r="43" spans="1:10" ht="48" customHeight="1" x14ac:dyDescent="0.25">
      <c r="A43" s="19"/>
      <c r="B43" s="48"/>
      <c r="C43" s="42"/>
      <c r="D43" s="42"/>
      <c r="E43" s="42"/>
      <c r="F43" s="42"/>
      <c r="G43" s="25"/>
      <c r="H43" s="50"/>
      <c r="I43" s="42"/>
      <c r="J43" s="44"/>
    </row>
    <row r="44" spans="1:10" ht="48" customHeight="1" x14ac:dyDescent="0.25">
      <c r="A44" s="19"/>
      <c r="B44" s="48"/>
      <c r="C44" s="42"/>
      <c r="D44" s="42"/>
      <c r="E44" s="42"/>
      <c r="F44" s="42"/>
      <c r="G44" s="25"/>
      <c r="H44" s="50"/>
      <c r="I44" s="42"/>
      <c r="J44" s="44"/>
    </row>
    <row r="45" spans="1:10" ht="48" customHeight="1" x14ac:dyDescent="0.25">
      <c r="A45" s="19"/>
      <c r="B45" s="48"/>
      <c r="C45" s="42"/>
      <c r="D45" s="42"/>
      <c r="E45" s="42"/>
      <c r="F45" s="42"/>
      <c r="G45" s="25"/>
      <c r="H45" s="50"/>
      <c r="I45" s="42"/>
      <c r="J45" s="44"/>
    </row>
    <row r="46" spans="1:10" ht="48.95" customHeight="1" thickBot="1" x14ac:dyDescent="0.3">
      <c r="A46" s="20"/>
      <c r="B46" s="65"/>
      <c r="C46" s="58"/>
      <c r="D46" s="58"/>
      <c r="E46" s="58"/>
      <c r="F46" s="58"/>
      <c r="G46" s="37"/>
      <c r="H46" s="60"/>
      <c r="I46" s="61"/>
      <c r="J46" s="62"/>
    </row>
    <row r="48" spans="1:10" ht="102" customHeight="1" x14ac:dyDescent="0.25">
      <c r="A48" s="54" t="s">
        <v>371</v>
      </c>
      <c r="B48" s="26"/>
      <c r="C48" s="26"/>
      <c r="D48" s="26"/>
      <c r="E48" s="26"/>
      <c r="F48" s="26"/>
      <c r="G48" s="26"/>
      <c r="H48" s="26"/>
      <c r="I48" s="26"/>
      <c r="J48" s="26"/>
    </row>
    <row r="51" spans="1:10" x14ac:dyDescent="0.25">
      <c r="A51" s="46" t="s">
        <v>372</v>
      </c>
      <c r="B51" s="26"/>
      <c r="C51" s="26"/>
      <c r="D51" s="26"/>
      <c r="E51" s="52"/>
      <c r="F51" s="26"/>
      <c r="G51" s="26"/>
      <c r="H51" s="26"/>
      <c r="I51" s="26"/>
      <c r="J51" s="26"/>
    </row>
    <row r="53" spans="1:10" x14ac:dyDescent="0.25">
      <c r="A53" s="46" t="s">
        <v>373</v>
      </c>
      <c r="B53" s="26"/>
      <c r="C53" s="26"/>
      <c r="D53" s="26"/>
      <c r="E53" s="52"/>
      <c r="F53" s="26"/>
      <c r="G53" s="26"/>
      <c r="H53" s="26"/>
      <c r="I53" s="26"/>
      <c r="J53" s="26"/>
    </row>
    <row r="100" spans="1:1" ht="15.75" x14ac:dyDescent="0.25">
      <c r="A100" t="s">
        <v>374</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11811023622047245" right="0.11811023622047245" top="0.74803149606299213" bottom="0.35433070866141736"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2025-05-27T06:41:00Z</cp:lastPrinted>
  <dcterms:created xsi:type="dcterms:W3CDTF">2023-04-04T12:16:45Z</dcterms:created>
  <dcterms:modified xsi:type="dcterms:W3CDTF">2025-05-27T07:24:23Z</dcterms:modified>
</cp:coreProperties>
</file>