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Chirurginis CO2 lazeris 2786\CVPIS\"/>
    </mc:Choice>
  </mc:AlternateContent>
  <xr:revisionPtr revIDLastSave="0" documentId="13_ncr:1_{F5A90A88-7275-4C4C-BA03-17654E014C2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7" i="1" l="1"/>
  <c r="F34" i="1"/>
  <c r="G66" i="1" s="1"/>
  <c r="G21" i="1"/>
  <c r="F66" i="1" l="1"/>
  <c r="F67" i="1" s="1"/>
  <c r="F68" i="1" s="1"/>
</calcChain>
</file>

<file path=xl/sharedStrings.xml><?xml version="1.0" encoding="utf-8"?>
<sst xmlns="http://schemas.openxmlformats.org/spreadsheetml/2006/main" count="132" uniqueCount="128">
  <si>
    <t>PIRKIMO SĄLYGŲ PRIEDAS "PASIŪLYMO FORMA"</t>
  </si>
  <si>
    <t>CHIRURGINIS CO2 LAZERIS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</si>
  <si>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</si>
  <si>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</si>
  <si>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</si>
  <si>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</si>
  <si>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</si>
  <si>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</si>
  <si>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</si>
  <si>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</si>
  <si>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</si>
  <si>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</si>
  <si>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</si>
  <si>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</si>
  <si>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</si>
  <si>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</si>
  <si>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</si>
  <si>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</si>
  <si>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</si>
  <si>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</si>
  <si>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</si>
  <si>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</si>
  <si>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</si>
  <si>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</si>
  <si>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</si>
  <si>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</si>
  <si>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</si>
  <si>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</si>
  <si>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</si>
  <si>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</si>
  <si>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</si>
  <si>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</si>
  <si>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</si>
  <si>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</si>
  <si>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</si>
  <si>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</si>
  <si>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</si>
  <si>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Chirurginis anglies dioksido (CO2) lazeris</t>
  </si>
  <si>
    <t>vnt.</t>
  </si>
  <si>
    <t>1.1.1.</t>
  </si>
  <si>
    <t>Naudojimo sritys: ANG, Dermatologija, Plastinė chirurgija, Ginekologija</t>
  </si>
  <si>
    <t>1.1.2.</t>
  </si>
  <si>
    <t xml:space="preserve">Lazerio konstrukcija: 1.	Mobilus su ratukais; 2.	Išoriniai matmenys (plotis x gylis x aukštis)  440 x 440 x 1500 ±50mm; 3.	Svoris ≤ 100 kg </t>
  </si>
  <si>
    <t>1.1.3.</t>
  </si>
  <si>
    <t>Lazerio bangos ilgis 10,6 µm ± 0,2 µm</t>
  </si>
  <si>
    <t>1.1.4.</t>
  </si>
  <si>
    <t>Lazerio darbo režimai NUOLATINIS (CW) , SUPERPULSAS, ULTRA-TRUMPAS PULSAVIMO REŽIMAS), Arba lygiaverčiai pasirinkimai</t>
  </si>
  <si>
    <t>1.1.5.</t>
  </si>
  <si>
    <t>Lazerio galia nuolatinės bangos režime (reguliavimo ribos ne siauresnės už nurodytas) 1 – 40 W</t>
  </si>
  <si>
    <t>1.1.6.</t>
  </si>
  <si>
    <t>Lazerio galia superpulso bangos režime (reguliavimo ribos ne siauresnės už nurodytas) 2 – 20 W</t>
  </si>
  <si>
    <t>1.1.7.</t>
  </si>
  <si>
    <t>Lazerio galia ultra-trumpo pulsavimo bangos režime (reguliavimo ribos ne siauresnės už nurodytas) 0,5 – 40 W</t>
  </si>
  <si>
    <t>1.1.8.</t>
  </si>
  <si>
    <t>Išėjimo galios reguliavimo žingsnis (ne blogiau kaip nurodyta) 0,1 W</t>
  </si>
  <si>
    <t>1.1.9.</t>
  </si>
  <si>
    <t>Impulso trukmė pavienio impulso ir impulsų sekos režimuose (reguliavimo ribos ne siauresnės už nurodytas) 1ms – 1s</t>
  </si>
  <si>
    <t>1.1.10.</t>
  </si>
  <si>
    <t>Nukreipimo spindulys ≤ 10 mW diodinis lazeris, raudonos spalvos (635±10 nm). Reguliuojamas ryškumas</t>
  </si>
  <si>
    <t>1.1.11.</t>
  </si>
  <si>
    <t>Būtinos lazerio jungtys: Kabeliui dūmų išsiurbimo sistemos nuotoliniams valdymui; Įspėjamosios lempos sistemai; USB jungtis įrašyti gydymo protokolus ir atnaujinimus; Skanerio jungtis.</t>
  </si>
  <si>
    <t>1.1.12.</t>
  </si>
  <si>
    <t>Asistuojantys sistemos režimai: Būtinas interaktyvus procedūrų asistentas, sumaniam parametrų pasirinkimui;</t>
  </si>
  <si>
    <t>1.1.13.</t>
  </si>
  <si>
    <t>Asistuojantys sistemos režimai: Būtina galimybė išsaugoti daugiau kaip 1000 naudotojo profilių ir individualių procedūrų.</t>
  </si>
  <si>
    <t>1.1.14.</t>
  </si>
  <si>
    <t>Lazerio spindulio perdavimo sistema: 1.Šarnyrinė rankena su ≥ 7 jungtimis, ne mažiau kaip 360 laipsnių apsisukimas, darbinis atstumas ne mažiau kaip 160 cm. 2. Lanksčiam šviesolaidžiui, lazerio spindulio perdavimui.</t>
  </si>
  <si>
    <t>1.1.15.</t>
  </si>
  <si>
    <t>Aušinimo sistema: Aušinimas oru su bakteriniu filtru, žemo lygio triukšmas.</t>
  </si>
  <si>
    <t>1.1.16.</t>
  </si>
  <si>
    <t>Lazerio valdymas spalvoto vaizdo monitoriumi su lietimui jautriu ekranu ≥ 25cm ir kojiniu jungikliu.</t>
  </si>
  <si>
    <t>1.1.17.</t>
  </si>
  <si>
    <t>Elektros maitinimas 220-240 W, 50/60 Hz</t>
  </si>
  <si>
    <t>1.1.18.</t>
  </si>
  <si>
    <t>Kartu su lazeriu komplektuojami priedai: 1) Fokusuojanti rankena 125mm ± 5 mm; 2) Kojinis jungiklis; 3) Apsauginiai akiniai nuo 10600 nm bangos, 2vnt., pacientui skirti apsauginiai akiniai 1vnt.; 4) Maitinimo laidas; 5) Optikos lęšių priežiūros priemonės.</t>
  </si>
  <si>
    <t>1.1.19.</t>
  </si>
  <si>
    <t>Komplektacija skirta darbui su šviesolaidžiai: 1)	Šviesolaidis, daugkartinio naudojimo 500 ±50 µm – 1vnt.; 2) 500µm šviesolaidžio atstatymo remonto komplektas – 1 vnt.; 3)Šviesolaidis, daugkartinio naudojimo 750 ±50 µm – 1vnt.;4) 750µm šviesolaidžio atstatymo remonto komplektas – 1 vnt.; 5) Nukreipimo rankenos skirtos gerklų ir nosies operacijoms – 3 vnt. Vidinis diametras rankenų ne daugiau kaip 1,5mmRankena tiesi – 60 ±10 mm 1vnt.;Rankena lenktatiesi – 140 ±10 mm 1vnt.;Rankena tiesi – 180 ±10 mm 1vnt.;6) Šviesolaidžių sterilizavimo dėklas.</t>
  </si>
  <si>
    <t>1.1.20.</t>
  </si>
  <si>
    <t>Skaneris – 1vnt. Skirtas paskirstyti energijai darbiniame plote lazerio procedūrų metu būtina atlikti:a) abliaciją;b) pjovimą;c) audinio plotų frakcijinę terapiją.</t>
  </si>
  <si>
    <t>1.1.21.</t>
  </si>
  <si>
    <t>Skanerio panaudojimo indikacijos ANG srityje: gerklų, kauliukų ir tonzilių chirurgijoje; rinofijos abliacija</t>
  </si>
  <si>
    <t>1.1.22.</t>
  </si>
  <si>
    <t>Skanerio darbinis laukas Ne mažesnis kaip 15x15 mm. Ne mažiau kaip 6 skirtingų tipų skanavimo modelių.</t>
  </si>
  <si>
    <t>1.1.23.</t>
  </si>
  <si>
    <t>Nuotolinio valdymo pultas – 1 vnt. Būtinas nuotoliniam skanerio valdymui</t>
  </si>
  <si>
    <t>1.1.24.</t>
  </si>
  <si>
    <t>Aukšto tikslumo mikromanipuliatorius – 1vnt. 1.	Darbinis atstumas ne blogiau kaip nuo 200mm iki 600mm2.	Pilnai permatomi reflektuojantys veidrodžiai;3.	Lazerio spindulio diametras darbiniame atstume 200mm ne blogiau kaip nuo 0,1mm iki 2,0mm;4.	Lazerio spindulio diametras darbiniame atstume 600mm ne blogiau kaip nuo 0,18mm iki 4,5mm</t>
  </si>
  <si>
    <t>1.1.25.</t>
  </si>
  <si>
    <t>Mikromanipuliatoriaus adapteris prie mikroskopo – 1vnt. Suderinamas su ligoninėje esančiu Zeiss mikroskopu.</t>
  </si>
  <si>
    <t>1.1.26.</t>
  </si>
  <si>
    <t>Burnos ryklės antgalio rinkinys – 1 vnt. Rankena 200±5mm; Naudojama ryklės, LAUP, tonzilių chirurgijai;Sterilizuoja, daugkartinio naudojimo.</t>
  </si>
  <si>
    <t>1.1.27.</t>
  </si>
  <si>
    <t xml:space="preserve">Nosinių zondų antgalių rinkinys – 1 vnt. Specializuotas rinkinys nosies chirurgijai.Susideda iš: Fokusuojantis antgalis – 1 vnt.; Zondas (tiesus ir 90°) – 2 vnt.; Backstopas (ilgas ir trumpas) – 2 vnt.;Distancijos laikiklis – 1 vnt. </t>
  </si>
  <si>
    <t>1.1.28.</t>
  </si>
  <si>
    <t xml:space="preserve">Žymėjimas CE ženklu, pristatant prekę būtina kartu pateikti CE sertifikatą arba EB atitikties deklaracijų kopijas </t>
  </si>
  <si>
    <t>1.1.29.</t>
  </si>
  <si>
    <t>Naudojimo ir priežiūros instrukcija lietuvių, anglų kalbomis, būtina pateikti pristatant prekę</t>
  </si>
  <si>
    <t>1.1.30.</t>
  </si>
  <si>
    <t>Personalo apmokymas naudotis įranga: būtina</t>
  </si>
  <si>
    <t>1.1.31.</t>
  </si>
  <si>
    <t>Garantija su technine priežiūra ir jos metu naudojamos sąnaudinės detalės, ne 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</si>
  <si>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</si>
  <si>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</si>
  <si>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</si>
  <si>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</si>
  <si>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</si>
  <si>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</si>
  <si>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</si>
  <si>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</si>
  <si>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</si>
  <si>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</si>
  <si>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</si>
  <si>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</si>
  <si>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</si>
  <si>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</si>
  <si>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</si>
  <si>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</si>
  <si>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</si>
  <si>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</si>
  <si>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</si>
  <si>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</si>
  <si>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</si>
  <si>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</si>
  <si>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</si>
  <si>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</si>
  <si>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</si>
  <si>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</si>
  <si>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2786 2025-05-29 11:57:22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</si>
</sst>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8"/>
  <sheetViews>
    <sheetView tabSelected="1" workbookViewId="0"/>
  </sheetViews>
  <sheetFormatPr defaultColWidth="10.875" defaultRowHeight="15" x14ac:dyDescent="0.25"/>
  <cols>
    <col min="1" max="1" width="9.125" style="1" customWidth="1"/>
    <col min="2" max="2" width="38.25" style="1" customWidth="1"/>
    <col min="3" max="3" width="16" style="1" customWidth="1"/>
    <col min="4" max="4" width="14.5" style="1" customWidth="1"/>
    <col min="5" max="5" width="18.62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8.25" customHeight="1" x14ac:dyDescent="0.25">
      <c r="A30" s="68" t="s">
        <v>24</v>
      </c>
      <c r="B30" s="68"/>
      <c r="C30" s="68"/>
      <c r="D30" s="15"/>
    </row>
    <row r="31" spans="1:7" x14ac:dyDescent="0.25">
      <c r="A31" s="14" t="s">
        <v>25</v>
      </c>
    </row>
    <row r="32" spans="1:7" x14ac:dyDescent="0.25">
      <c r="A32" s="12" t="s">
        <v>26</v>
      </c>
    </row>
    <row r="33" spans="1:9" ht="15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1</v>
      </c>
      <c r="D34" s="73" t="s">
        <v>38</v>
      </c>
      <c r="E34" s="70"/>
      <c r="F34" s="69" t="str">
        <f>IF(ISBLANK(E34),"", PRODUCT(C34,E34))</f>
        <v/>
      </c>
      <c r="G34" s="71"/>
      <c r="H34" s="69"/>
      <c r="I34" s="69"/>
    </row>
    <row r="35" spans="1:9" ht="30" x14ac:dyDescent="0.25">
      <c r="A35" s="69" t="s">
        <v>39</v>
      </c>
      <c r="B35" s="69" t="s">
        <v>40</v>
      </c>
      <c r="C35" s="69"/>
      <c r="D35" s="69"/>
      <c r="E35" s="69"/>
      <c r="F35" s="69"/>
      <c r="G35" s="69"/>
      <c r="H35" s="71"/>
      <c r="I35" s="71"/>
    </row>
    <row r="36" spans="1:9" ht="45" x14ac:dyDescent="0.25">
      <c r="A36" s="69" t="s">
        <v>41</v>
      </c>
      <c r="B36" s="69" t="s">
        <v>42</v>
      </c>
      <c r="C36" s="69"/>
      <c r="D36" s="69"/>
      <c r="E36" s="69"/>
      <c r="F36" s="69"/>
      <c r="G36" s="69"/>
      <c r="H36" s="71"/>
      <c r="I36" s="71"/>
    </row>
    <row r="37" spans="1:9" x14ac:dyDescent="0.25">
      <c r="A37" s="69" t="s">
        <v>43</v>
      </c>
      <c r="B37" s="69" t="s">
        <v>44</v>
      </c>
      <c r="C37" s="69"/>
      <c r="D37" s="69"/>
      <c r="E37" s="69"/>
      <c r="F37" s="69"/>
      <c r="G37" s="69"/>
      <c r="H37" s="71"/>
      <c r="I37" s="71"/>
    </row>
    <row r="38" spans="1:9" ht="45" x14ac:dyDescent="0.25">
      <c r="A38" s="69" t="s">
        <v>45</v>
      </c>
      <c r="B38" s="69" t="s">
        <v>46</v>
      </c>
      <c r="C38" s="69"/>
      <c r="D38" s="69"/>
      <c r="E38" s="69"/>
      <c r="F38" s="69"/>
      <c r="G38" s="69"/>
      <c r="H38" s="71"/>
      <c r="I38" s="71"/>
    </row>
    <row r="39" spans="1:9" ht="45" x14ac:dyDescent="0.25">
      <c r="A39" s="69" t="s">
        <v>47</v>
      </c>
      <c r="B39" s="69" t="s">
        <v>48</v>
      </c>
      <c r="C39" s="69"/>
      <c r="D39" s="69"/>
      <c r="E39" s="69"/>
      <c r="F39" s="69"/>
      <c r="G39" s="69"/>
      <c r="H39" s="71"/>
      <c r="I39" s="71"/>
    </row>
    <row r="40" spans="1:9" ht="45" x14ac:dyDescent="0.25">
      <c r="A40" s="69" t="s">
        <v>49</v>
      </c>
      <c r="B40" s="69" t="s">
        <v>50</v>
      </c>
      <c r="C40" s="69"/>
      <c r="D40" s="69"/>
      <c r="E40" s="69"/>
      <c r="F40" s="69"/>
      <c r="G40" s="69"/>
      <c r="H40" s="71"/>
      <c r="I40" s="71"/>
    </row>
    <row r="41" spans="1:9" ht="45" x14ac:dyDescent="0.25">
      <c r="A41" s="69" t="s">
        <v>51</v>
      </c>
      <c r="B41" s="69" t="s">
        <v>52</v>
      </c>
      <c r="C41" s="69"/>
      <c r="D41" s="69"/>
      <c r="E41" s="69"/>
      <c r="F41" s="69"/>
      <c r="G41" s="69"/>
      <c r="H41" s="71"/>
      <c r="I41" s="71"/>
    </row>
    <row r="42" spans="1:9" ht="30" x14ac:dyDescent="0.25">
      <c r="A42" s="69" t="s">
        <v>53</v>
      </c>
      <c r="B42" s="69" t="s">
        <v>54</v>
      </c>
      <c r="C42" s="69"/>
      <c r="D42" s="69"/>
      <c r="E42" s="69"/>
      <c r="F42" s="69"/>
      <c r="G42" s="69"/>
      <c r="H42" s="71"/>
      <c r="I42" s="71"/>
    </row>
    <row r="43" spans="1:9" ht="45" x14ac:dyDescent="0.25">
      <c r="A43" s="69" t="s">
        <v>55</v>
      </c>
      <c r="B43" s="69" t="s">
        <v>56</v>
      </c>
      <c r="C43" s="69"/>
      <c r="D43" s="69"/>
      <c r="E43" s="69"/>
      <c r="F43" s="69"/>
      <c r="G43" s="69"/>
      <c r="H43" s="71"/>
      <c r="I43" s="71"/>
    </row>
    <row r="44" spans="1:9" ht="45" x14ac:dyDescent="0.25">
      <c r="A44" s="69" t="s">
        <v>57</v>
      </c>
      <c r="B44" s="69" t="s">
        <v>58</v>
      </c>
      <c r="C44" s="69"/>
      <c r="D44" s="69"/>
      <c r="E44" s="69"/>
      <c r="F44" s="69"/>
      <c r="G44" s="69"/>
      <c r="H44" s="71"/>
      <c r="I44" s="71"/>
    </row>
    <row r="45" spans="1:9" ht="75" x14ac:dyDescent="0.25">
      <c r="A45" s="69" t="s">
        <v>59</v>
      </c>
      <c r="B45" s="69" t="s">
        <v>60</v>
      </c>
      <c r="C45" s="69"/>
      <c r="D45" s="69"/>
      <c r="E45" s="69"/>
      <c r="F45" s="69"/>
      <c r="G45" s="69"/>
      <c r="H45" s="71"/>
      <c r="I45" s="71"/>
    </row>
    <row r="46" spans="1:9" ht="45" x14ac:dyDescent="0.25">
      <c r="A46" s="69" t="s">
        <v>61</v>
      </c>
      <c r="B46" s="69" t="s">
        <v>62</v>
      </c>
      <c r="C46" s="69"/>
      <c r="D46" s="69"/>
      <c r="E46" s="69"/>
      <c r="F46" s="69"/>
      <c r="G46" s="69"/>
      <c r="H46" s="71"/>
      <c r="I46" s="71"/>
    </row>
    <row r="47" spans="1:9" ht="45" x14ac:dyDescent="0.25">
      <c r="A47" s="69" t="s">
        <v>63</v>
      </c>
      <c r="B47" s="69" t="s">
        <v>64</v>
      </c>
      <c r="C47" s="69"/>
      <c r="D47" s="69"/>
      <c r="E47" s="69"/>
      <c r="F47" s="69"/>
      <c r="G47" s="69"/>
      <c r="H47" s="71"/>
      <c r="I47" s="71"/>
    </row>
    <row r="48" spans="1:9" ht="75" x14ac:dyDescent="0.25">
      <c r="A48" s="69" t="s">
        <v>65</v>
      </c>
      <c r="B48" s="69" t="s">
        <v>66</v>
      </c>
      <c r="C48" s="69"/>
      <c r="D48" s="69"/>
      <c r="E48" s="69"/>
      <c r="F48" s="69"/>
      <c r="G48" s="69"/>
      <c r="H48" s="71"/>
      <c r="I48" s="71"/>
    </row>
    <row r="49" spans="1:9" ht="30" x14ac:dyDescent="0.25">
      <c r="A49" s="69" t="s">
        <v>67</v>
      </c>
      <c r="B49" s="69" t="s">
        <v>68</v>
      </c>
      <c r="C49" s="69"/>
      <c r="D49" s="69"/>
      <c r="E49" s="69"/>
      <c r="F49" s="69"/>
      <c r="G49" s="69"/>
      <c r="H49" s="71"/>
      <c r="I49" s="71"/>
    </row>
    <row r="50" spans="1:9" ht="45" x14ac:dyDescent="0.25">
      <c r="A50" s="69" t="s">
        <v>69</v>
      </c>
      <c r="B50" s="69" t="s">
        <v>70</v>
      </c>
      <c r="C50" s="69"/>
      <c r="D50" s="69"/>
      <c r="E50" s="69"/>
      <c r="F50" s="69"/>
      <c r="G50" s="69"/>
      <c r="H50" s="71"/>
      <c r="I50" s="71"/>
    </row>
    <row r="51" spans="1:9" x14ac:dyDescent="0.25">
      <c r="A51" s="69" t="s">
        <v>71</v>
      </c>
      <c r="B51" s="69" t="s">
        <v>72</v>
      </c>
      <c r="C51" s="69"/>
      <c r="D51" s="69"/>
      <c r="E51" s="69"/>
      <c r="F51" s="69"/>
      <c r="G51" s="69"/>
      <c r="H51" s="71"/>
      <c r="I51" s="71"/>
    </row>
    <row r="52" spans="1:9" ht="90" x14ac:dyDescent="0.25">
      <c r="A52" s="69" t="s">
        <v>73</v>
      </c>
      <c r="B52" s="69" t="s">
        <v>74</v>
      </c>
      <c r="C52" s="69"/>
      <c r="D52" s="69"/>
      <c r="E52" s="69"/>
      <c r="F52" s="69"/>
      <c r="G52" s="69"/>
      <c r="H52" s="71"/>
      <c r="I52" s="71"/>
    </row>
    <row r="53" spans="1:9" ht="195" x14ac:dyDescent="0.25">
      <c r="A53" s="69" t="s">
        <v>75</v>
      </c>
      <c r="B53" s="69" t="s">
        <v>76</v>
      </c>
      <c r="C53" s="69"/>
      <c r="D53" s="69"/>
      <c r="E53" s="69"/>
      <c r="F53" s="69"/>
      <c r="G53" s="69"/>
      <c r="H53" s="71"/>
      <c r="I53" s="71"/>
    </row>
    <row r="54" spans="1:9" ht="60" x14ac:dyDescent="0.25">
      <c r="A54" s="69" t="s">
        <v>77</v>
      </c>
      <c r="B54" s="69" t="s">
        <v>78</v>
      </c>
      <c r="C54" s="69"/>
      <c r="D54" s="69"/>
      <c r="E54" s="69"/>
      <c r="F54" s="69"/>
      <c r="G54" s="69"/>
      <c r="H54" s="71"/>
      <c r="I54" s="71"/>
    </row>
    <row r="55" spans="1:9" ht="45" x14ac:dyDescent="0.25">
      <c r="A55" s="69" t="s">
        <v>79</v>
      </c>
      <c r="B55" s="69" t="s">
        <v>80</v>
      </c>
      <c r="C55" s="69"/>
      <c r="D55" s="69"/>
      <c r="E55" s="69"/>
      <c r="F55" s="69"/>
      <c r="G55" s="69"/>
      <c r="H55" s="71"/>
      <c r="I55" s="71"/>
    </row>
    <row r="56" spans="1:9" ht="45" x14ac:dyDescent="0.25">
      <c r="A56" s="69" t="s">
        <v>81</v>
      </c>
      <c r="B56" s="69" t="s">
        <v>82</v>
      </c>
      <c r="C56" s="69"/>
      <c r="D56" s="69"/>
      <c r="E56" s="69"/>
      <c r="F56" s="69"/>
      <c r="G56" s="69"/>
      <c r="H56" s="71"/>
      <c r="I56" s="71"/>
    </row>
    <row r="57" spans="1:9" ht="30" x14ac:dyDescent="0.25">
      <c r="A57" s="69" t="s">
        <v>83</v>
      </c>
      <c r="B57" s="69" t="s">
        <v>84</v>
      </c>
      <c r="C57" s="69"/>
      <c r="D57" s="69"/>
      <c r="E57" s="69"/>
      <c r="F57" s="69"/>
      <c r="G57" s="69"/>
      <c r="H57" s="71"/>
      <c r="I57" s="71"/>
    </row>
    <row r="58" spans="1:9" ht="120" x14ac:dyDescent="0.25">
      <c r="A58" s="69" t="s">
        <v>85</v>
      </c>
      <c r="B58" s="69" t="s">
        <v>86</v>
      </c>
      <c r="C58" s="69"/>
      <c r="D58" s="69"/>
      <c r="E58" s="69"/>
      <c r="F58" s="69"/>
      <c r="G58" s="69"/>
      <c r="H58" s="71"/>
      <c r="I58" s="71"/>
    </row>
    <row r="59" spans="1:9" ht="45" x14ac:dyDescent="0.25">
      <c r="A59" s="69" t="s">
        <v>87</v>
      </c>
      <c r="B59" s="69" t="s">
        <v>88</v>
      </c>
      <c r="C59" s="69"/>
      <c r="D59" s="69"/>
      <c r="E59" s="69"/>
      <c r="F59" s="69"/>
      <c r="G59" s="69"/>
      <c r="H59" s="71"/>
      <c r="I59" s="71"/>
    </row>
    <row r="60" spans="1:9" ht="60" x14ac:dyDescent="0.25">
      <c r="A60" s="69" t="s">
        <v>89</v>
      </c>
      <c r="B60" s="69" t="s">
        <v>90</v>
      </c>
      <c r="C60" s="69"/>
      <c r="D60" s="69"/>
      <c r="E60" s="69"/>
      <c r="F60" s="69"/>
      <c r="G60" s="69"/>
      <c r="H60" s="71"/>
      <c r="I60" s="71"/>
    </row>
    <row r="61" spans="1:9" ht="90" x14ac:dyDescent="0.25">
      <c r="A61" s="69" t="s">
        <v>91</v>
      </c>
      <c r="B61" s="69" t="s">
        <v>92</v>
      </c>
      <c r="C61" s="69"/>
      <c r="D61" s="69"/>
      <c r="E61" s="69"/>
      <c r="F61" s="69"/>
      <c r="G61" s="69"/>
      <c r="H61" s="71"/>
      <c r="I61" s="71"/>
    </row>
    <row r="62" spans="1:9" ht="45" x14ac:dyDescent="0.25">
      <c r="A62" s="69" t="s">
        <v>93</v>
      </c>
      <c r="B62" s="69" t="s">
        <v>94</v>
      </c>
      <c r="C62" s="69"/>
      <c r="D62" s="69"/>
      <c r="E62" s="69"/>
      <c r="F62" s="69"/>
      <c r="G62" s="69"/>
      <c r="H62" s="71"/>
      <c r="I62" s="71"/>
    </row>
    <row r="63" spans="1:9" ht="30" x14ac:dyDescent="0.25">
      <c r="A63" s="69" t="s">
        <v>95</v>
      </c>
      <c r="B63" s="69" t="s">
        <v>96</v>
      </c>
      <c r="C63" s="69"/>
      <c r="D63" s="69"/>
      <c r="E63" s="69"/>
      <c r="F63" s="69"/>
      <c r="G63" s="69"/>
      <c r="H63" s="71"/>
      <c r="I63" s="71"/>
    </row>
    <row r="64" spans="1:9" x14ac:dyDescent="0.25">
      <c r="A64" s="69" t="s">
        <v>97</v>
      </c>
      <c r="B64" s="69" t="s">
        <v>98</v>
      </c>
      <c r="C64" s="69"/>
      <c r="D64" s="69"/>
      <c r="E64" s="69"/>
      <c r="F64" s="69"/>
      <c r="G64" s="69"/>
      <c r="H64" s="71"/>
      <c r="I64" s="71"/>
    </row>
    <row r="65" spans="1:9" ht="45" x14ac:dyDescent="0.25">
      <c r="A65" s="69" t="s">
        <v>99</v>
      </c>
      <c r="B65" s="69" t="s">
        <v>100</v>
      </c>
      <c r="C65" s="69"/>
      <c r="D65" s="69"/>
      <c r="E65" s="69"/>
      <c r="F65" s="69"/>
      <c r="G65" s="69"/>
      <c r="H65" s="71"/>
      <c r="I65" s="71"/>
    </row>
    <row r="66" spans="1:9" x14ac:dyDescent="0.25">
      <c r="E66" s="16" t="s">
        <v>101</v>
      </c>
      <c r="F66" s="16" t="str">
        <f>IF((COUNT(C34:C65)&lt;&gt;COUNT(F34:F65)),"", ROUND(SUM(F34:F65),2))</f>
        <v/>
      </c>
      <c r="G66" s="14" t="str">
        <f>IF((COUNT(C34:C65)&lt;&gt;COUNT(F34:F65)),"Neužpildytos visų objektų kainos", "")</f>
        <v>Neužpildytos visų objektų kainos</v>
      </c>
    </row>
    <row r="67" spans="1:9" x14ac:dyDescent="0.25">
      <c r="C67" s="16" t="s">
        <v>102</v>
      </c>
      <c r="D67" s="17"/>
      <c r="E67" s="16" t="s">
        <v>103</v>
      </c>
      <c r="F67" s="16" t="str">
        <f>IF(OR(F66="",D67=""),"", ROUND(PRODUCT(D67,F66)/100,2))</f>
        <v/>
      </c>
      <c r="G67" s="14" t="str">
        <f>IF(D67="", "Nurodykite taikomą PVM dydį", "")</f>
        <v>Nurodykite taikomą PVM dydį</v>
      </c>
    </row>
    <row r="68" spans="1:9" x14ac:dyDescent="0.25">
      <c r="E68" s="16" t="s">
        <v>104</v>
      </c>
      <c r="F68" s="16">
        <f>IF(ISBLANK(F67), "", ROUND(SUM(F66:F67),2))</f>
        <v>0</v>
      </c>
    </row>
  </sheetData>
  <sheetProtection algorithmName="SHA-512" hashValue="IJPU64h1bw6Gy/i7Jw16rtYAkZtPuntRlDO7b3kKa/HQYatajck1VQ94lE/TapI9TeCr50m672kmeWm/huQ/vg==" saltValue="YztY18cbc2/EqT8gDtCgd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105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106</v>
      </c>
      <c r="B5" s="42"/>
      <c r="C5" s="40" t="s">
        <v>107</v>
      </c>
      <c r="D5" s="41"/>
      <c r="E5" s="42"/>
      <c r="F5" s="40" t="s">
        <v>108</v>
      </c>
      <c r="G5" s="41"/>
      <c r="H5" s="42"/>
      <c r="I5" s="40" t="s">
        <v>109</v>
      </c>
      <c r="J5" s="42"/>
      <c r="K5" s="9" t="s">
        <v>110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111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107</v>
      </c>
      <c r="D19" s="41"/>
      <c r="E19" s="42"/>
      <c r="F19" s="40" t="s">
        <v>112</v>
      </c>
      <c r="G19" s="41"/>
      <c r="H19" s="42"/>
      <c r="I19" s="61" t="s">
        <v>109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113</v>
      </c>
      <c r="B33" s="28"/>
      <c r="C33" s="28"/>
      <c r="D33" s="28"/>
      <c r="E33" s="28"/>
      <c r="F33" s="28"/>
      <c r="G33" s="28"/>
      <c r="H33" s="28"/>
      <c r="I33" s="28"/>
      <c r="J33" s="28"/>
    </row>
    <row r="34" spans="1:10" ht="15.95" customHeight="1" thickBot="1" x14ac:dyDescent="0.3"/>
    <row r="35" spans="1:10" ht="15.95" customHeight="1" x14ac:dyDescent="0.25">
      <c r="A35" s="8" t="s">
        <v>27</v>
      </c>
      <c r="B35" s="57" t="s">
        <v>114</v>
      </c>
      <c r="C35" s="41"/>
      <c r="D35" s="41"/>
      <c r="E35" s="41"/>
      <c r="F35" s="41"/>
      <c r="G35" s="42"/>
      <c r="H35" s="58" t="s">
        <v>115</v>
      </c>
      <c r="I35" s="41"/>
      <c r="J35" s="59"/>
    </row>
    <row r="36" spans="1:10" ht="48" customHeight="1" x14ac:dyDescent="0.25">
      <c r="A36" s="20" t="s">
        <v>116</v>
      </c>
      <c r="B36" s="49" t="s">
        <v>117</v>
      </c>
      <c r="C36" s="44"/>
      <c r="D36" s="44"/>
      <c r="E36" s="44"/>
      <c r="F36" s="44"/>
      <c r="G36" s="27"/>
      <c r="H36" s="52"/>
      <c r="I36" s="44"/>
      <c r="J36" s="46"/>
    </row>
    <row r="37" spans="1:10" ht="48" customHeight="1" x14ac:dyDescent="0.25">
      <c r="A37" s="20" t="s">
        <v>118</v>
      </c>
      <c r="B37" s="49" t="s">
        <v>119</v>
      </c>
      <c r="C37" s="44"/>
      <c r="D37" s="44"/>
      <c r="E37" s="44"/>
      <c r="F37" s="44"/>
      <c r="G37" s="27"/>
      <c r="H37" s="52"/>
      <c r="I37" s="44"/>
      <c r="J37" s="46"/>
    </row>
    <row r="38" spans="1:10" ht="48" customHeight="1" x14ac:dyDescent="0.25">
      <c r="A38" s="20" t="s">
        <v>120</v>
      </c>
      <c r="B38" s="49" t="s">
        <v>121</v>
      </c>
      <c r="C38" s="44"/>
      <c r="D38" s="44"/>
      <c r="E38" s="44"/>
      <c r="F38" s="44"/>
      <c r="G38" s="27"/>
      <c r="H38" s="52"/>
      <c r="I38" s="44"/>
      <c r="J38" s="46"/>
    </row>
    <row r="39" spans="1:10" ht="48" customHeight="1" x14ac:dyDescent="0.25">
      <c r="A39" s="20" t="s">
        <v>122</v>
      </c>
      <c r="B39" s="49" t="s">
        <v>123</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124</v>
      </c>
      <c r="B48" s="28"/>
      <c r="C48" s="28"/>
      <c r="D48" s="28"/>
      <c r="E48" s="28"/>
      <c r="F48" s="28"/>
      <c r="G48" s="28"/>
      <c r="H48" s="28"/>
      <c r="I48" s="28"/>
      <c r="J48" s="28"/>
    </row>
    <row r="51" spans="1:10" x14ac:dyDescent="0.25">
      <c r="A51" s="48" t="s">
        <v>125</v>
      </c>
      <c r="B51" s="28"/>
      <c r="C51" s="28"/>
      <c r="D51" s="28"/>
      <c r="E51" s="54"/>
      <c r="F51" s="28"/>
      <c r="G51" s="28"/>
      <c r="H51" s="28"/>
      <c r="I51" s="28"/>
      <c r="J51" s="28"/>
    </row>
    <row r="53" spans="1:10" x14ac:dyDescent="0.25">
      <c r="A53" s="48" t="s">
        <v>126</v>
      </c>
      <c r="B53" s="28"/>
      <c r="C53" s="28"/>
      <c r="D53" s="28"/>
      <c r="E53" s="54"/>
      <c r="F53" s="28"/>
      <c r="G53" s="28"/>
      <c r="H53" s="28"/>
      <c r="I53" s="28"/>
      <c r="J53" s="28"/>
    </row>
    <row r="100" spans="1:1" ht="15.75" x14ac:dyDescent="0.25">
      <c r="A100" t="s">
        <v>127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2025-05-29T09:25:39Z</dcterms:modified>
</cp:coreProperties>
</file>