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Vienkartiniai plastikiniai antgaliai automatiniams skysčių dozatoriams\CVP IS\"/>
    </mc:Choice>
  </mc:AlternateContent>
  <xr:revisionPtr revIDLastSave="0" documentId="13_ncr:1_{461C6717-2C46-4166-9CB7-E0A62ED0DD71}"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1" i="1" l="1"/>
  <c r="F137" i="1"/>
  <c r="F134" i="1"/>
  <c r="F131" i="1"/>
  <c r="F129" i="1"/>
  <c r="F127" i="1"/>
  <c r="F125" i="1"/>
  <c r="F123" i="1"/>
  <c r="F121" i="1"/>
  <c r="F140" i="1" s="1"/>
  <c r="F141" i="1" s="1"/>
  <c r="F142" i="1" s="1"/>
  <c r="G111" i="1"/>
  <c r="G110" i="1"/>
  <c r="F106" i="1"/>
  <c r="F110" i="1" s="1"/>
  <c r="F111" i="1" s="1"/>
  <c r="F112" i="1" s="1"/>
  <c r="G96" i="1"/>
  <c r="F92" i="1"/>
  <c r="F89" i="1"/>
  <c r="F87" i="1"/>
  <c r="F85" i="1"/>
  <c r="F83" i="1"/>
  <c r="G95" i="1" s="1"/>
  <c r="F81" i="1"/>
  <c r="G71" i="1"/>
  <c r="F67" i="1"/>
  <c r="F64" i="1"/>
  <c r="F62" i="1"/>
  <c r="F60" i="1"/>
  <c r="G70" i="1" s="1"/>
  <c r="G50" i="1"/>
  <c r="F46" i="1"/>
  <c r="F43" i="1"/>
  <c r="F41" i="1"/>
  <c r="F39" i="1"/>
  <c r="F37" i="1"/>
  <c r="G49" i="1" s="1"/>
  <c r="G21" i="1"/>
  <c r="G140" i="1" l="1"/>
  <c r="F49" i="1"/>
  <c r="F50" i="1" s="1"/>
  <c r="F51" i="1" s="1"/>
  <c r="F95" i="1"/>
  <c r="F96" i="1" s="1"/>
  <c r="F97" i="1" s="1"/>
  <c r="F70" i="1"/>
  <c r="F71" i="1" s="1"/>
  <c r="F72" i="1" s="1"/>
</calcChain>
</file>

<file path=xl/sharedStrings.xml><?xml version="1.0" encoding="utf-8"?>
<sst xmlns="http://schemas.openxmlformats.org/spreadsheetml/2006/main" count="285" uniqueCount="158">
  <si>
    <t>VIENKARTINIAI PLASTIKINIAI ANTGALIAI AUTOMATINIAMS SKYSČIŲ DOZATORIAMS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</si>
  <si>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</si>
  <si>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</si>
  <si>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</si>
  <si>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</si>
  <si>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</si>
  <si>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</si>
  <si>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</si>
  <si>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</si>
  <si>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</si>
  <si>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</si>
  <si>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</si>
  <si>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</si>
  <si>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</si>
  <si>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</si>
  <si>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</si>
  <si>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</si>
  <si>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</si>
  <si>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</si>
  <si>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</si>
  <si>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</si>
  <si>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</si>
  <si>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</si>
  <si>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</si>
  <si>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</si>
  <si>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</si>
  <si>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PLASTIKINIAI ANTGALIAI „FINPIPETE“ TIPO AUTOMATINĖMS PIPETĖMS (DOZATORIAMS)  </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</si>
  <si>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</si>
  <si>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</si>
  <si>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</si>
  <si>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</si>
  <si>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</si>
  <si>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</si>
  <si>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</si>
  <si>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</si>
  <si>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</si>
  <si>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</si>
  <si>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</si>
  <si>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 xml:space="preserve">Plastikiniai antgaliai „Finpipete“ tipo automatinėms pipetėms (dozatoriams)  </t>
  </si>
  <si>
    <t>1.1.</t>
  </si>
  <si>
    <t xml:space="preserve">Plastikiniai antgaliai „Finpipete“ tipo automatinėms pipetėms (dozatoriams) </t>
  </si>
  <si>
    <t>Vnt.</t>
  </si>
  <si>
    <t>1.1.1.</t>
  </si>
  <si>
    <t>Iki 200 mikrolitrų tūrio</t>
  </si>
  <si>
    <t>1.2.</t>
  </si>
  <si>
    <t>1.2.1.</t>
  </si>
  <si>
    <t>Iki 1000 mikrolitrų tūrio</t>
  </si>
  <si>
    <t>1.3.</t>
  </si>
  <si>
    <t>1.3.1.</t>
  </si>
  <si>
    <t>Iki 5000 mikrolitrų tūrio</t>
  </si>
  <si>
    <t>1.4.</t>
  </si>
  <si>
    <t>1.4.1.</t>
  </si>
  <si>
    <t>1.4.2.</t>
  </si>
  <si>
    <t>Sterili pakuotė</t>
  </si>
  <si>
    <t>1.5.</t>
  </si>
  <si>
    <t xml:space="preserve">Plastikiniai antgaliai  „Finpipete“ tipo automatinėms pipetėms (dozatoriams) </t>
  </si>
  <si>
    <t>1.5.1.</t>
  </si>
  <si>
    <t>1.5.2.</t>
  </si>
  <si>
    <t>Suma be PVM</t>
  </si>
  <si>
    <t>Taikomas PVM dydis (%)</t>
  </si>
  <si>
    <t>PVM suma</t>
  </si>
  <si>
    <t>Suma su PVM</t>
  </si>
  <si>
    <t>2. DALIS</t>
  </si>
  <si>
    <t>PLASTIKINIAI ANTGALIAI „EPPENDORF“ TIPO AUTOMATINĖMS PIPETĖMS (DOZATORIAMS)</t>
  </si>
  <si>
    <t>2.</t>
  </si>
  <si>
    <t>Plastikiniai antgaliai „Eppendorf“ tipo automatinėms pipetėms (dozatoriams)</t>
  </si>
  <si>
    <t>2.1.</t>
  </si>
  <si>
    <t>2.1.1.</t>
  </si>
  <si>
    <t>2.2.</t>
  </si>
  <si>
    <t>2.2.1.</t>
  </si>
  <si>
    <t>2.3.</t>
  </si>
  <si>
    <t xml:space="preserve">Plastikiniai antgaliai „Eppendorf“ tipo automatinėms pipetėms (dozatoriams) </t>
  </si>
  <si>
    <t>2.3.1.</t>
  </si>
  <si>
    <t>2.3.2.</t>
  </si>
  <si>
    <t>2.4.</t>
  </si>
  <si>
    <t>2.4.1.</t>
  </si>
  <si>
    <t>2.4.2.</t>
  </si>
  <si>
    <t>3. DALIS</t>
  </si>
  <si>
    <t>PLASTIKINIAI ANTGALIAI „SOCOREX" TIPO AUTOMATINĖMS PIPETĖMS (DOZATORIAMS)</t>
  </si>
  <si>
    <t>3.</t>
  </si>
  <si>
    <t>Plastikiniai antgaliai „SOCOREX" tipo automatinėms pipetėms (dozatoriams)</t>
  </si>
  <si>
    <t>3.1.</t>
  </si>
  <si>
    <t>3.1.1.</t>
  </si>
  <si>
    <t>Iki 20 mikrolitrų tūrio</t>
  </si>
  <si>
    <t>3.2.</t>
  </si>
  <si>
    <t xml:space="preserve">Plastikiniai antgaliai „SOCOREX" tipo automatinėms pipetėms (dozatoriams) </t>
  </si>
  <si>
    <t>3.2.1.</t>
  </si>
  <si>
    <t>3.3.</t>
  </si>
  <si>
    <t>3.3.1.</t>
  </si>
  <si>
    <t>3.4.</t>
  </si>
  <si>
    <t>3.4.1.</t>
  </si>
  <si>
    <t>3.5.</t>
  </si>
  <si>
    <t>3.5.1.</t>
  </si>
  <si>
    <t>3.5.2.</t>
  </si>
  <si>
    <t>3.6.</t>
  </si>
  <si>
    <t>3.6.1.</t>
  </si>
  <si>
    <t>3.6.2.</t>
  </si>
  <si>
    <t>4. DALIS</t>
  </si>
  <si>
    <t>PLASTIKINIAI ANTGALIAI „RAININ“ TIPO AUTOMATINĖMS PIPETĖMS (DOZATORIAMS)</t>
  </si>
  <si>
    <t>4.</t>
  </si>
  <si>
    <t>Plastikiniai antgaliai „Rainin“ tipo automatinėms pipetėms (dozatoriams)</t>
  </si>
  <si>
    <t>4.1.</t>
  </si>
  <si>
    <t>vnt.</t>
  </si>
  <si>
    <t>4.1.1.</t>
  </si>
  <si>
    <t>0,5-20 mikrolitrų tūrio</t>
  </si>
  <si>
    <t>4.1.2.</t>
  </si>
  <si>
    <t>Su filtru</t>
  </si>
  <si>
    <t>4.1.3.</t>
  </si>
  <si>
    <t>5. DALIS</t>
  </si>
  <si>
    <t xml:space="preserve">PLASTIKINIAI ANTGALIAI „SARTORIUS“ TIPO AUTOMATINĖMS PIPETĖMS (DOZATORIAMS) </t>
  </si>
  <si>
    <t>5.</t>
  </si>
  <si>
    <t xml:space="preserve">Plastikiniai antgaliai „Sartorius“ tipo automatinėms pipetėms (dozatoriams) </t>
  </si>
  <si>
    <t>5.1.</t>
  </si>
  <si>
    <t>Plastikiniai antgaliai „Sartorius“ tipo automatinėms pipetėms (dozatoriams)</t>
  </si>
  <si>
    <t>5.1.1.</t>
  </si>
  <si>
    <t>5.2.</t>
  </si>
  <si>
    <t>5.2.1.</t>
  </si>
  <si>
    <t>5.3.</t>
  </si>
  <si>
    <t>5.3.1.</t>
  </si>
  <si>
    <t>5.4.</t>
  </si>
  <si>
    <t>5.4.1.</t>
  </si>
  <si>
    <t>5.5.</t>
  </si>
  <si>
    <t>5.5.1.</t>
  </si>
  <si>
    <t>Iki 10000 mikrolitrų tūrio</t>
  </si>
  <si>
    <t>5.6.</t>
  </si>
  <si>
    <t>5.6.1.</t>
  </si>
  <si>
    <t>Iki 10 mikrolitrų tūrio</t>
  </si>
  <si>
    <t>5.6.2.</t>
  </si>
  <si>
    <t>5.7.</t>
  </si>
  <si>
    <t>5.7.1.</t>
  </si>
  <si>
    <t>5.7.2.</t>
  </si>
  <si>
    <t>5.8.</t>
  </si>
  <si>
    <t>5.8.1.</t>
  </si>
  <si>
    <t>5.8.2.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</si>
  <si>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</si>
  <si>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</si>
  <si>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</si>
  <si>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</si>
  <si>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</si>
  <si>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</si>
  <si>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</si>
  <si>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</si>
  <si>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</si>
  <si>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</si>
  <si>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</si>
  <si>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</si>
  <si>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</si>
  <si>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</si>
  <si>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</si>
  <si>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</si>
  <si>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</si>
  <si>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</si>
  <si>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</si>
  <si>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</si>
  <si>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</si>
  <si>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</si>
  <si>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2517-1 2025-05-29 16:17:01</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</si>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</sst>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vertical="top"/>
    </xf>
    <xf numFmtId="0" fontId="2" fillId="4" borderId="23" xfId="0" applyFont="1" applyFill="1" applyBorder="1" applyAlignment="1">
      <alignment horizontal="right" vertical="top"/>
    </xf>
    <xf numFmtId="0" fontId="1" fillId="4" borderId="0" xfId="0" applyFont="1" applyFill="1" applyAlignment="1">
      <alignment vertical="top"/>
    </xf>
    <xf numFmtId="0" fontId="1" fillId="4" borderId="23" xfId="0" applyFont="1" applyFill="1" applyBorder="1" applyAlignment="1">
      <alignment horizontal="center" vertical="top"/>
    </xf>
    <xf numFmtId="0" fontId="1" fillId="4" borderId="23" xfId="0" applyFont="1" applyFill="1" applyBorder="1" applyAlignment="1">
      <alignment vertical="top"/>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2"/>
  <sheetViews>
    <sheetView tabSelected="1" topLeftCell="A25" workbookViewId="0">
      <selection activeCell="H7" sqref="H7"/>
    </sheetView>
  </sheetViews>
  <sheetFormatPr defaultColWidth="10.875" defaultRowHeight="15" x14ac:dyDescent="0.25"/>
  <cols>
    <col min="1" max="1" width="6.5" style="1" customWidth="1"/>
    <col min="2" max="2" width="29.5" style="1" customWidth="1"/>
    <col min="3" max="3" width="8.5" style="1" customWidth="1"/>
    <col min="4" max="4" width="10.25" style="1" customWidth="1"/>
    <col min="5" max="5" width="11" style="1" customWidth="1"/>
    <col min="6" max="6" width="11.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157</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41" t="s">
        <v>6</v>
      </c>
      <c r="B12" s="42"/>
      <c r="C12" s="35"/>
      <c r="D12" s="36"/>
      <c r="E12" s="36"/>
      <c r="F12" s="37"/>
    </row>
    <row r="13" spans="1:6" ht="15.95" customHeight="1" x14ac:dyDescent="0.25">
      <c r="A13" s="47" t="s">
        <v>7</v>
      </c>
      <c r="B13" s="39"/>
      <c r="C13" s="35"/>
      <c r="D13" s="36"/>
      <c r="E13" s="36"/>
      <c r="F13" s="37"/>
    </row>
    <row r="14" spans="1:6" ht="36.75" customHeight="1" x14ac:dyDescent="0.25">
      <c r="A14" s="47" t="s">
        <v>8</v>
      </c>
      <c r="B14" s="39"/>
      <c r="C14" s="35"/>
      <c r="D14" s="36"/>
      <c r="E14" s="36"/>
      <c r="F14" s="37"/>
    </row>
    <row r="15" spans="1:6" ht="15.95" customHeight="1" x14ac:dyDescent="0.25">
      <c r="A15" s="41" t="s">
        <v>9</v>
      </c>
      <c r="B15" s="42"/>
      <c r="C15" s="35"/>
      <c r="D15" s="36"/>
      <c r="E15" s="36"/>
      <c r="F15" s="37"/>
    </row>
    <row r="16" spans="1:6" ht="54" customHeight="1" x14ac:dyDescent="0.25">
      <c r="A16" s="38" t="s">
        <v>10</v>
      </c>
      <c r="B16" s="39"/>
      <c r="C16" s="35"/>
      <c r="D16" s="36"/>
      <c r="E16" s="36"/>
      <c r="F16" s="37"/>
    </row>
    <row r="17" spans="1:7" ht="32.25" customHeight="1" x14ac:dyDescent="0.25">
      <c r="A17" s="41" t="s">
        <v>11</v>
      </c>
      <c r="B17" s="42"/>
      <c r="C17" s="35"/>
      <c r="D17" s="36"/>
      <c r="E17" s="36"/>
      <c r="F17" s="37"/>
    </row>
    <row r="18" spans="1:7" ht="38.25" customHeight="1" x14ac:dyDescent="0.25">
      <c r="A18" s="41" t="s">
        <v>12</v>
      </c>
      <c r="B18" s="42"/>
      <c r="C18" s="35"/>
      <c r="D18" s="36"/>
      <c r="E18" s="36"/>
      <c r="F18" s="37"/>
    </row>
    <row r="19" spans="1:7" ht="48" customHeight="1" x14ac:dyDescent="0.25">
      <c r="A19" s="41" t="s">
        <v>13</v>
      </c>
      <c r="B19" s="42"/>
      <c r="C19" s="35"/>
      <c r="D19" s="36"/>
      <c r="E19" s="36"/>
      <c r="F19" s="37"/>
    </row>
    <row r="20" spans="1:7" ht="70.5" customHeight="1" x14ac:dyDescent="0.25">
      <c r="A20" s="41" t="s">
        <v>14</v>
      </c>
      <c r="B20" s="42"/>
      <c r="C20" s="35"/>
      <c r="D20" s="36"/>
      <c r="E20" s="36"/>
      <c r="F20" s="37"/>
    </row>
    <row r="21" spans="1:7" ht="138" customHeight="1" x14ac:dyDescent="0.25">
      <c r="A21" s="44" t="s">
        <v>15</v>
      </c>
      <c r="B21" s="45"/>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49.5" customHeight="1" x14ac:dyDescent="0.25">
      <c r="A28" s="46" t="s">
        <v>21</v>
      </c>
      <c r="B28" s="34"/>
      <c r="C28" s="34"/>
      <c r="D28" s="34"/>
      <c r="E28" s="34"/>
      <c r="F28" s="34"/>
    </row>
    <row r="29" spans="1:7" x14ac:dyDescent="0.25">
      <c r="A29" s="34" t="s">
        <v>22</v>
      </c>
      <c r="B29" s="34"/>
      <c r="C29" s="34"/>
      <c r="D29" s="34"/>
      <c r="E29" s="34"/>
      <c r="F29" s="34"/>
    </row>
    <row r="30" spans="1:7" ht="42.75" customHeight="1" x14ac:dyDescent="0.25">
      <c r="A30" s="43" t="s">
        <v>23</v>
      </c>
      <c r="B30" s="43"/>
      <c r="C30" s="43"/>
      <c r="D30" s="15"/>
    </row>
    <row r="31" spans="1:7" x14ac:dyDescent="0.25">
      <c r="A31" s="14" t="s">
        <v>24</v>
      </c>
    </row>
    <row r="32" spans="1:7" x14ac:dyDescent="0.25">
      <c r="A32" s="12" t="s">
        <v>25</v>
      </c>
      <c r="B32" s="12" t="s">
        <v>26</v>
      </c>
    </row>
    <row r="34" spans="1:9" x14ac:dyDescent="0.25">
      <c r="A34" s="12" t="s">
        <v>27</v>
      </c>
    </row>
    <row r="35" spans="1:9" s="27" customFormat="1" ht="45" x14ac:dyDescent="0.25">
      <c r="A35" s="26" t="s">
        <v>28</v>
      </c>
      <c r="B35" s="26" t="s">
        <v>29</v>
      </c>
      <c r="C35" s="26" t="s">
        <v>30</v>
      </c>
      <c r="D35" s="26" t="s">
        <v>31</v>
      </c>
      <c r="E35" s="26" t="s">
        <v>32</v>
      </c>
      <c r="F35" s="26" t="s">
        <v>33</v>
      </c>
      <c r="G35" s="26" t="s">
        <v>34</v>
      </c>
      <c r="H35" s="26" t="s">
        <v>35</v>
      </c>
      <c r="I35" s="26" t="s">
        <v>36</v>
      </c>
    </row>
    <row r="36" spans="1:9" s="22" customFormat="1" x14ac:dyDescent="0.25">
      <c r="A36" s="21" t="s">
        <v>37</v>
      </c>
      <c r="B36" s="29" t="s">
        <v>38</v>
      </c>
      <c r="C36" s="28"/>
      <c r="D36" s="28"/>
      <c r="E36" s="23"/>
      <c r="F36" s="23"/>
      <c r="G36" s="23"/>
      <c r="H36" s="23"/>
      <c r="I36" s="23"/>
    </row>
    <row r="37" spans="1:9" s="22" customFormat="1" ht="45" x14ac:dyDescent="0.25">
      <c r="A37" s="23" t="s">
        <v>39</v>
      </c>
      <c r="B37" s="23" t="s">
        <v>40</v>
      </c>
      <c r="C37" s="28">
        <v>50000</v>
      </c>
      <c r="D37" s="28" t="s">
        <v>41</v>
      </c>
      <c r="E37" s="24"/>
      <c r="F37" s="23" t="str">
        <f>IF(ISBLANK(E37),"", PRODUCT(C37,E37))</f>
        <v/>
      </c>
      <c r="G37" s="25"/>
      <c r="H37" s="23"/>
      <c r="I37" s="23"/>
    </row>
    <row r="38" spans="1:9" s="22" customFormat="1" x14ac:dyDescent="0.25">
      <c r="A38" s="23" t="s">
        <v>42</v>
      </c>
      <c r="B38" s="23" t="s">
        <v>43</v>
      </c>
      <c r="C38" s="28"/>
      <c r="D38" s="28"/>
      <c r="E38" s="23"/>
      <c r="F38" s="23"/>
      <c r="G38" s="23"/>
      <c r="H38" s="25"/>
      <c r="I38" s="25"/>
    </row>
    <row r="39" spans="1:9" s="22" customFormat="1" ht="45" x14ac:dyDescent="0.25">
      <c r="A39" s="23" t="s">
        <v>44</v>
      </c>
      <c r="B39" s="23" t="s">
        <v>40</v>
      </c>
      <c r="C39" s="28">
        <v>20000</v>
      </c>
      <c r="D39" s="28" t="s">
        <v>41</v>
      </c>
      <c r="E39" s="24"/>
      <c r="F39" s="23" t="str">
        <f>IF(ISBLANK(E39),"", PRODUCT(C39,E39))</f>
        <v/>
      </c>
      <c r="G39" s="25"/>
      <c r="H39" s="23"/>
      <c r="I39" s="23"/>
    </row>
    <row r="40" spans="1:9" s="22" customFormat="1" x14ac:dyDescent="0.25">
      <c r="A40" s="23" t="s">
        <v>45</v>
      </c>
      <c r="B40" s="23" t="s">
        <v>46</v>
      </c>
      <c r="C40" s="28"/>
      <c r="D40" s="28"/>
      <c r="E40" s="23"/>
      <c r="F40" s="23"/>
      <c r="G40" s="23"/>
      <c r="H40" s="25"/>
      <c r="I40" s="25"/>
    </row>
    <row r="41" spans="1:9" s="22" customFormat="1" ht="45" x14ac:dyDescent="0.25">
      <c r="A41" s="23" t="s">
        <v>47</v>
      </c>
      <c r="B41" s="23" t="s">
        <v>40</v>
      </c>
      <c r="C41" s="28">
        <v>2000</v>
      </c>
      <c r="D41" s="28" t="s">
        <v>41</v>
      </c>
      <c r="E41" s="24"/>
      <c r="F41" s="23" t="str">
        <f>IF(ISBLANK(E41),"", PRODUCT(C41,E41))</f>
        <v/>
      </c>
      <c r="G41" s="25"/>
      <c r="H41" s="23"/>
      <c r="I41" s="23"/>
    </row>
    <row r="42" spans="1:9" s="22" customFormat="1" x14ac:dyDescent="0.25">
      <c r="A42" s="23" t="s">
        <v>48</v>
      </c>
      <c r="B42" s="23" t="s">
        <v>49</v>
      </c>
      <c r="C42" s="28"/>
      <c r="D42" s="28"/>
      <c r="E42" s="23"/>
      <c r="F42" s="23"/>
      <c r="G42" s="23"/>
      <c r="H42" s="25"/>
      <c r="I42" s="25"/>
    </row>
    <row r="43" spans="1:9" s="22" customFormat="1" ht="45" x14ac:dyDescent="0.25">
      <c r="A43" s="23" t="s">
        <v>50</v>
      </c>
      <c r="B43" s="23" t="s">
        <v>40</v>
      </c>
      <c r="C43" s="28">
        <v>12000</v>
      </c>
      <c r="D43" s="28" t="s">
        <v>41</v>
      </c>
      <c r="E43" s="24"/>
      <c r="F43" s="23" t="str">
        <f>IF(ISBLANK(E43),"", PRODUCT(C43,E43))</f>
        <v/>
      </c>
      <c r="G43" s="25"/>
      <c r="H43" s="23"/>
      <c r="I43" s="23"/>
    </row>
    <row r="44" spans="1:9" s="22" customFormat="1" x14ac:dyDescent="0.25">
      <c r="A44" s="23" t="s">
        <v>51</v>
      </c>
      <c r="B44" s="23" t="s">
        <v>43</v>
      </c>
      <c r="C44" s="28"/>
      <c r="D44" s="28"/>
      <c r="E44" s="23"/>
      <c r="F44" s="23"/>
      <c r="G44" s="23"/>
      <c r="H44" s="25"/>
      <c r="I44" s="25"/>
    </row>
    <row r="45" spans="1:9" s="22" customFormat="1" x14ac:dyDescent="0.25">
      <c r="A45" s="23" t="s">
        <v>52</v>
      </c>
      <c r="B45" s="23" t="s">
        <v>53</v>
      </c>
      <c r="C45" s="28"/>
      <c r="D45" s="28"/>
      <c r="E45" s="23"/>
      <c r="F45" s="23"/>
      <c r="G45" s="23"/>
      <c r="H45" s="25"/>
      <c r="I45" s="25"/>
    </row>
    <row r="46" spans="1:9" s="22" customFormat="1" ht="45" x14ac:dyDescent="0.25">
      <c r="A46" s="23" t="s">
        <v>54</v>
      </c>
      <c r="B46" s="23" t="s">
        <v>55</v>
      </c>
      <c r="C46" s="28">
        <v>9000</v>
      </c>
      <c r="D46" s="28" t="s">
        <v>41</v>
      </c>
      <c r="E46" s="24"/>
      <c r="F46" s="23" t="str">
        <f>IF(ISBLANK(E46),"", PRODUCT(C46,E46))</f>
        <v/>
      </c>
      <c r="G46" s="25"/>
      <c r="H46" s="23"/>
      <c r="I46" s="23"/>
    </row>
    <row r="47" spans="1:9" s="22" customFormat="1" x14ac:dyDescent="0.25">
      <c r="A47" s="23" t="s">
        <v>56</v>
      </c>
      <c r="B47" s="23" t="s">
        <v>46</v>
      </c>
      <c r="C47" s="23"/>
      <c r="D47" s="23"/>
      <c r="E47" s="23"/>
      <c r="F47" s="23"/>
      <c r="G47" s="23"/>
      <c r="H47" s="25"/>
      <c r="I47" s="25"/>
    </row>
    <row r="48" spans="1:9" s="22" customFormat="1" x14ac:dyDescent="0.25">
      <c r="A48" s="23" t="s">
        <v>57</v>
      </c>
      <c r="B48" s="23" t="s">
        <v>53</v>
      </c>
      <c r="C48" s="23"/>
      <c r="D48" s="23"/>
      <c r="E48" s="23"/>
      <c r="F48" s="23"/>
      <c r="G48" s="23"/>
      <c r="H48" s="25"/>
      <c r="I48" s="25"/>
    </row>
    <row r="49" spans="1:9" s="22" customFormat="1" ht="30" x14ac:dyDescent="0.25">
      <c r="E49" s="21" t="s">
        <v>58</v>
      </c>
      <c r="F49" s="21" t="str">
        <f>IF((COUNT(C37:C48)&lt;&gt;COUNT(F37:F48)),"", ROUND(SUM(F37:F48),2))</f>
        <v/>
      </c>
      <c r="G49" s="31" t="str">
        <f>IF((COUNT(C37:C48)&lt;&gt;COUNT(F37:F48)),"Neužpildytos visų objektų kainos", "")</f>
        <v>Neužpildytos visų objektų kainos</v>
      </c>
    </row>
    <row r="50" spans="1:9" s="22" customFormat="1" x14ac:dyDescent="0.25">
      <c r="C50" s="30" t="s">
        <v>59</v>
      </c>
      <c r="D50" s="25"/>
      <c r="E50" s="21" t="s">
        <v>60</v>
      </c>
      <c r="F50" s="21" t="str">
        <f>IF(OR(F49="",D50=""),"", ROUND(PRODUCT(D50,F49)/100,2))</f>
        <v/>
      </c>
      <c r="G50" s="31" t="str">
        <f>IF(D50="", "Nurodykite taikomą PVM dydį", "")</f>
        <v>Nurodykite taikomą PVM dydį</v>
      </c>
    </row>
    <row r="51" spans="1:9" s="22" customFormat="1" ht="30" x14ac:dyDescent="0.25">
      <c r="E51" s="21" t="s">
        <v>61</v>
      </c>
      <c r="F51" s="21">
        <f>IF(ISBLANK(F50), "", ROUND(SUM(F49:F50),2))</f>
        <v>0</v>
      </c>
    </row>
    <row r="55" spans="1:9" x14ac:dyDescent="0.25">
      <c r="A55" s="12" t="s">
        <v>62</v>
      </c>
      <c r="B55" s="12" t="s">
        <v>63</v>
      </c>
    </row>
    <row r="57" spans="1:9" x14ac:dyDescent="0.25">
      <c r="A57" s="12" t="s">
        <v>27</v>
      </c>
    </row>
    <row r="58" spans="1:9" s="27" customFormat="1" ht="45" x14ac:dyDescent="0.25">
      <c r="A58" s="26" t="s">
        <v>28</v>
      </c>
      <c r="B58" s="26" t="s">
        <v>29</v>
      </c>
      <c r="C58" s="26" t="s">
        <v>30</v>
      </c>
      <c r="D58" s="26" t="s">
        <v>31</v>
      </c>
      <c r="E58" s="26" t="s">
        <v>32</v>
      </c>
      <c r="F58" s="26" t="s">
        <v>33</v>
      </c>
      <c r="G58" s="26" t="s">
        <v>34</v>
      </c>
      <c r="H58" s="26" t="s">
        <v>35</v>
      </c>
      <c r="I58" s="26" t="s">
        <v>36</v>
      </c>
    </row>
    <row r="59" spans="1:9" s="22" customFormat="1" x14ac:dyDescent="0.25">
      <c r="A59" s="21" t="s">
        <v>64</v>
      </c>
      <c r="B59" s="29" t="s">
        <v>65</v>
      </c>
      <c r="C59" s="28"/>
      <c r="D59" s="28"/>
      <c r="E59" s="23"/>
      <c r="F59" s="23"/>
      <c r="G59" s="23"/>
      <c r="H59" s="23"/>
      <c r="I59" s="23"/>
    </row>
    <row r="60" spans="1:9" s="22" customFormat="1" ht="45" x14ac:dyDescent="0.25">
      <c r="A60" s="23" t="s">
        <v>66</v>
      </c>
      <c r="B60" s="23" t="s">
        <v>65</v>
      </c>
      <c r="C60" s="28">
        <v>10000</v>
      </c>
      <c r="D60" s="28" t="s">
        <v>41</v>
      </c>
      <c r="E60" s="24"/>
      <c r="F60" s="23" t="str">
        <f>IF(ISBLANK(E60),"", PRODUCT(C60,E60))</f>
        <v/>
      </c>
      <c r="G60" s="25"/>
      <c r="H60" s="23"/>
      <c r="I60" s="23"/>
    </row>
    <row r="61" spans="1:9" s="22" customFormat="1" x14ac:dyDescent="0.25">
      <c r="A61" s="23" t="s">
        <v>67</v>
      </c>
      <c r="B61" s="23" t="s">
        <v>43</v>
      </c>
      <c r="C61" s="28"/>
      <c r="D61" s="28"/>
      <c r="E61" s="23"/>
      <c r="F61" s="23"/>
      <c r="G61" s="23"/>
      <c r="H61" s="25"/>
      <c r="I61" s="25"/>
    </row>
    <row r="62" spans="1:9" s="22" customFormat="1" ht="45" x14ac:dyDescent="0.25">
      <c r="A62" s="23" t="s">
        <v>68</v>
      </c>
      <c r="B62" s="23" t="s">
        <v>65</v>
      </c>
      <c r="C62" s="28">
        <v>3000</v>
      </c>
      <c r="D62" s="28" t="s">
        <v>41</v>
      </c>
      <c r="E62" s="24"/>
      <c r="F62" s="23" t="str">
        <f>IF(ISBLANK(E62),"", PRODUCT(C62,E62))</f>
        <v/>
      </c>
      <c r="G62" s="25"/>
      <c r="H62" s="23"/>
      <c r="I62" s="23"/>
    </row>
    <row r="63" spans="1:9" s="22" customFormat="1" x14ac:dyDescent="0.25">
      <c r="A63" s="23" t="s">
        <v>69</v>
      </c>
      <c r="B63" s="23" t="s">
        <v>46</v>
      </c>
      <c r="C63" s="28"/>
      <c r="D63" s="28"/>
      <c r="E63" s="23"/>
      <c r="F63" s="23"/>
      <c r="G63" s="23"/>
      <c r="H63" s="25"/>
      <c r="I63" s="25"/>
    </row>
    <row r="64" spans="1:9" s="22" customFormat="1" ht="45" x14ac:dyDescent="0.25">
      <c r="A64" s="23" t="s">
        <v>70</v>
      </c>
      <c r="B64" s="23" t="s">
        <v>71</v>
      </c>
      <c r="C64" s="28">
        <v>3600</v>
      </c>
      <c r="D64" s="28" t="s">
        <v>41</v>
      </c>
      <c r="E64" s="24"/>
      <c r="F64" s="23" t="str">
        <f>IF(ISBLANK(E64),"", PRODUCT(C64,E64))</f>
        <v/>
      </c>
      <c r="G64" s="25"/>
      <c r="H64" s="23"/>
      <c r="I64" s="23"/>
    </row>
    <row r="65" spans="1:9" s="22" customFormat="1" x14ac:dyDescent="0.25">
      <c r="A65" s="23" t="s">
        <v>72</v>
      </c>
      <c r="B65" s="23" t="s">
        <v>43</v>
      </c>
      <c r="C65" s="28"/>
      <c r="D65" s="28"/>
      <c r="E65" s="23"/>
      <c r="F65" s="23"/>
      <c r="G65" s="23"/>
      <c r="H65" s="25"/>
      <c r="I65" s="25"/>
    </row>
    <row r="66" spans="1:9" s="22" customFormat="1" x14ac:dyDescent="0.25">
      <c r="A66" s="23" t="s">
        <v>73</v>
      </c>
      <c r="B66" s="23" t="s">
        <v>53</v>
      </c>
      <c r="C66" s="28"/>
      <c r="D66" s="28"/>
      <c r="E66" s="23"/>
      <c r="F66" s="23"/>
      <c r="G66" s="23"/>
      <c r="H66" s="25"/>
      <c r="I66" s="25"/>
    </row>
    <row r="67" spans="1:9" s="22" customFormat="1" ht="45" x14ac:dyDescent="0.25">
      <c r="A67" s="23" t="s">
        <v>74</v>
      </c>
      <c r="B67" s="23" t="s">
        <v>71</v>
      </c>
      <c r="C67" s="28">
        <v>1800</v>
      </c>
      <c r="D67" s="28" t="s">
        <v>41</v>
      </c>
      <c r="E67" s="24"/>
      <c r="F67" s="23" t="str">
        <f>IF(ISBLANK(E67),"", PRODUCT(C67,E67))</f>
        <v/>
      </c>
      <c r="G67" s="25"/>
      <c r="H67" s="23"/>
      <c r="I67" s="23"/>
    </row>
    <row r="68" spans="1:9" s="22" customFormat="1" x14ac:dyDescent="0.25">
      <c r="A68" s="23" t="s">
        <v>75</v>
      </c>
      <c r="B68" s="23" t="s">
        <v>46</v>
      </c>
      <c r="C68" s="23"/>
      <c r="D68" s="23"/>
      <c r="E68" s="23"/>
      <c r="F68" s="23"/>
      <c r="G68" s="23"/>
      <c r="H68" s="25"/>
      <c r="I68" s="25"/>
    </row>
    <row r="69" spans="1:9" s="22" customFormat="1" x14ac:dyDescent="0.25">
      <c r="A69" s="23" t="s">
        <v>76</v>
      </c>
      <c r="B69" s="23" t="s">
        <v>53</v>
      </c>
      <c r="C69" s="23"/>
      <c r="D69" s="23"/>
      <c r="E69" s="23"/>
      <c r="F69" s="23"/>
      <c r="G69" s="23"/>
      <c r="H69" s="25"/>
      <c r="I69" s="25"/>
    </row>
    <row r="70" spans="1:9" s="22" customFormat="1" ht="30" x14ac:dyDescent="0.25">
      <c r="E70" s="21" t="s">
        <v>58</v>
      </c>
      <c r="F70" s="21" t="str">
        <f>IF((COUNT(C60:C69)&lt;&gt;COUNT(F60:F69)),"", ROUND(SUM(F60:F69),2))</f>
        <v/>
      </c>
      <c r="G70" s="31" t="str">
        <f>IF((COUNT(C60:C69)&lt;&gt;COUNT(F60:F69)),"Neužpildytos visų objektų kainos", "")</f>
        <v>Neužpildytos visų objektų kainos</v>
      </c>
    </row>
    <row r="71" spans="1:9" s="22" customFormat="1" x14ac:dyDescent="0.25">
      <c r="C71" s="30" t="s">
        <v>59</v>
      </c>
      <c r="D71" s="25"/>
      <c r="E71" s="21" t="s">
        <v>60</v>
      </c>
      <c r="F71" s="21" t="str">
        <f>IF(OR(F70="",D71=""),"", ROUND(PRODUCT(D71,F70)/100,2))</f>
        <v/>
      </c>
      <c r="G71" s="31" t="str">
        <f>IF(D71="", "Nurodykite taikomą PVM dydį", "")</f>
        <v>Nurodykite taikomą PVM dydį</v>
      </c>
    </row>
    <row r="72" spans="1:9" s="22" customFormat="1" ht="30" x14ac:dyDescent="0.25">
      <c r="E72" s="21" t="s">
        <v>61</v>
      </c>
      <c r="F72" s="21">
        <f>IF(ISBLANK(F71), "", ROUND(SUM(F70:F71),2))</f>
        <v>0</v>
      </c>
    </row>
    <row r="76" spans="1:9" x14ac:dyDescent="0.25">
      <c r="A76" s="12" t="s">
        <v>77</v>
      </c>
      <c r="B76" s="12" t="s">
        <v>78</v>
      </c>
    </row>
    <row r="78" spans="1:9" x14ac:dyDescent="0.25">
      <c r="A78" s="12" t="s">
        <v>27</v>
      </c>
    </row>
    <row r="79" spans="1:9" s="27" customFormat="1" ht="45" x14ac:dyDescent="0.25">
      <c r="A79" s="26" t="s">
        <v>28</v>
      </c>
      <c r="B79" s="26" t="s">
        <v>29</v>
      </c>
      <c r="C79" s="26" t="s">
        <v>30</v>
      </c>
      <c r="D79" s="26" t="s">
        <v>31</v>
      </c>
      <c r="E79" s="26" t="s">
        <v>32</v>
      </c>
      <c r="F79" s="26" t="s">
        <v>33</v>
      </c>
      <c r="G79" s="26" t="s">
        <v>34</v>
      </c>
      <c r="H79" s="26" t="s">
        <v>35</v>
      </c>
      <c r="I79" s="26" t="s">
        <v>36</v>
      </c>
    </row>
    <row r="80" spans="1:9" s="22" customFormat="1" x14ac:dyDescent="0.25">
      <c r="A80" s="21" t="s">
        <v>79</v>
      </c>
      <c r="B80" s="29" t="s">
        <v>80</v>
      </c>
      <c r="C80" s="28"/>
      <c r="D80" s="28"/>
      <c r="E80" s="23"/>
      <c r="F80" s="23"/>
      <c r="G80" s="23"/>
      <c r="H80" s="23"/>
      <c r="I80" s="23"/>
    </row>
    <row r="81" spans="1:9" s="22" customFormat="1" ht="45" x14ac:dyDescent="0.25">
      <c r="A81" s="23" t="s">
        <v>81</v>
      </c>
      <c r="B81" s="23" t="s">
        <v>80</v>
      </c>
      <c r="C81" s="28">
        <v>3000</v>
      </c>
      <c r="D81" s="28" t="s">
        <v>41</v>
      </c>
      <c r="E81" s="24"/>
      <c r="F81" s="23" t="str">
        <f>IF(ISBLANK(E81),"", PRODUCT(C81,E81))</f>
        <v/>
      </c>
      <c r="G81" s="25"/>
      <c r="H81" s="23"/>
      <c r="I81" s="23"/>
    </row>
    <row r="82" spans="1:9" s="22" customFormat="1" x14ac:dyDescent="0.25">
      <c r="A82" s="23" t="s">
        <v>82</v>
      </c>
      <c r="B82" s="23" t="s">
        <v>83</v>
      </c>
      <c r="C82" s="28"/>
      <c r="D82" s="28"/>
      <c r="E82" s="23"/>
      <c r="F82" s="23"/>
      <c r="G82" s="23"/>
      <c r="H82" s="25"/>
      <c r="I82" s="25"/>
    </row>
    <row r="83" spans="1:9" s="22" customFormat="1" ht="45" x14ac:dyDescent="0.25">
      <c r="A83" s="23" t="s">
        <v>84</v>
      </c>
      <c r="B83" s="23" t="s">
        <v>85</v>
      </c>
      <c r="C83" s="28">
        <v>10000</v>
      </c>
      <c r="D83" s="28" t="s">
        <v>41</v>
      </c>
      <c r="E83" s="24"/>
      <c r="F83" s="23" t="str">
        <f>IF(ISBLANK(E83),"", PRODUCT(C83,E83))</f>
        <v/>
      </c>
      <c r="G83" s="25"/>
      <c r="H83" s="23"/>
      <c r="I83" s="23"/>
    </row>
    <row r="84" spans="1:9" s="22" customFormat="1" x14ac:dyDescent="0.25">
      <c r="A84" s="23" t="s">
        <v>86</v>
      </c>
      <c r="B84" s="23" t="s">
        <v>43</v>
      </c>
      <c r="C84" s="28"/>
      <c r="D84" s="28"/>
      <c r="E84" s="23"/>
      <c r="F84" s="23"/>
      <c r="G84" s="23"/>
      <c r="H84" s="25"/>
      <c r="I84" s="25"/>
    </row>
    <row r="85" spans="1:9" s="22" customFormat="1" ht="45" x14ac:dyDescent="0.25">
      <c r="A85" s="23" t="s">
        <v>87</v>
      </c>
      <c r="B85" s="23" t="s">
        <v>85</v>
      </c>
      <c r="C85" s="28">
        <v>10000</v>
      </c>
      <c r="D85" s="28" t="s">
        <v>41</v>
      </c>
      <c r="E85" s="24"/>
      <c r="F85" s="23" t="str">
        <f>IF(ISBLANK(E85),"", PRODUCT(C85,E85))</f>
        <v/>
      </c>
      <c r="G85" s="25"/>
      <c r="H85" s="23"/>
      <c r="I85" s="23"/>
    </row>
    <row r="86" spans="1:9" s="22" customFormat="1" x14ac:dyDescent="0.25">
      <c r="A86" s="23" t="s">
        <v>88</v>
      </c>
      <c r="B86" s="23" t="s">
        <v>46</v>
      </c>
      <c r="C86" s="28"/>
      <c r="D86" s="28"/>
      <c r="E86" s="23"/>
      <c r="F86" s="23"/>
      <c r="G86" s="23"/>
      <c r="H86" s="25"/>
      <c r="I86" s="25"/>
    </row>
    <row r="87" spans="1:9" s="22" customFormat="1" ht="45" x14ac:dyDescent="0.25">
      <c r="A87" s="23" t="s">
        <v>89</v>
      </c>
      <c r="B87" s="23" t="s">
        <v>85</v>
      </c>
      <c r="C87" s="28">
        <v>5000</v>
      </c>
      <c r="D87" s="28" t="s">
        <v>41</v>
      </c>
      <c r="E87" s="24"/>
      <c r="F87" s="23" t="str">
        <f>IF(ISBLANK(E87),"", PRODUCT(C87,E87))</f>
        <v/>
      </c>
      <c r="G87" s="25"/>
      <c r="H87" s="23"/>
      <c r="I87" s="23"/>
    </row>
    <row r="88" spans="1:9" s="22" customFormat="1" x14ac:dyDescent="0.25">
      <c r="A88" s="23" t="s">
        <v>90</v>
      </c>
      <c r="B88" s="23" t="s">
        <v>49</v>
      </c>
      <c r="C88" s="23"/>
      <c r="D88" s="23"/>
      <c r="E88" s="23"/>
      <c r="F88" s="23"/>
      <c r="G88" s="23"/>
      <c r="H88" s="25"/>
      <c r="I88" s="25"/>
    </row>
    <row r="89" spans="1:9" s="22" customFormat="1" ht="45" x14ac:dyDescent="0.25">
      <c r="A89" s="23" t="s">
        <v>91</v>
      </c>
      <c r="B89" s="23" t="s">
        <v>80</v>
      </c>
      <c r="C89" s="28">
        <v>900</v>
      </c>
      <c r="D89" s="28" t="s">
        <v>41</v>
      </c>
      <c r="E89" s="24"/>
      <c r="F89" s="23" t="str">
        <f>IF(ISBLANK(E89),"", PRODUCT(C89,E89))</f>
        <v/>
      </c>
      <c r="G89" s="25"/>
      <c r="H89" s="23"/>
      <c r="I89" s="23"/>
    </row>
    <row r="90" spans="1:9" s="22" customFormat="1" x14ac:dyDescent="0.25">
      <c r="A90" s="23" t="s">
        <v>92</v>
      </c>
      <c r="B90" s="23" t="s">
        <v>43</v>
      </c>
      <c r="C90" s="28"/>
      <c r="D90" s="28"/>
      <c r="E90" s="23"/>
      <c r="F90" s="23"/>
      <c r="G90" s="23"/>
      <c r="H90" s="25"/>
      <c r="I90" s="25"/>
    </row>
    <row r="91" spans="1:9" s="22" customFormat="1" x14ac:dyDescent="0.25">
      <c r="A91" s="23" t="s">
        <v>93</v>
      </c>
      <c r="B91" s="23" t="s">
        <v>53</v>
      </c>
      <c r="C91" s="28"/>
      <c r="D91" s="28"/>
      <c r="E91" s="23"/>
      <c r="F91" s="23"/>
      <c r="G91" s="23"/>
      <c r="H91" s="25"/>
      <c r="I91" s="25"/>
    </row>
    <row r="92" spans="1:9" s="22" customFormat="1" ht="45" x14ac:dyDescent="0.25">
      <c r="A92" s="23" t="s">
        <v>94</v>
      </c>
      <c r="B92" s="23" t="s">
        <v>80</v>
      </c>
      <c r="C92" s="28">
        <v>900</v>
      </c>
      <c r="D92" s="28" t="s">
        <v>41</v>
      </c>
      <c r="E92" s="24"/>
      <c r="F92" s="23" t="str">
        <f>IF(ISBLANK(E92),"", PRODUCT(C92,E92))</f>
        <v/>
      </c>
      <c r="G92" s="25"/>
      <c r="H92" s="23"/>
      <c r="I92" s="23"/>
    </row>
    <row r="93" spans="1:9" s="22" customFormat="1" x14ac:dyDescent="0.25">
      <c r="A93" s="23" t="s">
        <v>95</v>
      </c>
      <c r="B93" s="23" t="s">
        <v>46</v>
      </c>
      <c r="C93" s="23"/>
      <c r="D93" s="23"/>
      <c r="E93" s="23"/>
      <c r="F93" s="23"/>
      <c r="G93" s="23"/>
      <c r="H93" s="25"/>
      <c r="I93" s="25"/>
    </row>
    <row r="94" spans="1:9" s="22" customFormat="1" x14ac:dyDescent="0.25">
      <c r="A94" s="23" t="s">
        <v>96</v>
      </c>
      <c r="B94" s="23" t="s">
        <v>53</v>
      </c>
      <c r="C94" s="23"/>
      <c r="D94" s="23"/>
      <c r="E94" s="23"/>
      <c r="F94" s="23"/>
      <c r="G94" s="23"/>
      <c r="H94" s="25"/>
      <c r="I94" s="25"/>
    </row>
    <row r="95" spans="1:9" s="22" customFormat="1" ht="30" x14ac:dyDescent="0.25">
      <c r="E95" s="21" t="s">
        <v>58</v>
      </c>
      <c r="F95" s="21" t="str">
        <f>IF((COUNT(C81:C94)&lt;&gt;COUNT(F81:F94)),"", ROUND(SUM(F81:F94),2))</f>
        <v/>
      </c>
      <c r="G95" s="31" t="str">
        <f>IF((COUNT(C81:C94)&lt;&gt;COUNT(F81:F94)),"Neužpildytos visų objektų kainos", "")</f>
        <v>Neužpildytos visų objektų kainos</v>
      </c>
    </row>
    <row r="96" spans="1:9" s="22" customFormat="1" x14ac:dyDescent="0.25">
      <c r="C96" s="30" t="s">
        <v>59</v>
      </c>
      <c r="D96" s="25"/>
      <c r="E96" s="21" t="s">
        <v>60</v>
      </c>
      <c r="F96" s="21" t="str">
        <f>IF(OR(F95="",D96=""),"", ROUND(PRODUCT(D96,F95)/100,2))</f>
        <v/>
      </c>
      <c r="G96" s="31" t="str">
        <f>IF(D96="", "Nurodykite taikomą PVM dydį", "")</f>
        <v>Nurodykite taikomą PVM dydį</v>
      </c>
    </row>
    <row r="97" spans="1:9" s="22" customFormat="1" ht="30" x14ac:dyDescent="0.25">
      <c r="E97" s="21" t="s">
        <v>61</v>
      </c>
      <c r="F97" s="21">
        <f>IF(ISBLANK(F96), "", ROUND(SUM(F95:F96),2))</f>
        <v>0</v>
      </c>
    </row>
    <row r="101" spans="1:9" x14ac:dyDescent="0.25">
      <c r="A101" s="12" t="s">
        <v>97</v>
      </c>
      <c r="B101" s="12" t="s">
        <v>98</v>
      </c>
    </row>
    <row r="103" spans="1:9" x14ac:dyDescent="0.25">
      <c r="A103" s="12" t="s">
        <v>27</v>
      </c>
    </row>
    <row r="104" spans="1:9" s="27" customFormat="1" ht="45" x14ac:dyDescent="0.25">
      <c r="A104" s="26" t="s">
        <v>28</v>
      </c>
      <c r="B104" s="26" t="s">
        <v>29</v>
      </c>
      <c r="C104" s="26" t="s">
        <v>30</v>
      </c>
      <c r="D104" s="26" t="s">
        <v>31</v>
      </c>
      <c r="E104" s="26" t="s">
        <v>32</v>
      </c>
      <c r="F104" s="26" t="s">
        <v>33</v>
      </c>
      <c r="G104" s="26" t="s">
        <v>34</v>
      </c>
      <c r="H104" s="26" t="s">
        <v>35</v>
      </c>
      <c r="I104" s="26" t="s">
        <v>36</v>
      </c>
    </row>
    <row r="105" spans="1:9" s="22" customFormat="1" x14ac:dyDescent="0.25">
      <c r="A105" s="21" t="s">
        <v>99</v>
      </c>
      <c r="B105" s="29" t="s">
        <v>100</v>
      </c>
      <c r="C105" s="23"/>
      <c r="D105" s="23"/>
      <c r="E105" s="23"/>
      <c r="F105" s="23"/>
      <c r="G105" s="23"/>
      <c r="H105" s="23"/>
      <c r="I105" s="23"/>
    </row>
    <row r="106" spans="1:9" s="22" customFormat="1" ht="45" x14ac:dyDescent="0.25">
      <c r="A106" s="23" t="s">
        <v>101</v>
      </c>
      <c r="B106" s="23" t="s">
        <v>100</v>
      </c>
      <c r="C106" s="28">
        <v>40000</v>
      </c>
      <c r="D106" s="28" t="s">
        <v>102</v>
      </c>
      <c r="E106" s="24"/>
      <c r="F106" s="23" t="str">
        <f>IF(ISBLANK(E106),"", PRODUCT(C106,E106))</f>
        <v/>
      </c>
      <c r="G106" s="25"/>
      <c r="H106" s="23"/>
      <c r="I106" s="23"/>
    </row>
    <row r="107" spans="1:9" s="22" customFormat="1" x14ac:dyDescent="0.25">
      <c r="A107" s="23" t="s">
        <v>103</v>
      </c>
      <c r="B107" s="23" t="s">
        <v>104</v>
      </c>
      <c r="C107" s="23"/>
      <c r="D107" s="23"/>
      <c r="E107" s="23"/>
      <c r="F107" s="23"/>
      <c r="G107" s="23"/>
      <c r="H107" s="25"/>
      <c r="I107" s="25"/>
    </row>
    <row r="108" spans="1:9" s="22" customFormat="1" x14ac:dyDescent="0.25">
      <c r="A108" s="23" t="s">
        <v>105</v>
      </c>
      <c r="B108" s="23" t="s">
        <v>106</v>
      </c>
      <c r="C108" s="23"/>
      <c r="D108" s="23"/>
      <c r="E108" s="23"/>
      <c r="F108" s="23"/>
      <c r="G108" s="23"/>
      <c r="H108" s="25"/>
      <c r="I108" s="25"/>
    </row>
    <row r="109" spans="1:9" s="22" customFormat="1" x14ac:dyDescent="0.25">
      <c r="A109" s="23" t="s">
        <v>107</v>
      </c>
      <c r="B109" s="23" t="s">
        <v>53</v>
      </c>
      <c r="C109" s="23"/>
      <c r="D109" s="23"/>
      <c r="E109" s="23"/>
      <c r="F109" s="23"/>
      <c r="G109" s="23"/>
      <c r="H109" s="25"/>
      <c r="I109" s="25"/>
    </row>
    <row r="110" spans="1:9" s="22" customFormat="1" ht="30" x14ac:dyDescent="0.25">
      <c r="E110" s="21" t="s">
        <v>58</v>
      </c>
      <c r="F110" s="21" t="str">
        <f>IF((COUNT(C106:C109)&lt;&gt;COUNT(F106:F109)),"", ROUND(SUM(F106:F109),2))</f>
        <v/>
      </c>
      <c r="G110" s="31" t="str">
        <f>IF((COUNT(C106:C109)&lt;&gt;COUNT(F106:F109)),"Neužpildytos visų objektų kainos", "")</f>
        <v>Neužpildytos visų objektų kainos</v>
      </c>
    </row>
    <row r="111" spans="1:9" s="22" customFormat="1" x14ac:dyDescent="0.25">
      <c r="C111" s="30" t="s">
        <v>59</v>
      </c>
      <c r="D111" s="25"/>
      <c r="E111" s="21" t="s">
        <v>60</v>
      </c>
      <c r="F111" s="21" t="str">
        <f>IF(OR(F110="",D111=""),"", ROUND(PRODUCT(D111,F110)/100,2))</f>
        <v/>
      </c>
      <c r="G111" s="31" t="str">
        <f>IF(D111="", "Nurodykite taikomą PVM dydį", "")</f>
        <v>Nurodykite taikomą PVM dydį</v>
      </c>
    </row>
    <row r="112" spans="1:9" s="22" customFormat="1" ht="30" x14ac:dyDescent="0.25">
      <c r="E112" s="21" t="s">
        <v>61</v>
      </c>
      <c r="F112" s="21">
        <f>IF(ISBLANK(F111), "", ROUND(SUM(F110:F111),2))</f>
        <v>0</v>
      </c>
    </row>
    <row r="116" spans="1:9" x14ac:dyDescent="0.25">
      <c r="A116" s="12" t="s">
        <v>108</v>
      </c>
      <c r="B116" s="12" t="s">
        <v>109</v>
      </c>
    </row>
    <row r="118" spans="1:9" x14ac:dyDescent="0.25">
      <c r="A118" s="12" t="s">
        <v>27</v>
      </c>
    </row>
    <row r="119" spans="1:9" s="27" customFormat="1" ht="45" x14ac:dyDescent="0.25">
      <c r="A119" s="26" t="s">
        <v>28</v>
      </c>
      <c r="B119" s="26" t="s">
        <v>29</v>
      </c>
      <c r="C119" s="26" t="s">
        <v>30</v>
      </c>
      <c r="D119" s="26" t="s">
        <v>31</v>
      </c>
      <c r="E119" s="26" t="s">
        <v>32</v>
      </c>
      <c r="F119" s="26" t="s">
        <v>33</v>
      </c>
      <c r="G119" s="26" t="s">
        <v>34</v>
      </c>
      <c r="H119" s="26" t="s">
        <v>35</v>
      </c>
      <c r="I119" s="26" t="s">
        <v>36</v>
      </c>
    </row>
    <row r="120" spans="1:9" s="22" customFormat="1" x14ac:dyDescent="0.25">
      <c r="A120" s="21" t="s">
        <v>110</v>
      </c>
      <c r="B120" s="29" t="s">
        <v>111</v>
      </c>
      <c r="C120" s="32"/>
      <c r="D120" s="32"/>
      <c r="E120" s="33"/>
      <c r="F120" s="33"/>
      <c r="G120" s="33"/>
      <c r="H120" s="23"/>
      <c r="I120" s="23"/>
    </row>
    <row r="121" spans="1:9" s="22" customFormat="1" ht="45" x14ac:dyDescent="0.25">
      <c r="A121" s="23" t="s">
        <v>112</v>
      </c>
      <c r="B121" s="23" t="s">
        <v>113</v>
      </c>
      <c r="C121" s="28">
        <v>5000</v>
      </c>
      <c r="D121" s="28" t="s">
        <v>102</v>
      </c>
      <c r="E121" s="24"/>
      <c r="F121" s="23" t="str">
        <f>IF(ISBLANK(E121),"", PRODUCT(C121,E121))</f>
        <v/>
      </c>
      <c r="G121" s="25"/>
      <c r="H121" s="23"/>
      <c r="I121" s="23"/>
    </row>
    <row r="122" spans="1:9" s="22" customFormat="1" x14ac:dyDescent="0.25">
      <c r="A122" s="23" t="s">
        <v>114</v>
      </c>
      <c r="B122" s="23" t="s">
        <v>83</v>
      </c>
      <c r="C122" s="28"/>
      <c r="D122" s="28"/>
      <c r="E122" s="23"/>
      <c r="F122" s="23"/>
      <c r="G122" s="23"/>
      <c r="H122" s="25"/>
      <c r="I122" s="25"/>
    </row>
    <row r="123" spans="1:9" s="22" customFormat="1" ht="45" x14ac:dyDescent="0.25">
      <c r="A123" s="23" t="s">
        <v>115</v>
      </c>
      <c r="B123" s="23" t="s">
        <v>113</v>
      </c>
      <c r="C123" s="28">
        <v>30000</v>
      </c>
      <c r="D123" s="28" t="s">
        <v>102</v>
      </c>
      <c r="E123" s="24"/>
      <c r="F123" s="23" t="str">
        <f>IF(ISBLANK(E123),"", PRODUCT(C123,E123))</f>
        <v/>
      </c>
      <c r="G123" s="25"/>
      <c r="H123" s="23"/>
      <c r="I123" s="23"/>
    </row>
    <row r="124" spans="1:9" s="22" customFormat="1" x14ac:dyDescent="0.25">
      <c r="A124" s="23" t="s">
        <v>116</v>
      </c>
      <c r="B124" s="23" t="s">
        <v>43</v>
      </c>
      <c r="C124" s="28"/>
      <c r="D124" s="28"/>
      <c r="E124" s="23"/>
      <c r="F124" s="23"/>
      <c r="G124" s="23"/>
      <c r="H124" s="25"/>
      <c r="I124" s="25"/>
    </row>
    <row r="125" spans="1:9" s="22" customFormat="1" ht="45" x14ac:dyDescent="0.25">
      <c r="A125" s="23" t="s">
        <v>117</v>
      </c>
      <c r="B125" s="23" t="s">
        <v>113</v>
      </c>
      <c r="C125" s="28">
        <v>30000</v>
      </c>
      <c r="D125" s="28" t="s">
        <v>102</v>
      </c>
      <c r="E125" s="24"/>
      <c r="F125" s="23" t="str">
        <f>IF(ISBLANK(E125),"", PRODUCT(C125,E125))</f>
        <v/>
      </c>
      <c r="G125" s="25"/>
      <c r="H125" s="23"/>
      <c r="I125" s="23"/>
    </row>
    <row r="126" spans="1:9" s="22" customFormat="1" x14ac:dyDescent="0.25">
      <c r="A126" s="23" t="s">
        <v>118</v>
      </c>
      <c r="B126" s="23" t="s">
        <v>46</v>
      </c>
      <c r="C126" s="28"/>
      <c r="D126" s="28"/>
      <c r="E126" s="23"/>
      <c r="F126" s="23"/>
      <c r="G126" s="23"/>
      <c r="H126" s="25"/>
      <c r="I126" s="25"/>
    </row>
    <row r="127" spans="1:9" s="22" customFormat="1" ht="45" x14ac:dyDescent="0.25">
      <c r="A127" s="23" t="s">
        <v>119</v>
      </c>
      <c r="B127" s="23" t="s">
        <v>111</v>
      </c>
      <c r="C127" s="28">
        <v>5000</v>
      </c>
      <c r="D127" s="28" t="s">
        <v>102</v>
      </c>
      <c r="E127" s="24"/>
      <c r="F127" s="23" t="str">
        <f>IF(ISBLANK(E127),"", PRODUCT(C127,E127))</f>
        <v/>
      </c>
      <c r="G127" s="25"/>
      <c r="H127" s="23"/>
      <c r="I127" s="23"/>
    </row>
    <row r="128" spans="1:9" s="22" customFormat="1" x14ac:dyDescent="0.25">
      <c r="A128" s="23" t="s">
        <v>120</v>
      </c>
      <c r="B128" s="23" t="s">
        <v>49</v>
      </c>
      <c r="C128" s="28"/>
      <c r="D128" s="28"/>
      <c r="E128" s="23"/>
      <c r="F128" s="23"/>
      <c r="G128" s="23"/>
      <c r="H128" s="25"/>
      <c r="I128" s="25"/>
    </row>
    <row r="129" spans="1:9" s="22" customFormat="1" ht="45" x14ac:dyDescent="0.25">
      <c r="A129" s="23" t="s">
        <v>121</v>
      </c>
      <c r="B129" s="23" t="s">
        <v>111</v>
      </c>
      <c r="C129" s="28">
        <v>3000</v>
      </c>
      <c r="D129" s="28" t="s">
        <v>102</v>
      </c>
      <c r="E129" s="24"/>
      <c r="F129" s="23" t="str">
        <f>IF(ISBLANK(E129),"", PRODUCT(C129,E129))</f>
        <v/>
      </c>
      <c r="G129" s="25"/>
      <c r="H129" s="23"/>
      <c r="I129" s="23"/>
    </row>
    <row r="130" spans="1:9" s="22" customFormat="1" x14ac:dyDescent="0.25">
      <c r="A130" s="23" t="s">
        <v>122</v>
      </c>
      <c r="B130" s="23" t="s">
        <v>123</v>
      </c>
      <c r="C130" s="28"/>
      <c r="D130" s="28"/>
      <c r="E130" s="23"/>
      <c r="F130" s="23"/>
      <c r="G130" s="23"/>
      <c r="H130" s="25"/>
      <c r="I130" s="25"/>
    </row>
    <row r="131" spans="1:9" s="22" customFormat="1" ht="45" x14ac:dyDescent="0.25">
      <c r="A131" s="23" t="s">
        <v>124</v>
      </c>
      <c r="B131" s="23" t="s">
        <v>113</v>
      </c>
      <c r="C131" s="28">
        <v>1500</v>
      </c>
      <c r="D131" s="28" t="s">
        <v>102</v>
      </c>
      <c r="E131" s="24"/>
      <c r="F131" s="23" t="str">
        <f>IF(ISBLANK(E131),"", PRODUCT(C131,E131))</f>
        <v/>
      </c>
      <c r="G131" s="25"/>
      <c r="H131" s="23"/>
      <c r="I131" s="23"/>
    </row>
    <row r="132" spans="1:9" s="22" customFormat="1" x14ac:dyDescent="0.25">
      <c r="A132" s="23" t="s">
        <v>125</v>
      </c>
      <c r="B132" s="23" t="s">
        <v>126</v>
      </c>
      <c r="C132" s="28"/>
      <c r="D132" s="28"/>
      <c r="E132" s="23"/>
      <c r="F132" s="23"/>
      <c r="G132" s="23"/>
      <c r="H132" s="25"/>
      <c r="I132" s="25"/>
    </row>
    <row r="133" spans="1:9" s="22" customFormat="1" x14ac:dyDescent="0.25">
      <c r="A133" s="23" t="s">
        <v>127</v>
      </c>
      <c r="B133" s="23" t="s">
        <v>53</v>
      </c>
      <c r="C133" s="28"/>
      <c r="D133" s="28"/>
      <c r="E133" s="23"/>
      <c r="F133" s="23"/>
      <c r="G133" s="23"/>
      <c r="H133" s="25"/>
      <c r="I133" s="25"/>
    </row>
    <row r="134" spans="1:9" s="22" customFormat="1" ht="45" x14ac:dyDescent="0.25">
      <c r="A134" s="23" t="s">
        <v>128</v>
      </c>
      <c r="B134" s="23" t="s">
        <v>113</v>
      </c>
      <c r="C134" s="28">
        <v>3000</v>
      </c>
      <c r="D134" s="28" t="s">
        <v>102</v>
      </c>
      <c r="E134" s="24"/>
      <c r="F134" s="23" t="str">
        <f>IF(ISBLANK(E134),"", PRODUCT(C134,E134))</f>
        <v/>
      </c>
      <c r="G134" s="25"/>
      <c r="H134" s="23"/>
      <c r="I134" s="23"/>
    </row>
    <row r="135" spans="1:9" s="22" customFormat="1" x14ac:dyDescent="0.25">
      <c r="A135" s="23" t="s">
        <v>129</v>
      </c>
      <c r="B135" s="23" t="s">
        <v>43</v>
      </c>
      <c r="C135" s="28"/>
      <c r="D135" s="28"/>
      <c r="E135" s="23"/>
      <c r="F135" s="23"/>
      <c r="G135" s="23"/>
      <c r="H135" s="25"/>
      <c r="I135" s="25"/>
    </row>
    <row r="136" spans="1:9" s="22" customFormat="1" x14ac:dyDescent="0.25">
      <c r="A136" s="23" t="s">
        <v>130</v>
      </c>
      <c r="B136" s="23" t="s">
        <v>53</v>
      </c>
      <c r="C136" s="28"/>
      <c r="D136" s="28"/>
      <c r="E136" s="23"/>
      <c r="F136" s="23"/>
      <c r="G136" s="23"/>
      <c r="H136" s="25"/>
      <c r="I136" s="25"/>
    </row>
    <row r="137" spans="1:9" s="22" customFormat="1" ht="45" x14ac:dyDescent="0.25">
      <c r="A137" s="23" t="s">
        <v>131</v>
      </c>
      <c r="B137" s="23" t="s">
        <v>113</v>
      </c>
      <c r="C137" s="28">
        <v>3000</v>
      </c>
      <c r="D137" s="28" t="s">
        <v>102</v>
      </c>
      <c r="E137" s="24"/>
      <c r="F137" s="23" t="str">
        <f>IF(ISBLANK(E137),"", PRODUCT(C137,E137))</f>
        <v/>
      </c>
      <c r="G137" s="25"/>
      <c r="H137" s="23"/>
      <c r="I137" s="23"/>
    </row>
    <row r="138" spans="1:9" s="22" customFormat="1" x14ac:dyDescent="0.25">
      <c r="A138" s="23" t="s">
        <v>132</v>
      </c>
      <c r="B138" s="23" t="s">
        <v>46</v>
      </c>
      <c r="C138" s="23"/>
      <c r="D138" s="23"/>
      <c r="E138" s="23"/>
      <c r="F138" s="23"/>
      <c r="G138" s="23"/>
      <c r="H138" s="25"/>
      <c r="I138" s="25"/>
    </row>
    <row r="139" spans="1:9" s="22" customFormat="1" x14ac:dyDescent="0.25">
      <c r="A139" s="23" t="s">
        <v>133</v>
      </c>
      <c r="B139" s="23" t="s">
        <v>53</v>
      </c>
      <c r="C139" s="23"/>
      <c r="D139" s="23"/>
      <c r="E139" s="23"/>
      <c r="F139" s="23"/>
      <c r="G139" s="23"/>
      <c r="H139" s="25"/>
      <c r="I139" s="25"/>
    </row>
    <row r="140" spans="1:9" s="22" customFormat="1" ht="30" x14ac:dyDescent="0.25">
      <c r="E140" s="21" t="s">
        <v>58</v>
      </c>
      <c r="F140" s="21" t="str">
        <f>IF((COUNT(C121:C139)&lt;&gt;COUNT(F121:F139)),"", ROUND(SUM(F121:F139),2))</f>
        <v/>
      </c>
      <c r="G140" s="31" t="str">
        <f>IF((COUNT(C121:C139)&lt;&gt;COUNT(F121:F139)),"Neužpildytos visų objektų kainos", "")</f>
        <v>Neužpildytos visų objektų kainos</v>
      </c>
    </row>
    <row r="141" spans="1:9" s="22" customFormat="1" x14ac:dyDescent="0.25">
      <c r="C141" s="30" t="s">
        <v>59</v>
      </c>
      <c r="D141" s="25"/>
      <c r="E141" s="21" t="s">
        <v>60</v>
      </c>
      <c r="F141" s="21" t="str">
        <f>IF(OR(F140="",D141=""),"", ROUND(PRODUCT(D141,F140)/100,2))</f>
        <v/>
      </c>
      <c r="G141" s="31" t="str">
        <f>IF(D141="", "Nurodykite taikomą PVM dydį", "")</f>
        <v>Nurodykite taikomą PVM dydį</v>
      </c>
    </row>
    <row r="142" spans="1:9" s="22" customFormat="1" ht="30" x14ac:dyDescent="0.25">
      <c r="E142" s="21" t="s">
        <v>61</v>
      </c>
      <c r="F142" s="21">
        <f>IF(ISBLANK(F141), "", ROUND(SUM(F140:F141),2))</f>
        <v>0</v>
      </c>
    </row>
  </sheetData>
  <sheetProtection algorithmName="SHA-512" hashValue="ewvh4CTBDN8rdchwEsqsmfw+JR0hXT8NZOwrJGVJO5fxIQn2YZTd/7jKa1bjXemvfCCOyYoXwxbUn7xy97DwRw==" saltValue="f81MLGb75KgpsmTweMA+l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11811023622047245" right="0.11811023622047245" top="0.35433070866141736" bottom="0.15748031496062992" header="0.31496062992125984" footer="0.31496062992125984"/>
  <pageSetup paperSize="9" scale="8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134</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1" t="s">
        <v>135</v>
      </c>
      <c r="B5" s="52"/>
      <c r="C5" s="50" t="s">
        <v>136</v>
      </c>
      <c r="D5" s="51"/>
      <c r="E5" s="52"/>
      <c r="F5" s="50" t="s">
        <v>137</v>
      </c>
      <c r="G5" s="51"/>
      <c r="H5" s="52"/>
      <c r="I5" s="50" t="s">
        <v>138</v>
      </c>
      <c r="J5" s="52"/>
      <c r="K5" s="9" t="s">
        <v>139</v>
      </c>
    </row>
    <row r="6" spans="1:11" ht="48.95" customHeight="1" x14ac:dyDescent="0.25">
      <c r="A6" s="57"/>
      <c r="B6" s="42"/>
      <c r="C6" s="53"/>
      <c r="D6" s="54"/>
      <c r="E6" s="42"/>
      <c r="F6" s="53"/>
      <c r="G6" s="54"/>
      <c r="H6" s="42"/>
      <c r="I6" s="53"/>
      <c r="J6" s="42"/>
      <c r="K6" s="16"/>
    </row>
    <row r="7" spans="1:11" ht="48.95" customHeight="1" x14ac:dyDescent="0.25">
      <c r="A7" s="57"/>
      <c r="B7" s="42"/>
      <c r="C7" s="53"/>
      <c r="D7" s="54"/>
      <c r="E7" s="42"/>
      <c r="F7" s="53"/>
      <c r="G7" s="54"/>
      <c r="H7" s="42"/>
      <c r="I7" s="53"/>
      <c r="J7" s="42"/>
      <c r="K7" s="16"/>
    </row>
    <row r="8" spans="1:11" ht="48.95" customHeight="1" x14ac:dyDescent="0.25">
      <c r="A8" s="57"/>
      <c r="B8" s="42"/>
      <c r="C8" s="53"/>
      <c r="D8" s="54"/>
      <c r="E8" s="42"/>
      <c r="F8" s="53"/>
      <c r="G8" s="54"/>
      <c r="H8" s="42"/>
      <c r="I8" s="53"/>
      <c r="J8" s="42"/>
      <c r="K8" s="16"/>
    </row>
    <row r="9" spans="1:11" ht="48.95" customHeight="1" x14ac:dyDescent="0.25">
      <c r="A9" s="57"/>
      <c r="B9" s="42"/>
      <c r="C9" s="53"/>
      <c r="D9" s="54"/>
      <c r="E9" s="42"/>
      <c r="F9" s="53"/>
      <c r="G9" s="54"/>
      <c r="H9" s="42"/>
      <c r="I9" s="53"/>
      <c r="J9" s="42"/>
      <c r="K9" s="16"/>
    </row>
    <row r="10" spans="1:11" ht="48.95" customHeight="1" x14ac:dyDescent="0.25">
      <c r="A10" s="57"/>
      <c r="B10" s="42"/>
      <c r="C10" s="53"/>
      <c r="D10" s="54"/>
      <c r="E10" s="42"/>
      <c r="F10" s="53"/>
      <c r="G10" s="54"/>
      <c r="H10" s="42"/>
      <c r="I10" s="53"/>
      <c r="J10" s="42"/>
      <c r="K10" s="16"/>
    </row>
    <row r="11" spans="1:11" ht="48.95" customHeight="1" x14ac:dyDescent="0.25">
      <c r="A11" s="57"/>
      <c r="B11" s="42"/>
      <c r="C11" s="53"/>
      <c r="D11" s="54"/>
      <c r="E11" s="42"/>
      <c r="F11" s="53"/>
      <c r="G11" s="54"/>
      <c r="H11" s="42"/>
      <c r="I11" s="53"/>
      <c r="J11" s="42"/>
      <c r="K11" s="16"/>
    </row>
    <row r="12" spans="1:11" ht="48.95" customHeight="1" x14ac:dyDescent="0.25">
      <c r="A12" s="57"/>
      <c r="B12" s="42"/>
      <c r="C12" s="53"/>
      <c r="D12" s="54"/>
      <c r="E12" s="42"/>
      <c r="F12" s="53"/>
      <c r="G12" s="54"/>
      <c r="H12" s="42"/>
      <c r="I12" s="53"/>
      <c r="J12" s="42"/>
      <c r="K12" s="16"/>
    </row>
    <row r="13" spans="1:11" ht="48.95" customHeight="1" x14ac:dyDescent="0.25">
      <c r="A13" s="57"/>
      <c r="B13" s="42"/>
      <c r="C13" s="53"/>
      <c r="D13" s="54"/>
      <c r="E13" s="42"/>
      <c r="F13" s="53"/>
      <c r="G13" s="54"/>
      <c r="H13" s="42"/>
      <c r="I13" s="53"/>
      <c r="J13" s="42"/>
      <c r="K13" s="16"/>
    </row>
    <row r="14" spans="1:11" ht="48.95" customHeight="1" x14ac:dyDescent="0.25">
      <c r="A14" s="57"/>
      <c r="B14" s="42"/>
      <c r="C14" s="53"/>
      <c r="D14" s="54"/>
      <c r="E14" s="42"/>
      <c r="F14" s="53"/>
      <c r="G14" s="54"/>
      <c r="H14" s="42"/>
      <c r="I14" s="53"/>
      <c r="J14" s="42"/>
      <c r="K14" s="16"/>
    </row>
    <row r="15" spans="1:11" ht="48" customHeight="1" thickBot="1" x14ac:dyDescent="0.3">
      <c r="A15" s="66"/>
      <c r="B15" s="60"/>
      <c r="C15" s="58"/>
      <c r="D15" s="59"/>
      <c r="E15" s="60"/>
      <c r="F15" s="58"/>
      <c r="G15" s="59"/>
      <c r="H15" s="60"/>
      <c r="I15" s="58"/>
      <c r="J15" s="60"/>
      <c r="K15" s="17"/>
    </row>
    <row r="16" spans="1:11" ht="18.95" customHeight="1" x14ac:dyDescent="0.25">
      <c r="A16" s="10"/>
      <c r="B16" s="10"/>
      <c r="C16" s="10"/>
      <c r="D16" s="10"/>
      <c r="E16" s="10"/>
      <c r="F16" s="10"/>
      <c r="G16" s="10"/>
      <c r="H16" s="10"/>
      <c r="I16" s="10"/>
      <c r="J16" s="10"/>
      <c r="K16" s="11"/>
    </row>
    <row r="17" spans="1:11" ht="48.95" customHeight="1" x14ac:dyDescent="0.25">
      <c r="A17" s="71" t="s">
        <v>140</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1" t="s">
        <v>29</v>
      </c>
      <c r="B19" s="52"/>
      <c r="C19" s="50" t="s">
        <v>136</v>
      </c>
      <c r="D19" s="51"/>
      <c r="E19" s="52"/>
      <c r="F19" s="50" t="s">
        <v>141</v>
      </c>
      <c r="G19" s="51"/>
      <c r="H19" s="52"/>
      <c r="I19" s="64" t="s">
        <v>138</v>
      </c>
      <c r="J19" s="65"/>
      <c r="K19" s="11"/>
    </row>
    <row r="20" spans="1:11" ht="48.95" customHeight="1" x14ac:dyDescent="0.25">
      <c r="A20" s="57"/>
      <c r="B20" s="42"/>
      <c r="C20" s="53"/>
      <c r="D20" s="54"/>
      <c r="E20" s="42"/>
      <c r="F20" s="53"/>
      <c r="G20" s="54"/>
      <c r="H20" s="42"/>
      <c r="I20" s="55"/>
      <c r="J20" s="56"/>
      <c r="K20" s="11"/>
    </row>
    <row r="21" spans="1:11" ht="48.95" customHeight="1" x14ac:dyDescent="0.25">
      <c r="A21" s="57"/>
      <c r="B21" s="42"/>
      <c r="C21" s="53"/>
      <c r="D21" s="54"/>
      <c r="E21" s="42"/>
      <c r="F21" s="53"/>
      <c r="G21" s="54"/>
      <c r="H21" s="42"/>
      <c r="I21" s="55"/>
      <c r="J21" s="56"/>
      <c r="K21" s="11"/>
    </row>
    <row r="22" spans="1:11" ht="48.95" customHeight="1" x14ac:dyDescent="0.25">
      <c r="A22" s="57"/>
      <c r="B22" s="42"/>
      <c r="C22" s="53"/>
      <c r="D22" s="54"/>
      <c r="E22" s="42"/>
      <c r="F22" s="53"/>
      <c r="G22" s="54"/>
      <c r="H22" s="42"/>
      <c r="I22" s="55"/>
      <c r="J22" s="56"/>
      <c r="K22" s="11"/>
    </row>
    <row r="23" spans="1:11" ht="48.95" customHeight="1" x14ac:dyDescent="0.25">
      <c r="A23" s="57"/>
      <c r="B23" s="42"/>
      <c r="C23" s="53"/>
      <c r="D23" s="54"/>
      <c r="E23" s="42"/>
      <c r="F23" s="53"/>
      <c r="G23" s="54"/>
      <c r="H23" s="42"/>
      <c r="I23" s="55"/>
      <c r="J23" s="56"/>
      <c r="K23" s="11"/>
    </row>
    <row r="24" spans="1:11" ht="48.95" customHeight="1" x14ac:dyDescent="0.25">
      <c r="A24" s="57"/>
      <c r="B24" s="42"/>
      <c r="C24" s="53"/>
      <c r="D24" s="54"/>
      <c r="E24" s="42"/>
      <c r="F24" s="53"/>
      <c r="G24" s="54"/>
      <c r="H24" s="42"/>
      <c r="I24" s="55"/>
      <c r="J24" s="56"/>
      <c r="K24" s="11"/>
    </row>
    <row r="25" spans="1:11" ht="48.95" customHeight="1" x14ac:dyDescent="0.25">
      <c r="A25" s="57"/>
      <c r="B25" s="42"/>
      <c r="C25" s="53"/>
      <c r="D25" s="54"/>
      <c r="E25" s="42"/>
      <c r="F25" s="53"/>
      <c r="G25" s="54"/>
      <c r="H25" s="42"/>
      <c r="I25" s="55"/>
      <c r="J25" s="56"/>
      <c r="K25" s="11"/>
    </row>
    <row r="26" spans="1:11" ht="48.95" customHeight="1" x14ac:dyDescent="0.25">
      <c r="A26" s="57"/>
      <c r="B26" s="42"/>
      <c r="C26" s="53"/>
      <c r="D26" s="54"/>
      <c r="E26" s="42"/>
      <c r="F26" s="53"/>
      <c r="G26" s="54"/>
      <c r="H26" s="42"/>
      <c r="I26" s="55"/>
      <c r="J26" s="56"/>
      <c r="K26" s="11"/>
    </row>
    <row r="27" spans="1:11" ht="48.95" customHeight="1" x14ac:dyDescent="0.25">
      <c r="A27" s="57"/>
      <c r="B27" s="42"/>
      <c r="C27" s="53"/>
      <c r="D27" s="54"/>
      <c r="E27" s="42"/>
      <c r="F27" s="53"/>
      <c r="G27" s="54"/>
      <c r="H27" s="42"/>
      <c r="I27" s="55"/>
      <c r="J27" s="56"/>
      <c r="K27" s="11"/>
    </row>
    <row r="28" spans="1:11" ht="48.95" customHeight="1" x14ac:dyDescent="0.25">
      <c r="A28" s="57"/>
      <c r="B28" s="42"/>
      <c r="C28" s="53"/>
      <c r="D28" s="54"/>
      <c r="E28" s="42"/>
      <c r="F28" s="53"/>
      <c r="G28" s="54"/>
      <c r="H28" s="42"/>
      <c r="I28" s="55"/>
      <c r="J28" s="56"/>
      <c r="K28" s="11"/>
    </row>
    <row r="29" spans="1:11" ht="48.95" customHeight="1" x14ac:dyDescent="0.25">
      <c r="A29" s="57"/>
      <c r="B29" s="42"/>
      <c r="C29" s="53"/>
      <c r="D29" s="54"/>
      <c r="E29" s="42"/>
      <c r="F29" s="53"/>
      <c r="G29" s="54"/>
      <c r="H29" s="42"/>
      <c r="I29" s="55"/>
      <c r="J29" s="56"/>
      <c r="K29" s="11"/>
    </row>
    <row r="31" spans="1:11" ht="33" customHeight="1" x14ac:dyDescent="0.25">
      <c r="A31" s="73"/>
      <c r="B31" s="34"/>
      <c r="C31" s="34"/>
      <c r="D31" s="34"/>
      <c r="E31" s="34"/>
      <c r="F31" s="34"/>
      <c r="G31" s="34"/>
      <c r="H31" s="34"/>
      <c r="I31" s="34"/>
      <c r="J31" s="34"/>
    </row>
    <row r="33" spans="1:10" ht="15.95" customHeight="1" x14ac:dyDescent="0.25">
      <c r="A33" s="74" t="s">
        <v>142</v>
      </c>
      <c r="B33" s="34"/>
      <c r="C33" s="34"/>
      <c r="D33" s="34"/>
      <c r="E33" s="34"/>
      <c r="F33" s="34"/>
      <c r="G33" s="34"/>
      <c r="H33" s="34"/>
      <c r="I33" s="34"/>
      <c r="J33" s="34"/>
    </row>
    <row r="34" spans="1:10" ht="15.95" customHeight="1" thickBot="1" x14ac:dyDescent="0.3"/>
    <row r="35" spans="1:10" ht="15.95" customHeight="1" x14ac:dyDescent="0.25">
      <c r="A35" s="8" t="s">
        <v>28</v>
      </c>
      <c r="B35" s="69" t="s">
        <v>143</v>
      </c>
      <c r="C35" s="51"/>
      <c r="D35" s="51"/>
      <c r="E35" s="51"/>
      <c r="F35" s="51"/>
      <c r="G35" s="52"/>
      <c r="H35" s="70" t="s">
        <v>144</v>
      </c>
      <c r="I35" s="51"/>
      <c r="J35" s="65"/>
    </row>
    <row r="36" spans="1:10" ht="48" customHeight="1" x14ac:dyDescent="0.25">
      <c r="A36" s="18" t="s">
        <v>145</v>
      </c>
      <c r="B36" s="63" t="s">
        <v>146</v>
      </c>
      <c r="C36" s="54"/>
      <c r="D36" s="54"/>
      <c r="E36" s="54"/>
      <c r="F36" s="54"/>
      <c r="G36" s="42"/>
      <c r="H36" s="67"/>
      <c r="I36" s="54"/>
      <c r="J36" s="56"/>
    </row>
    <row r="37" spans="1:10" ht="48" customHeight="1" x14ac:dyDescent="0.25">
      <c r="A37" s="18" t="s">
        <v>147</v>
      </c>
      <c r="B37" s="63" t="s">
        <v>148</v>
      </c>
      <c r="C37" s="54"/>
      <c r="D37" s="54"/>
      <c r="E37" s="54"/>
      <c r="F37" s="54"/>
      <c r="G37" s="42"/>
      <c r="H37" s="67"/>
      <c r="I37" s="54"/>
      <c r="J37" s="56"/>
    </row>
    <row r="38" spans="1:10" ht="48" customHeight="1" x14ac:dyDescent="0.25">
      <c r="A38" s="18" t="s">
        <v>149</v>
      </c>
      <c r="B38" s="63" t="s">
        <v>150</v>
      </c>
      <c r="C38" s="54"/>
      <c r="D38" s="54"/>
      <c r="E38" s="54"/>
      <c r="F38" s="54"/>
      <c r="G38" s="42"/>
      <c r="H38" s="67"/>
      <c r="I38" s="54"/>
      <c r="J38" s="56"/>
    </row>
    <row r="39" spans="1:10" ht="48" customHeight="1" x14ac:dyDescent="0.25">
      <c r="A39" s="18" t="s">
        <v>151</v>
      </c>
      <c r="B39" s="63" t="s">
        <v>152</v>
      </c>
      <c r="C39" s="54"/>
      <c r="D39" s="54"/>
      <c r="E39" s="54"/>
      <c r="F39" s="54"/>
      <c r="G39" s="42"/>
      <c r="H39" s="67"/>
      <c r="I39" s="54"/>
      <c r="J39" s="56"/>
    </row>
    <row r="40" spans="1:10" ht="48" customHeight="1" x14ac:dyDescent="0.25">
      <c r="A40" s="19"/>
      <c r="B40" s="68"/>
      <c r="C40" s="54"/>
      <c r="D40" s="54"/>
      <c r="E40" s="54"/>
      <c r="F40" s="54"/>
      <c r="G40" s="42"/>
      <c r="H40" s="67"/>
      <c r="I40" s="54"/>
      <c r="J40" s="56"/>
    </row>
    <row r="41" spans="1:10" ht="48" customHeight="1" x14ac:dyDescent="0.25">
      <c r="A41" s="19"/>
      <c r="B41" s="68"/>
      <c r="C41" s="54"/>
      <c r="D41" s="54"/>
      <c r="E41" s="54"/>
      <c r="F41" s="54"/>
      <c r="G41" s="42"/>
      <c r="H41" s="67"/>
      <c r="I41" s="54"/>
      <c r="J41" s="56"/>
    </row>
    <row r="42" spans="1:10" ht="48" customHeight="1" x14ac:dyDescent="0.25">
      <c r="A42" s="19"/>
      <c r="B42" s="68"/>
      <c r="C42" s="54"/>
      <c r="D42" s="54"/>
      <c r="E42" s="54"/>
      <c r="F42" s="54"/>
      <c r="G42" s="42"/>
      <c r="H42" s="67"/>
      <c r="I42" s="54"/>
      <c r="J42" s="56"/>
    </row>
    <row r="43" spans="1:10" ht="48" customHeight="1" x14ac:dyDescent="0.25">
      <c r="A43" s="19"/>
      <c r="B43" s="68"/>
      <c r="C43" s="54"/>
      <c r="D43" s="54"/>
      <c r="E43" s="54"/>
      <c r="F43" s="54"/>
      <c r="G43" s="42"/>
      <c r="H43" s="67"/>
      <c r="I43" s="54"/>
      <c r="J43" s="56"/>
    </row>
    <row r="44" spans="1:10" ht="48" customHeight="1" x14ac:dyDescent="0.25">
      <c r="A44" s="19"/>
      <c r="B44" s="68"/>
      <c r="C44" s="54"/>
      <c r="D44" s="54"/>
      <c r="E44" s="54"/>
      <c r="F44" s="54"/>
      <c r="G44" s="42"/>
      <c r="H44" s="67"/>
      <c r="I44" s="54"/>
      <c r="J44" s="56"/>
    </row>
    <row r="45" spans="1:10" ht="48" customHeight="1" x14ac:dyDescent="0.25">
      <c r="A45" s="19"/>
      <c r="B45" s="68"/>
      <c r="C45" s="54"/>
      <c r="D45" s="54"/>
      <c r="E45" s="54"/>
      <c r="F45" s="54"/>
      <c r="G45" s="42"/>
      <c r="H45" s="67"/>
      <c r="I45" s="54"/>
      <c r="J45" s="56"/>
    </row>
    <row r="46" spans="1:10" ht="48.95" customHeight="1" thickBot="1" x14ac:dyDescent="0.3">
      <c r="A46" s="20"/>
      <c r="B46" s="75"/>
      <c r="C46" s="59"/>
      <c r="D46" s="59"/>
      <c r="E46" s="59"/>
      <c r="F46" s="59"/>
      <c r="G46" s="60"/>
      <c r="H46" s="76"/>
      <c r="I46" s="77"/>
      <c r="J46" s="78"/>
    </row>
    <row r="48" spans="1:10" ht="102" customHeight="1" x14ac:dyDescent="0.25">
      <c r="A48" s="73" t="s">
        <v>153</v>
      </c>
      <c r="B48" s="34"/>
      <c r="C48" s="34"/>
      <c r="D48" s="34"/>
      <c r="E48" s="34"/>
      <c r="F48" s="34"/>
      <c r="G48" s="34"/>
      <c r="H48" s="34"/>
      <c r="I48" s="34"/>
      <c r="J48" s="34"/>
    </row>
    <row r="51" spans="1:10" x14ac:dyDescent="0.25">
      <c r="A51" s="72" t="s">
        <v>154</v>
      </c>
      <c r="B51" s="34"/>
      <c r="C51" s="34"/>
      <c r="D51" s="34"/>
      <c r="E51" s="62"/>
      <c r="F51" s="34"/>
      <c r="G51" s="34"/>
      <c r="H51" s="34"/>
      <c r="I51" s="34"/>
      <c r="J51" s="34"/>
    </row>
    <row r="53" spans="1:10" x14ac:dyDescent="0.25">
      <c r="A53" s="72" t="s">
        <v>155</v>
      </c>
      <c r="B53" s="34"/>
      <c r="C53" s="34"/>
      <c r="D53" s="34"/>
      <c r="E53" s="62"/>
      <c r="F53" s="34"/>
      <c r="G53" s="34"/>
      <c r="H53" s="34"/>
      <c r="I53" s="34"/>
      <c r="J53" s="34"/>
    </row>
    <row r="100" spans="1:1" ht="15.75" x14ac:dyDescent="0.25">
      <c r="A100" t="s">
        <v>156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2025-05-30T10:45:41Z</cp:lastPrinted>
  <dcterms:created xsi:type="dcterms:W3CDTF">2023-04-04T12:16:45Z</dcterms:created>
  <dcterms:modified xsi:type="dcterms:W3CDTF">2025-05-30T11:34:08Z</dcterms:modified>
</cp:coreProperties>
</file>