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.puleikyte\Pirkimai 2025 m\Skelbiama apklausa\Krokialaukis\SKELBIMUI\"/>
    </mc:Choice>
  </mc:AlternateContent>
  <xr:revisionPtr revIDLastSave="0" documentId="13_ncr:1_{A8D04F4B-79CD-4BA6-BE83-FED08BB73ADD}" xr6:coauthVersionLast="47" xr6:coauthVersionMax="47" xr10:uidLastSave="{00000000-0000-0000-0000-000000000000}"/>
  <bookViews>
    <workbookView xWindow="5310" yWindow="2370" windowWidth="21600" windowHeight="11295" xr2:uid="{7A299361-5DED-4A18-8927-17F8DFA0AF88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5" i="1" l="1"/>
  <c r="G54" i="1"/>
  <c r="G50" i="1"/>
  <c r="G49" i="1"/>
  <c r="G39" i="1"/>
  <c r="G40" i="1"/>
  <c r="G41" i="1"/>
  <c r="G42" i="1"/>
  <c r="G43" i="1"/>
  <c r="G44" i="1"/>
  <c r="G45" i="1"/>
  <c r="G38" i="1"/>
  <c r="G31" i="1"/>
  <c r="G32" i="1"/>
  <c r="G33" i="1"/>
  <c r="G34" i="1"/>
  <c r="G30" i="1"/>
  <c r="G16" i="1"/>
  <c r="G17" i="1"/>
  <c r="G18" i="1"/>
  <c r="G19" i="1"/>
  <c r="G20" i="1"/>
  <c r="G21" i="1"/>
  <c r="G22" i="1"/>
  <c r="G23" i="1"/>
  <c r="G24" i="1"/>
  <c r="G25" i="1"/>
  <c r="G26" i="1"/>
  <c r="G15" i="1"/>
  <c r="G56" i="1" l="1"/>
  <c r="G51" i="1"/>
  <c r="G46" i="1"/>
  <c r="G35" i="1"/>
  <c r="G27" i="1"/>
  <c r="G57" i="1" l="1"/>
  <c r="G59" i="1" s="1"/>
  <c r="G58" i="1" s="1"/>
</calcChain>
</file>

<file path=xl/sharedStrings.xml><?xml version="1.0" encoding="utf-8"?>
<sst xmlns="http://schemas.openxmlformats.org/spreadsheetml/2006/main" count="118" uniqueCount="91">
  <si>
    <t>Statinių grupė   20250102 Alytaus rajono savivaldybės administracija</t>
  </si>
  <si>
    <t>Statinys                1 Mokyklos</t>
  </si>
  <si>
    <t xml:space="preserve">               </t>
  </si>
  <si>
    <t>Sąm.</t>
  </si>
  <si>
    <t>eil.</t>
  </si>
  <si>
    <t>Darbo</t>
  </si>
  <si>
    <t>kodas</t>
  </si>
  <si>
    <t>Darbų ir išlaidų</t>
  </si>
  <si>
    <t>aprašymai</t>
  </si>
  <si>
    <t>Mato</t>
  </si>
  <si>
    <t>vnt</t>
  </si>
  <si>
    <t>Kiekis</t>
  </si>
  <si>
    <t xml:space="preserve">Kaina EUR       </t>
  </si>
  <si>
    <t>Vieneto kaina</t>
  </si>
  <si>
    <t>Iš viso</t>
  </si>
  <si>
    <t xml:space="preserve"> </t>
  </si>
  <si>
    <t>Grindys</t>
  </si>
  <si>
    <t>Pagrindo po grindimis iš betono su žvyru išardymas  k8=1.17</t>
  </si>
  <si>
    <t>N46-164</t>
  </si>
  <si>
    <t>m3</t>
  </si>
  <si>
    <t>Medinių lentinių grindų išardymas</t>
  </si>
  <si>
    <t>N46-166</t>
  </si>
  <si>
    <t>100m2</t>
  </si>
  <si>
    <t>Juodgrindžių išardymas</t>
  </si>
  <si>
    <t>N46-171</t>
  </si>
  <si>
    <t>Ūkinių šiukšlių valymas iš patalpų</t>
  </si>
  <si>
    <t>R23-59</t>
  </si>
  <si>
    <t>t</t>
  </si>
  <si>
    <t>Statybinių šiukšlių išvežimas 10 km atstumu automobiliais-savivarčiais, pakraunant rankiniu būdu</t>
  </si>
  <si>
    <t>R23-62</t>
  </si>
  <si>
    <t>Transportuojant statybines šiukšles už kiekvieną papildomą kilometrą pridėti  k4=20.000</t>
  </si>
  <si>
    <t>R23-66</t>
  </si>
  <si>
    <t>Grindų šiltinamųjų (garso) izoliacijų įrengimas, naudojant izoliacines plokštes,kai putų polistireno plokštės storis  50 mm</t>
  </si>
  <si>
    <t>N11P-0302</t>
  </si>
  <si>
    <t>Betoninių grindų dangų įrengimasrankiniu būdu, kai sluoksnio storis  60 mm</t>
  </si>
  <si>
    <t>N11P-1402</t>
  </si>
  <si>
    <t>Grindų ritininių hidroizoliacijų įrengimas, klojant plėvelę, suklijuojant siūles  k8=1.14</t>
  </si>
  <si>
    <t>N11P-0201</t>
  </si>
  <si>
    <t>m2</t>
  </si>
  <si>
    <t>Betoninių grindų armavimas, rišant atskirus strypus į tinklą  k8=1.12</t>
  </si>
  <si>
    <t>N11P-1508</t>
  </si>
  <si>
    <t>Pagrindo išlyginimas 1 sluoksnio 3 mm storio savaime išsilyginančiu skiediniu</t>
  </si>
  <si>
    <t>N11-54-6</t>
  </si>
  <si>
    <t>Linoleumo grindų dangų įrengimas, klijuojant ir sulydant sujungimus bei užklijuojant dangą ant sienos (m2 padengto pl.), kai danga kelių spalvų  paprasto piešinio</t>
  </si>
  <si>
    <t>N11P-0702</t>
  </si>
  <si>
    <t xml:space="preserve">                         Skyriuje      1</t>
  </si>
  <si>
    <t>Lubos kolidoriaus</t>
  </si>
  <si>
    <t>Mūrinių ir monolitiniu namų lubų betoninių paviršių paruošimas dažymui</t>
  </si>
  <si>
    <t>N15-205</t>
  </si>
  <si>
    <t>Lubų paviršių glaistymas organiniais arba akriliniais glaistais (pirmasis 1.00 mm  storio sluoksnis)</t>
  </si>
  <si>
    <t>N15P-0105</t>
  </si>
  <si>
    <t>Lubų paviršių glaistymas organiniais arba akriliniais glaistais (kartotinis 1.00 mm  storio sluoksnis)</t>
  </si>
  <si>
    <t>Lubų paviršių pagrindo gruntavimas drėgmę atstumiančiais gruntais  voleliu</t>
  </si>
  <si>
    <t>N15P-0205</t>
  </si>
  <si>
    <t>Paruoštų dažymui lubų geras dažymas vandens emulsiniais dažais</t>
  </si>
  <si>
    <t>N15-136</t>
  </si>
  <si>
    <t xml:space="preserve">                         Skyriuje      2</t>
  </si>
  <si>
    <t>Koridoriaus sienos</t>
  </si>
  <si>
    <t>Sienų atskirų vietų iki 1 m2 ploto tinko remontas kalkių skiediniu  k8=1.15</t>
  </si>
  <si>
    <t>R11-77</t>
  </si>
  <si>
    <t>Sienų tinko pertrynimas, nuvalant dažus arba tapetus, kai pertrynimo vietos plotas daugiau kaip 5 m2</t>
  </si>
  <si>
    <t>R11-131</t>
  </si>
  <si>
    <t>Sienų vidinių paviršių pagrindo gruntavimas gruntais  voleliu</t>
  </si>
  <si>
    <t>N15P-0201</t>
  </si>
  <si>
    <t>Sienų vidinių paviršių glaistymas organiniais arba akriliniais glaistais (pirmasis 1.00 mm  storio sluoksnis)</t>
  </si>
  <si>
    <t>N15P-0101</t>
  </si>
  <si>
    <t>Sienų vidinių paviršių glaistymas organiniais arba akriliniais glaistais (kartotinis 1.00 mm  storio sluoksnis)</t>
  </si>
  <si>
    <t>Tinkuotų (viensluoksniu tinku) sienų dažymas vandens emulsiniais dažais</t>
  </si>
  <si>
    <t>N15-136-1</t>
  </si>
  <si>
    <t>Paruoštų dažymui tinkuotų sienų ir sienų iš surenkamų konstrukcijų lgeras aliejinis dažymas</t>
  </si>
  <si>
    <t>N15-163</t>
  </si>
  <si>
    <t>Anksčiau dažytų palangių geras aliejinis dažymas, nuvalant 55% senų dažų</t>
  </si>
  <si>
    <t>R14-56</t>
  </si>
  <si>
    <t xml:space="preserve">                         Skyriuje      3</t>
  </si>
  <si>
    <t>Durų pakeitimas</t>
  </si>
  <si>
    <t>Bendrojo naudojimo patalpų durų keitimas  (vidaus medinės durys)  (m2 bloko) (be spynos), durų apkaustymas apačioja iš abiejų pusių 150 mm per durų plotį, juosta nerudijančio plieno.</t>
  </si>
  <si>
    <t>F10-4-22</t>
  </si>
  <si>
    <t>Paprastų spynų įstatymas į duris, padarant lizdus</t>
  </si>
  <si>
    <t>R7-68-3</t>
  </si>
  <si>
    <t xml:space="preserve">                         Skyriuje      4</t>
  </si>
  <si>
    <t xml:space="preserve">                         Skyriuje      5</t>
  </si>
  <si>
    <t>Pakalimas dailylente iš apačios demontavimas  k1=0.60</t>
  </si>
  <si>
    <t>N10-81-4</t>
  </si>
  <si>
    <t>Lubų iš profiliuotų lakštų įrengimas be skardos kainos</t>
  </si>
  <si>
    <t>N10-87</t>
  </si>
  <si>
    <t xml:space="preserve">                         Žiniaraštyje     1</t>
  </si>
  <si>
    <t xml:space="preserve">                         Pridėtinės vertės mokestis  21.00%</t>
  </si>
  <si>
    <t xml:space="preserve">                         Iš viso žiniaraštyje   1</t>
  </si>
  <si>
    <t>Suma žiniaraščiui         EUR</t>
  </si>
  <si>
    <t>DARBŲ KIEKIŲ ŽINIARAŠTIS</t>
  </si>
  <si>
    <t>Žiniaraštis             1 Alytaus r. Krokialaukio Tomo Noraus-Naruševičiaus gimnazijos remonto darbai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</si>
</sst>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??0.0?????;\-?0.0?????;?"/>
    <numFmt numFmtId="165" formatCode="??????0.0???;\-?????0.0???;?"/>
    <numFmt numFmtId="166" formatCode="????????0.0?;\-???????0.0?;?"/>
  </numFmts>
  <fonts count="10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8"/>
      <color theme="1"/>
      <name val="Arial Baltic"/>
      <charset val="186"/>
    </font>
    <font>
      <b/>
      <sz val="8"/>
      <color theme="1"/>
      <name val="Arial Baltic"/>
      <charset val="186"/>
    </font>
    <font>
      <b/>
      <sz val="14"/>
      <color theme="1"/>
      <name val="Arial Baltic"/>
      <charset val="186"/>
    </font>
    <font>
      <sz val="14"/>
      <color theme="1"/>
      <name val="Calibri"/>
      <family val="2"/>
      <charset val="186"/>
      <scheme val="minor"/>
    </font>
    <font>
      <sz val="11"/>
      <color theme="1"/>
      <name val="Arial"/>
      <family val="2"/>
      <charset val="186"/>
    </font>
    <font>
      <b/>
      <sz val="11"/>
      <color theme="1"/>
      <name val="Arial Baltic"/>
      <charset val="186"/>
    </font>
    <font>
      <sz val="11"/>
      <color theme="1"/>
      <name val="Arial Baltic"/>
      <charset val="186"/>
    </font>
    <font>
      <sz val="11"/>
      <color theme="1"/>
      <name val="MonospaceLT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0" borderId="0" xfId="0" applyAlignment="1">
      <alignment vertical="top"/>
    </xf>
    <xf numFmtId="0" fontId="6" fillId="0" borderId="2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7" fillId="0" borderId="0" xfId="0" applyFont="1" applyAlignment="1">
      <alignment horizontal="right" vertical="top"/>
    </xf>
    <xf numFmtId="0" fontId="8" fillId="0" borderId="0" xfId="0" applyFont="1" applyAlignment="1">
      <alignment vertical="top" wrapText="1"/>
    </xf>
    <xf numFmtId="0" fontId="8" fillId="0" borderId="0" xfId="0" applyFont="1" applyAlignment="1">
      <alignment horizontal="left" vertical="top" wrapText="1"/>
    </xf>
    <xf numFmtId="165" fontId="9" fillId="0" borderId="0" xfId="0" applyNumberFormat="1" applyFont="1" applyAlignment="1">
      <alignment vertical="top"/>
    </xf>
    <xf numFmtId="166" fontId="9" fillId="0" borderId="0" xfId="0" applyNumberFormat="1" applyFont="1" applyAlignment="1">
      <alignment vertical="top"/>
    </xf>
    <xf numFmtId="0" fontId="9" fillId="0" borderId="0" xfId="0" applyFont="1" applyAlignment="1">
      <alignment vertical="top"/>
    </xf>
    <xf numFmtId="0" fontId="8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164" fontId="9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left" vertical="top" wrapText="1"/>
    </xf>
    <xf numFmtId="0" fontId="0" fillId="0" borderId="0" xfId="0" applyAlignment="1">
      <alignment horizontal="left" wrapText="1"/>
    </xf>
    <xf numFmtId="0" fontId="7" fillId="0" borderId="0" xfId="0" applyFont="1" applyAlignment="1">
      <alignment vertical="top"/>
    </xf>
    <xf numFmtId="0" fontId="1" fillId="0" borderId="0" xfId="0" applyFont="1" applyAlignment="1">
      <alignment vertical="top"/>
    </xf>
    <xf numFmtId="0" fontId="8" fillId="0" borderId="0" xfId="0" applyFont="1" applyAlignment="1">
      <alignment vertical="top"/>
    </xf>
    <xf numFmtId="0" fontId="0" fillId="0" borderId="0" xfId="0" applyAlignment="1">
      <alignment vertical="top"/>
    </xf>
    <xf numFmtId="0" fontId="3" fillId="0" borderId="1" xfId="0" applyFont="1" applyBorder="1" applyAlignment="1">
      <alignment horizontal="right" wrapText="1"/>
    </xf>
    <xf numFmtId="0" fontId="0" fillId="0" borderId="1" xfId="0" applyBorder="1" applyAlignment="1">
      <alignment horizontal="right" wrapText="1"/>
    </xf>
    <xf numFmtId="0" fontId="2" fillId="0" borderId="1" xfId="0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4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0" fontId="0" fillId="0" borderId="0" xfId="0" applyAlignment="1">
      <alignment horizontal="left" vertical="top" wrapText="1"/>
    </xf>
    <xf numFmtId="0" fontId="6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7" fillId="0" borderId="9" xfId="0" applyFont="1" applyBorder="1" applyAlignment="1">
      <alignment horizontal="left" vertical="top" wrapText="1"/>
    </xf>
    <xf numFmtId="0" fontId="0" fillId="0" borderId="9" xfId="0" applyBorder="1" applyAlignment="1">
      <alignment horizontal="left" wrapText="1"/>
    </xf>
  </cellXfs>
  <cellStyles count="1">
    <cellStyle name="Įprastas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82E367-B5DE-4583-8CD1-7E0FEEF8AD37}">
  <dimension ref="A2:I59"/>
  <sheetViews>
    <sheetView tabSelected="1" zoomScale="89" zoomScaleNormal="89" workbookViewId="0">
      <selection activeCell="A8" sqref="A8:G9"/>
    </sheetView>
  </sheetViews>
  <sheetFormatPr defaultRowHeight="15"/>
  <cols>
    <col min="1" max="1" width="4" customWidth="1"/>
    <col min="2" max="2" width="10.5703125" customWidth="1"/>
    <col min="3" max="3" width="36.140625" customWidth="1"/>
    <col min="4" max="4" width="8.140625" style="16" customWidth="1"/>
    <col min="5" max="5" width="12.140625" style="16" customWidth="1"/>
    <col min="6" max="6" width="12.7109375" customWidth="1"/>
    <col min="7" max="7" width="18.42578125" customWidth="1"/>
  </cols>
  <sheetData>
    <row r="2" spans="1:9" ht="18.75">
      <c r="C2" s="28" t="s">
        <v>89</v>
      </c>
      <c r="D2" s="29"/>
      <c r="E2" s="29"/>
      <c r="F2" s="29"/>
    </row>
    <row r="4" spans="1:9">
      <c r="A4" s="18" t="s">
        <v>0</v>
      </c>
      <c r="B4" s="30"/>
      <c r="C4" s="30"/>
      <c r="D4" s="30"/>
      <c r="E4" s="30"/>
      <c r="F4" s="30"/>
      <c r="G4" s="30"/>
    </row>
    <row r="5" spans="1:9">
      <c r="A5" s="30"/>
      <c r="B5" s="30"/>
      <c r="C5" s="30"/>
      <c r="D5" s="30"/>
      <c r="E5" s="30"/>
      <c r="F5" s="30"/>
      <c r="G5" s="30"/>
    </row>
    <row r="6" spans="1:9">
      <c r="A6" s="18" t="s">
        <v>1</v>
      </c>
      <c r="B6" s="30"/>
      <c r="C6" s="30"/>
      <c r="D6" s="30"/>
      <c r="E6" s="30"/>
      <c r="F6" s="30"/>
      <c r="G6" s="30"/>
    </row>
    <row r="7" spans="1:9">
      <c r="A7" s="30"/>
      <c r="B7" s="30"/>
      <c r="C7" s="30"/>
      <c r="D7" s="30"/>
      <c r="E7" s="30"/>
      <c r="F7" s="30"/>
      <c r="G7" s="30"/>
    </row>
    <row r="8" spans="1:9">
      <c r="A8" s="18" t="s">
        <v>90</v>
      </c>
      <c r="B8" s="30"/>
      <c r="C8" s="30"/>
      <c r="D8" s="30"/>
      <c r="E8" s="30"/>
      <c r="F8" s="30"/>
      <c r="G8" s="30"/>
    </row>
    <row r="9" spans="1:9">
      <c r="A9" s="30"/>
      <c r="B9" s="30"/>
      <c r="C9" s="30"/>
      <c r="D9" s="30"/>
      <c r="E9" s="30"/>
      <c r="F9" s="30"/>
      <c r="G9" s="30"/>
    </row>
    <row r="10" spans="1:9">
      <c r="A10" s="26" t="s">
        <v>2</v>
      </c>
      <c r="B10" s="27"/>
      <c r="C10" s="1"/>
      <c r="D10" s="24" t="s">
        <v>88</v>
      </c>
      <c r="E10" s="25"/>
      <c r="F10" s="25"/>
      <c r="G10" s="25"/>
    </row>
    <row r="11" spans="1:9">
      <c r="A11" s="3" t="s">
        <v>3</v>
      </c>
      <c r="B11" s="3" t="s">
        <v>5</v>
      </c>
      <c r="C11" s="3" t="s">
        <v>7</v>
      </c>
      <c r="D11" s="4" t="s">
        <v>9</v>
      </c>
      <c r="E11" s="31" t="s">
        <v>11</v>
      </c>
      <c r="F11" s="33" t="s">
        <v>12</v>
      </c>
      <c r="G11" s="34"/>
    </row>
    <row r="12" spans="1:9">
      <c r="A12" s="5" t="s">
        <v>4</v>
      </c>
      <c r="B12" s="5" t="s">
        <v>6</v>
      </c>
      <c r="C12" s="5" t="s">
        <v>8</v>
      </c>
      <c r="D12" s="6" t="s">
        <v>10</v>
      </c>
      <c r="E12" s="32"/>
      <c r="F12" s="7" t="s">
        <v>13</v>
      </c>
      <c r="G12" s="8" t="s">
        <v>14</v>
      </c>
    </row>
    <row r="13" spans="1:9">
      <c r="A13" s="9"/>
      <c r="B13" s="9">
        <v>1</v>
      </c>
      <c r="C13" s="35" t="s">
        <v>16</v>
      </c>
      <c r="D13" s="36"/>
      <c r="E13" s="36"/>
      <c r="F13" s="36"/>
      <c r="G13" s="36"/>
    </row>
    <row r="14" spans="1:9">
      <c r="C14" s="19"/>
      <c r="D14" s="19"/>
      <c r="E14" s="19"/>
      <c r="F14" s="19"/>
      <c r="G14" s="19"/>
    </row>
    <row r="15" spans="1:9" ht="28.5">
      <c r="A15" s="10">
        <v>1</v>
      </c>
      <c r="B15" s="11" t="s">
        <v>18</v>
      </c>
      <c r="C15" s="11" t="s">
        <v>17</v>
      </c>
      <c r="D15" s="15" t="s">
        <v>19</v>
      </c>
      <c r="E15" s="17">
        <v>7.56</v>
      </c>
      <c r="F15" s="12"/>
      <c r="G15" s="13">
        <f>SUM(E15*F15)</f>
        <v>0</v>
      </c>
      <c r="H15" s="2"/>
      <c r="I15" s="2"/>
    </row>
    <row r="16" spans="1:9">
      <c r="A16" s="10">
        <v>2</v>
      </c>
      <c r="B16" s="11" t="s">
        <v>21</v>
      </c>
      <c r="C16" s="11" t="s">
        <v>20</v>
      </c>
      <c r="D16" s="15" t="s">
        <v>22</v>
      </c>
      <c r="E16" s="17">
        <v>1.36</v>
      </c>
      <c r="F16" s="12"/>
      <c r="G16" s="13">
        <f t="shared" ref="G16:G26" si="0">SUM(E16*F16)</f>
        <v>0</v>
      </c>
      <c r="H16" s="2"/>
      <c r="I16" s="2"/>
    </row>
    <row r="17" spans="1:9">
      <c r="A17" s="10">
        <v>3</v>
      </c>
      <c r="B17" s="11" t="s">
        <v>24</v>
      </c>
      <c r="C17" s="11" t="s">
        <v>23</v>
      </c>
      <c r="D17" s="15" t="s">
        <v>22</v>
      </c>
      <c r="E17" s="17">
        <v>1.36</v>
      </c>
      <c r="F17" s="12"/>
      <c r="G17" s="13">
        <f t="shared" si="0"/>
        <v>0</v>
      </c>
      <c r="H17" s="2"/>
      <c r="I17" s="2"/>
    </row>
    <row r="18" spans="1:9">
      <c r="A18" s="10">
        <v>4</v>
      </c>
      <c r="B18" s="11" t="s">
        <v>26</v>
      </c>
      <c r="C18" s="11" t="s">
        <v>25</v>
      </c>
      <c r="D18" s="15" t="s">
        <v>27</v>
      </c>
      <c r="E18" s="17">
        <v>23.56</v>
      </c>
      <c r="F18" s="12"/>
      <c r="G18" s="13">
        <f t="shared" si="0"/>
        <v>0</v>
      </c>
      <c r="H18" s="2"/>
      <c r="I18" s="2"/>
    </row>
    <row r="19" spans="1:9" ht="42.75">
      <c r="A19" s="10">
        <v>5</v>
      </c>
      <c r="B19" s="11" t="s">
        <v>29</v>
      </c>
      <c r="C19" s="11" t="s">
        <v>28</v>
      </c>
      <c r="D19" s="15" t="s">
        <v>27</v>
      </c>
      <c r="E19" s="17">
        <v>23.56</v>
      </c>
      <c r="F19" s="12"/>
      <c r="G19" s="13">
        <f t="shared" si="0"/>
        <v>0</v>
      </c>
      <c r="H19" s="2"/>
      <c r="I19" s="2"/>
    </row>
    <row r="20" spans="1:9" ht="42.75">
      <c r="A20" s="10">
        <v>6</v>
      </c>
      <c r="B20" s="11" t="s">
        <v>31</v>
      </c>
      <c r="C20" s="11" t="s">
        <v>30</v>
      </c>
      <c r="D20" s="15" t="s">
        <v>27</v>
      </c>
      <c r="E20" s="17">
        <v>23.56</v>
      </c>
      <c r="F20" s="12"/>
      <c r="G20" s="13">
        <f t="shared" si="0"/>
        <v>0</v>
      </c>
      <c r="H20" s="2"/>
      <c r="I20" s="2"/>
    </row>
    <row r="21" spans="1:9" ht="57">
      <c r="A21" s="10">
        <v>7</v>
      </c>
      <c r="B21" s="11" t="s">
        <v>33</v>
      </c>
      <c r="C21" s="11" t="s">
        <v>32</v>
      </c>
      <c r="D21" s="15" t="s">
        <v>22</v>
      </c>
      <c r="E21" s="17">
        <v>2.14</v>
      </c>
      <c r="F21" s="12"/>
      <c r="G21" s="13">
        <f t="shared" si="0"/>
        <v>0</v>
      </c>
      <c r="H21" s="2"/>
      <c r="I21" s="2"/>
    </row>
    <row r="22" spans="1:9" ht="42.75">
      <c r="A22" s="10">
        <v>8</v>
      </c>
      <c r="B22" s="11" t="s">
        <v>35</v>
      </c>
      <c r="C22" s="11" t="s">
        <v>34</v>
      </c>
      <c r="D22" s="15" t="s">
        <v>22</v>
      </c>
      <c r="E22" s="17">
        <v>2.16</v>
      </c>
      <c r="F22" s="12"/>
      <c r="G22" s="13">
        <f t="shared" si="0"/>
        <v>0</v>
      </c>
      <c r="H22" s="2"/>
      <c r="I22" s="2"/>
    </row>
    <row r="23" spans="1:9" ht="42.75">
      <c r="A23" s="10">
        <v>9</v>
      </c>
      <c r="B23" s="11" t="s">
        <v>37</v>
      </c>
      <c r="C23" s="11" t="s">
        <v>36</v>
      </c>
      <c r="D23" s="15" t="s">
        <v>38</v>
      </c>
      <c r="E23" s="17">
        <v>212.82</v>
      </c>
      <c r="F23" s="12"/>
      <c r="G23" s="13">
        <f t="shared" si="0"/>
        <v>0</v>
      </c>
      <c r="H23" s="2"/>
      <c r="I23" s="2"/>
    </row>
    <row r="24" spans="1:9" ht="28.5">
      <c r="A24" s="10">
        <v>10</v>
      </c>
      <c r="B24" s="11" t="s">
        <v>40</v>
      </c>
      <c r="C24" s="11" t="s">
        <v>39</v>
      </c>
      <c r="D24" s="15" t="s">
        <v>27</v>
      </c>
      <c r="E24" s="17">
        <v>1.1000000000000001</v>
      </c>
      <c r="F24" s="12"/>
      <c r="G24" s="13">
        <f t="shared" si="0"/>
        <v>0</v>
      </c>
      <c r="H24" s="2"/>
      <c r="I24" s="2"/>
    </row>
    <row r="25" spans="1:9" ht="42.75">
      <c r="A25" s="10">
        <v>11</v>
      </c>
      <c r="B25" s="11" t="s">
        <v>42</v>
      </c>
      <c r="C25" s="11" t="s">
        <v>41</v>
      </c>
      <c r="D25" s="15" t="s">
        <v>22</v>
      </c>
      <c r="E25" s="17">
        <v>2.14</v>
      </c>
      <c r="F25" s="12"/>
      <c r="G25" s="13">
        <f t="shared" si="0"/>
        <v>0</v>
      </c>
      <c r="H25" s="2"/>
      <c r="I25" s="2"/>
    </row>
    <row r="26" spans="1:9" ht="71.25">
      <c r="A26" s="10">
        <v>12</v>
      </c>
      <c r="B26" s="11" t="s">
        <v>44</v>
      </c>
      <c r="C26" s="11" t="s">
        <v>43</v>
      </c>
      <c r="D26" s="15" t="s">
        <v>22</v>
      </c>
      <c r="E26" s="17">
        <v>2.14</v>
      </c>
      <c r="F26" s="12"/>
      <c r="G26" s="13">
        <f t="shared" si="0"/>
        <v>0</v>
      </c>
      <c r="H26" s="2"/>
      <c r="I26" s="2"/>
    </row>
    <row r="27" spans="1:9">
      <c r="A27" s="10"/>
      <c r="B27" s="10"/>
      <c r="C27" s="20" t="s">
        <v>45</v>
      </c>
      <c r="D27" s="21"/>
      <c r="E27" s="21"/>
      <c r="F27" s="14"/>
      <c r="G27" s="13">
        <f>SUM(G15:G26)</f>
        <v>0</v>
      </c>
    </row>
    <row r="28" spans="1:9">
      <c r="A28" s="9"/>
      <c r="B28" s="9">
        <v>2</v>
      </c>
      <c r="C28" s="18" t="s">
        <v>46</v>
      </c>
      <c r="D28" s="19"/>
      <c r="E28" s="19"/>
      <c r="F28" s="19"/>
      <c r="G28" s="19"/>
    </row>
    <row r="29" spans="1:9">
      <c r="C29" s="19"/>
      <c r="D29" s="19"/>
      <c r="E29" s="19"/>
      <c r="F29" s="19"/>
      <c r="G29" s="19"/>
    </row>
    <row r="30" spans="1:9" ht="42.75">
      <c r="A30" s="10">
        <v>1</v>
      </c>
      <c r="B30" s="11" t="s">
        <v>48</v>
      </c>
      <c r="C30" s="11" t="s">
        <v>47</v>
      </c>
      <c r="D30" s="15" t="s">
        <v>22</v>
      </c>
      <c r="E30" s="17">
        <v>0.76</v>
      </c>
      <c r="F30" s="12"/>
      <c r="G30" s="13">
        <f t="shared" ref="G30:G34" si="1">SUM(E30*F30)</f>
        <v>0</v>
      </c>
      <c r="H30" s="2"/>
      <c r="I30" s="2"/>
    </row>
    <row r="31" spans="1:9" ht="42.75">
      <c r="A31" s="10">
        <v>2</v>
      </c>
      <c r="B31" s="11" t="s">
        <v>50</v>
      </c>
      <c r="C31" s="11" t="s">
        <v>49</v>
      </c>
      <c r="D31" s="15" t="s">
        <v>22</v>
      </c>
      <c r="E31" s="17">
        <v>0.76</v>
      </c>
      <c r="F31" s="12"/>
      <c r="G31" s="13">
        <f t="shared" si="1"/>
        <v>0</v>
      </c>
      <c r="H31" s="2"/>
      <c r="I31" s="2"/>
    </row>
    <row r="32" spans="1:9" ht="42.75">
      <c r="A32" s="10">
        <v>3</v>
      </c>
      <c r="B32" s="11" t="s">
        <v>50</v>
      </c>
      <c r="C32" s="11" t="s">
        <v>51</v>
      </c>
      <c r="D32" s="15" t="s">
        <v>22</v>
      </c>
      <c r="E32" s="17">
        <v>0.76</v>
      </c>
      <c r="F32" s="12"/>
      <c r="G32" s="13">
        <f t="shared" si="1"/>
        <v>0</v>
      </c>
      <c r="H32" s="2"/>
      <c r="I32" s="2"/>
    </row>
    <row r="33" spans="1:9" ht="42.75">
      <c r="A33" s="10">
        <v>4</v>
      </c>
      <c r="B33" s="11" t="s">
        <v>53</v>
      </c>
      <c r="C33" s="11" t="s">
        <v>52</v>
      </c>
      <c r="D33" s="15" t="s">
        <v>22</v>
      </c>
      <c r="E33" s="17">
        <v>0.76</v>
      </c>
      <c r="F33" s="12"/>
      <c r="G33" s="13">
        <f t="shared" si="1"/>
        <v>0</v>
      </c>
      <c r="H33" s="2"/>
      <c r="I33" s="2"/>
    </row>
    <row r="34" spans="1:9" ht="42.75">
      <c r="A34" s="10">
        <v>5</v>
      </c>
      <c r="B34" s="11" t="s">
        <v>55</v>
      </c>
      <c r="C34" s="11" t="s">
        <v>54</v>
      </c>
      <c r="D34" s="15" t="s">
        <v>22</v>
      </c>
      <c r="E34" s="17">
        <v>0.76</v>
      </c>
      <c r="F34" s="12"/>
      <c r="G34" s="13">
        <f t="shared" si="1"/>
        <v>0</v>
      </c>
      <c r="H34" s="2"/>
      <c r="I34" s="2"/>
    </row>
    <row r="35" spans="1:9">
      <c r="A35" s="10"/>
      <c r="B35" s="10"/>
      <c r="C35" s="20" t="s">
        <v>56</v>
      </c>
      <c r="D35" s="21"/>
      <c r="E35" s="21"/>
      <c r="F35" s="14"/>
      <c r="G35" s="13">
        <f>SUM(G30:G34)</f>
        <v>0</v>
      </c>
    </row>
    <row r="36" spans="1:9">
      <c r="A36" s="9"/>
      <c r="B36" s="9">
        <v>3</v>
      </c>
      <c r="C36" s="18" t="s">
        <v>57</v>
      </c>
      <c r="D36" s="19"/>
      <c r="E36" s="19"/>
      <c r="F36" s="19"/>
      <c r="G36" s="19"/>
    </row>
    <row r="37" spans="1:9">
      <c r="C37" s="19"/>
      <c r="D37" s="19"/>
      <c r="E37" s="19"/>
      <c r="F37" s="19"/>
      <c r="G37" s="19"/>
    </row>
    <row r="38" spans="1:9" ht="42.75">
      <c r="A38" s="10">
        <v>1</v>
      </c>
      <c r="B38" s="11" t="s">
        <v>59</v>
      </c>
      <c r="C38" s="11" t="s">
        <v>58</v>
      </c>
      <c r="D38" s="15" t="s">
        <v>38</v>
      </c>
      <c r="E38" s="17">
        <v>9.6199999999999992</v>
      </c>
      <c r="F38" s="12"/>
      <c r="G38" s="13">
        <f t="shared" ref="G38:G45" si="2">SUM(E38*F38)</f>
        <v>0</v>
      </c>
      <c r="H38" s="2"/>
      <c r="I38" s="2"/>
    </row>
    <row r="39" spans="1:9" ht="42.75">
      <c r="A39" s="10">
        <v>2</v>
      </c>
      <c r="B39" s="11" t="s">
        <v>61</v>
      </c>
      <c r="C39" s="11" t="s">
        <v>60</v>
      </c>
      <c r="D39" s="15" t="s">
        <v>38</v>
      </c>
      <c r="E39" s="17">
        <v>1.67</v>
      </c>
      <c r="F39" s="12"/>
      <c r="G39" s="13">
        <f t="shared" si="2"/>
        <v>0</v>
      </c>
      <c r="H39" s="2"/>
      <c r="I39" s="2"/>
    </row>
    <row r="40" spans="1:9" ht="28.5">
      <c r="A40" s="10">
        <v>3</v>
      </c>
      <c r="B40" s="11" t="s">
        <v>63</v>
      </c>
      <c r="C40" s="11" t="s">
        <v>62</v>
      </c>
      <c r="D40" s="15" t="s">
        <v>22</v>
      </c>
      <c r="E40" s="17">
        <v>2.15</v>
      </c>
      <c r="F40" s="12"/>
      <c r="G40" s="13">
        <f t="shared" si="2"/>
        <v>0</v>
      </c>
      <c r="H40" s="2"/>
      <c r="I40" s="2"/>
    </row>
    <row r="41" spans="1:9" ht="42.75">
      <c r="A41" s="10">
        <v>4</v>
      </c>
      <c r="B41" s="11" t="s">
        <v>65</v>
      </c>
      <c r="C41" s="11" t="s">
        <v>64</v>
      </c>
      <c r="D41" s="15" t="s">
        <v>22</v>
      </c>
      <c r="E41" s="17">
        <v>2.15</v>
      </c>
      <c r="F41" s="12"/>
      <c r="G41" s="13">
        <f t="shared" si="2"/>
        <v>0</v>
      </c>
      <c r="H41" s="2"/>
      <c r="I41" s="2"/>
    </row>
    <row r="42" spans="1:9" ht="42.75">
      <c r="A42" s="10">
        <v>5</v>
      </c>
      <c r="B42" s="11" t="s">
        <v>65</v>
      </c>
      <c r="C42" s="11" t="s">
        <v>66</v>
      </c>
      <c r="D42" s="15" t="s">
        <v>22</v>
      </c>
      <c r="E42" s="17">
        <v>2.15</v>
      </c>
      <c r="F42" s="12"/>
      <c r="G42" s="13">
        <f t="shared" si="2"/>
        <v>0</v>
      </c>
      <c r="H42" s="2"/>
      <c r="I42" s="2"/>
    </row>
    <row r="43" spans="1:9" ht="42.75">
      <c r="A43" s="10">
        <v>6</v>
      </c>
      <c r="B43" s="11" t="s">
        <v>68</v>
      </c>
      <c r="C43" s="11" t="s">
        <v>67</v>
      </c>
      <c r="D43" s="15" t="s">
        <v>22</v>
      </c>
      <c r="E43" s="17">
        <v>1.03</v>
      </c>
      <c r="F43" s="12"/>
      <c r="G43" s="13">
        <f t="shared" si="2"/>
        <v>0</v>
      </c>
      <c r="H43" s="2"/>
      <c r="I43" s="2"/>
    </row>
    <row r="44" spans="1:9" ht="42.75">
      <c r="A44" s="10">
        <v>7</v>
      </c>
      <c r="B44" s="11" t="s">
        <v>70</v>
      </c>
      <c r="C44" s="11" t="s">
        <v>69</v>
      </c>
      <c r="D44" s="15" t="s">
        <v>22</v>
      </c>
      <c r="E44" s="17">
        <v>1.03</v>
      </c>
      <c r="F44" s="12"/>
      <c r="G44" s="13">
        <f t="shared" si="2"/>
        <v>0</v>
      </c>
      <c r="H44" s="2"/>
      <c r="I44" s="2"/>
    </row>
    <row r="45" spans="1:9" ht="42.75">
      <c r="A45" s="10">
        <v>8</v>
      </c>
      <c r="B45" s="11" t="s">
        <v>72</v>
      </c>
      <c r="C45" s="11" t="s">
        <v>71</v>
      </c>
      <c r="D45" s="15" t="s">
        <v>38</v>
      </c>
      <c r="E45" s="17">
        <v>3.85</v>
      </c>
      <c r="F45" s="12"/>
      <c r="G45" s="13">
        <f t="shared" si="2"/>
        <v>0</v>
      </c>
      <c r="H45" s="2"/>
      <c r="I45" s="2"/>
    </row>
    <row r="46" spans="1:9">
      <c r="A46" s="10"/>
      <c r="B46" s="10"/>
      <c r="C46" s="20" t="s">
        <v>73</v>
      </c>
      <c r="D46" s="21"/>
      <c r="E46" s="21"/>
      <c r="F46" s="14"/>
      <c r="G46" s="13">
        <f>SUM(G38:G45)</f>
        <v>0</v>
      </c>
    </row>
    <row r="47" spans="1:9">
      <c r="A47" s="9"/>
      <c r="B47" s="9">
        <v>4</v>
      </c>
      <c r="C47" s="18" t="s">
        <v>74</v>
      </c>
      <c r="D47" s="19"/>
      <c r="E47" s="19"/>
      <c r="F47" s="19"/>
      <c r="G47" s="19"/>
    </row>
    <row r="48" spans="1:9">
      <c r="C48" s="19"/>
      <c r="D48" s="19"/>
      <c r="E48" s="19"/>
      <c r="F48" s="19"/>
      <c r="G48" s="19"/>
    </row>
    <row r="49" spans="1:9" ht="85.5">
      <c r="A49" s="10">
        <v>1</v>
      </c>
      <c r="B49" s="11" t="s">
        <v>76</v>
      </c>
      <c r="C49" s="11" t="s">
        <v>75</v>
      </c>
      <c r="D49" s="15" t="s">
        <v>38</v>
      </c>
      <c r="E49" s="17">
        <v>6.93</v>
      </c>
      <c r="F49" s="12"/>
      <c r="G49" s="13">
        <f t="shared" ref="G49:G50" si="3">SUM(E49*F49)</f>
        <v>0</v>
      </c>
      <c r="H49" s="2"/>
      <c r="I49" s="2"/>
    </row>
    <row r="50" spans="1:9" ht="28.5">
      <c r="A50" s="10">
        <v>2</v>
      </c>
      <c r="B50" s="11" t="s">
        <v>78</v>
      </c>
      <c r="C50" s="11" t="s">
        <v>77</v>
      </c>
      <c r="D50" s="15" t="s">
        <v>10</v>
      </c>
      <c r="E50" s="17">
        <v>3.3</v>
      </c>
      <c r="F50" s="12"/>
      <c r="G50" s="13">
        <f t="shared" si="3"/>
        <v>0</v>
      </c>
      <c r="H50" s="2"/>
      <c r="I50" s="2"/>
    </row>
    <row r="51" spans="1:9">
      <c r="A51" s="10"/>
      <c r="B51" s="10"/>
      <c r="C51" s="20" t="s">
        <v>79</v>
      </c>
      <c r="D51" s="21"/>
      <c r="E51" s="21"/>
      <c r="F51" s="14"/>
      <c r="G51" s="13">
        <f>SUM(G49:G50)</f>
        <v>0</v>
      </c>
    </row>
    <row r="52" spans="1:9">
      <c r="A52" s="9"/>
      <c r="B52" s="9">
        <v>5</v>
      </c>
      <c r="C52" s="18" t="s">
        <v>15</v>
      </c>
      <c r="D52" s="19"/>
      <c r="E52" s="19"/>
      <c r="F52" s="19"/>
      <c r="G52" s="19"/>
    </row>
    <row r="53" spans="1:9">
      <c r="C53" s="19"/>
      <c r="D53" s="19"/>
      <c r="E53" s="19"/>
      <c r="F53" s="19"/>
      <c r="G53" s="19"/>
    </row>
    <row r="54" spans="1:9" ht="28.5">
      <c r="A54" s="10">
        <v>1</v>
      </c>
      <c r="B54" s="11" t="s">
        <v>82</v>
      </c>
      <c r="C54" s="11" t="s">
        <v>81</v>
      </c>
      <c r="D54" s="15" t="s">
        <v>38</v>
      </c>
      <c r="E54" s="17">
        <v>24.2</v>
      </c>
      <c r="F54" s="12"/>
      <c r="G54" s="13">
        <f t="shared" ref="G54:G55" si="4">SUM(E54*F54)</f>
        <v>0</v>
      </c>
      <c r="H54" s="2"/>
      <c r="I54" s="2"/>
    </row>
    <row r="55" spans="1:9" ht="28.5">
      <c r="A55" s="10">
        <v>2</v>
      </c>
      <c r="B55" s="11" t="s">
        <v>84</v>
      </c>
      <c r="C55" s="11" t="s">
        <v>83</v>
      </c>
      <c r="D55" s="15" t="s">
        <v>38</v>
      </c>
      <c r="E55" s="17">
        <v>24.2</v>
      </c>
      <c r="F55" s="12"/>
      <c r="G55" s="13">
        <f t="shared" si="4"/>
        <v>0</v>
      </c>
      <c r="H55" s="2"/>
      <c r="I55" s="2"/>
    </row>
    <row r="56" spans="1:9">
      <c r="A56" s="10"/>
      <c r="B56" s="10"/>
      <c r="C56" s="20" t="s">
        <v>80</v>
      </c>
      <c r="D56" s="21"/>
      <c r="E56" s="21"/>
      <c r="F56" s="14"/>
      <c r="G56" s="13">
        <f>SUM(G54:G55)</f>
        <v>0</v>
      </c>
    </row>
    <row r="57" spans="1:9">
      <c r="A57" s="10"/>
      <c r="B57" s="10"/>
      <c r="C57" s="20" t="s">
        <v>85</v>
      </c>
      <c r="D57" s="21"/>
      <c r="E57" s="21"/>
      <c r="F57" s="14"/>
      <c r="G57" s="13">
        <f>SUM(G56,G51,G46,G35,G27)</f>
        <v>0</v>
      </c>
    </row>
    <row r="58" spans="1:9">
      <c r="A58" s="10"/>
      <c r="B58" s="10"/>
      <c r="C58" s="22" t="s">
        <v>86</v>
      </c>
      <c r="D58" s="23"/>
      <c r="E58" s="23"/>
      <c r="F58" s="14"/>
      <c r="G58" s="13">
        <f>SUM(G59-G57)</f>
        <v>0</v>
      </c>
    </row>
    <row r="59" spans="1:9">
      <c r="A59" s="10"/>
      <c r="B59" s="10"/>
      <c r="C59" s="20" t="s">
        <v>87</v>
      </c>
      <c r="D59" s="21"/>
      <c r="E59" s="21"/>
      <c r="F59" s="14"/>
      <c r="G59" s="13">
        <f>SUM(G57*1.21)</f>
        <v>0</v>
      </c>
    </row>
  </sheetData>
  <mergeCells count="21">
    <mergeCell ref="C51:E51"/>
    <mergeCell ref="D10:G10"/>
    <mergeCell ref="A10:B10"/>
    <mergeCell ref="C2:F2"/>
    <mergeCell ref="A4:G5"/>
    <mergeCell ref="C28:G29"/>
    <mergeCell ref="C35:E35"/>
    <mergeCell ref="C36:G37"/>
    <mergeCell ref="C46:E46"/>
    <mergeCell ref="A6:G7"/>
    <mergeCell ref="C47:G48"/>
    <mergeCell ref="A8:G9"/>
    <mergeCell ref="E11:E12"/>
    <mergeCell ref="F11:G11"/>
    <mergeCell ref="C13:G14"/>
    <mergeCell ref="C27:E27"/>
    <mergeCell ref="C52:G53"/>
    <mergeCell ref="C56:E56"/>
    <mergeCell ref="C57:E57"/>
    <mergeCell ref="C58:E58"/>
    <mergeCell ref="C59:E59"/>
  </mergeCells>
  <pageMargins left="0.23622047244094491" right="0" top="0.47244094488188981" bottom="0.19685039370078741" header="0" footer="0.27559055118110237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Sheet1</vt:lpstr>
    </vt:vector>
  </TitlesOfParts>
  <Company>Uab"SISTELA"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Arturas Ališauskas</dc:creator>
  <cp:lastModifiedBy>Justina Puleikytė</cp:lastModifiedBy>
  <cp:lastPrinted>2025-05-29T12:25:13Z</cp:lastPrinted>
  <dcterms:created xsi:type="dcterms:W3CDTF">2010-02-09T07:20:51Z</dcterms:created>
  <dcterms:modified xsi:type="dcterms:W3CDTF">2025-05-30T11:45:48Z</dcterms:modified>
</cp:coreProperties>
</file>