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uleikyte\Pirkimai 2025 m\Skelbiama apklausa\Simno\sąlygos\"/>
    </mc:Choice>
  </mc:AlternateContent>
  <xr:revisionPtr revIDLastSave="0" documentId="13_ncr:1_{9B74A12E-8B0E-43F9-AB3D-E679AF3E1C17}" xr6:coauthVersionLast="47" xr6:coauthVersionMax="47" xr10:uidLastSave="{00000000-0000-0000-0000-000000000000}"/>
  <bookViews>
    <workbookView xWindow="5310" yWindow="2370" windowWidth="21600" windowHeight="11295" xr2:uid="{FC7A4097-44D7-47FD-B296-15BCD656C533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84" i="1"/>
  <c r="G85" i="1"/>
  <c r="G86" i="1"/>
  <c r="G87" i="1"/>
  <c r="G88" i="1"/>
  <c r="G89" i="1"/>
  <c r="G90" i="1"/>
  <c r="G82" i="1"/>
  <c r="G76" i="1"/>
  <c r="G77" i="1"/>
  <c r="G78" i="1"/>
  <c r="G75" i="1"/>
  <c r="G70" i="1"/>
  <c r="G71" i="1"/>
  <c r="G69" i="1"/>
  <c r="G56" i="1"/>
  <c r="G57" i="1"/>
  <c r="G58" i="1"/>
  <c r="G59" i="1"/>
  <c r="G60" i="1"/>
  <c r="G61" i="1"/>
  <c r="G62" i="1"/>
  <c r="G63" i="1"/>
  <c r="G64" i="1"/>
  <c r="G65" i="1"/>
  <c r="G55" i="1"/>
  <c r="G42" i="1"/>
  <c r="G43" i="1"/>
  <c r="G44" i="1"/>
  <c r="G45" i="1"/>
  <c r="G46" i="1"/>
  <c r="G47" i="1"/>
  <c r="G48" i="1"/>
  <c r="G49" i="1"/>
  <c r="G50" i="1"/>
  <c r="G51" i="1"/>
  <c r="G41" i="1"/>
  <c r="G34" i="1"/>
  <c r="G35" i="1"/>
  <c r="G36" i="1"/>
  <c r="G37" i="1"/>
  <c r="G33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5" i="1"/>
  <c r="G91" i="1" l="1"/>
  <c r="G79" i="1"/>
  <c r="G72" i="1"/>
  <c r="G66" i="1"/>
  <c r="G52" i="1"/>
  <c r="G38" i="1"/>
  <c r="G30" i="1"/>
  <c r="G92" i="1" l="1"/>
  <c r="G94" i="1" s="1"/>
  <c r="G93" i="1" s="1"/>
</calcChain>
</file>

<file path=xl/sharedStrings.xml><?xml version="1.0" encoding="utf-8"?>
<sst xmlns="http://schemas.openxmlformats.org/spreadsheetml/2006/main" count="207" uniqueCount="131">
  <si>
    <t>Sudaryta pagal 2024.10 kainas</t>
  </si>
  <si>
    <t>Statinių grupė   20250102 Alytaus rajono savivaldybės administracija</t>
  </si>
  <si>
    <t>Statinys                1 Mokyklos</t>
  </si>
  <si>
    <t xml:space="preserve">               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</si>
  <si>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</si>
  <si>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</si>
  <si>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</si>
  <si>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</si>
  <si>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</si>
  <si>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</si>
  <si>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</si>
  <si>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</si>
  <si>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</si>
  <si>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EUR       </t>
  </si>
  <si>
    <t>Vieneto kaina</t>
  </si>
  <si>
    <t>Iš viso</t>
  </si>
  <si>
    <t>m3</t>
  </si>
  <si>
    <t>Medinių lentinių grindų išardymas</t>
  </si>
  <si>
    <t>N46-166</t>
  </si>
  <si>
    <t>100m2</t>
  </si>
  <si>
    <t>Juodgrindžių išardymas</t>
  </si>
  <si>
    <t>N46-171</t>
  </si>
  <si>
    <t>Ūkinių šiukšlių valymas iš patalpų</t>
  </si>
  <si>
    <t>R23-59</t>
  </si>
  <si>
    <t>t</t>
  </si>
  <si>
    <t>Statybinių šiukšlių išvežimas 10 km atstumu automobiliais-savivarčiais, pakraunant rankiniu būdu</t>
  </si>
  <si>
    <t>R23-62</t>
  </si>
  <si>
    <t>R23-66</t>
  </si>
  <si>
    <t>Grindų šiltinamųjų (garso) izoliacijų įrengimas, naudojant izoliacines plokštes,kai putų polistireno plokštės storis  50 mm</t>
  </si>
  <si>
    <t>N11P-0302</t>
  </si>
  <si>
    <t>Grindų ritininių hidroizoliacijų įrengimas, klojant plėvelę, suklijuojant siūles  k8=1.14</t>
  </si>
  <si>
    <t>N11P-0201</t>
  </si>
  <si>
    <t>m2</t>
  </si>
  <si>
    <t>Betoninių grindų armavimas, rišant atskirus strypus į tinklą  k8=1.12</t>
  </si>
  <si>
    <t>N11P-1508</t>
  </si>
  <si>
    <t>N11P-0702</t>
  </si>
  <si>
    <t xml:space="preserve">                         Skyriuje      1</t>
  </si>
  <si>
    <t>Mūrinių ir monolitiniu namų lubų betoninių paviršių paruošimas dažymui</t>
  </si>
  <si>
    <t>N15-205</t>
  </si>
  <si>
    <t>Lubų paviršių glaistymas organiniais arba akriliniais glaistais (pirmasis 1.00 mm  storio sluoksnis)</t>
  </si>
  <si>
    <t>N15P-0105</t>
  </si>
  <si>
    <t>Lubų paviršių glaistymas organiniais arba akriliniais glaistais (kartotinis 1.00 mm  storio sluoksnis)</t>
  </si>
  <si>
    <t>N15-136</t>
  </si>
  <si>
    <t xml:space="preserve">                         Skyriuje      2</t>
  </si>
  <si>
    <t>Sienų tinko pertrynimas, nuvalant dažus arba tapetus, kai pertrynimo vietos plotas daugiau kaip 5 m2</t>
  </si>
  <si>
    <t>R11-131</t>
  </si>
  <si>
    <t>N15P-0201</t>
  </si>
  <si>
    <t>Sienų vidinių paviršių glaistymas organiniais arba akriliniais glaistais (pirmasis 1.00 mm  storio sluoksnis)</t>
  </si>
  <si>
    <t>N15P-0101</t>
  </si>
  <si>
    <t>Sienų vidinių paviršių glaistymas organiniais arba akriliniais glaistais (kartotinis 1.00 mm  storio sluoksnis)</t>
  </si>
  <si>
    <t>Tinkuotų (viensluoksniu tinku) sienų dažymas vandens emulsiniais dažais</t>
  </si>
  <si>
    <t>N15-136-1</t>
  </si>
  <si>
    <t>N15-163</t>
  </si>
  <si>
    <t>Anksčiau dažytų palangių geras aliejinis dažymas, nuvalant 55% senų dažų</t>
  </si>
  <si>
    <t>R14-56</t>
  </si>
  <si>
    <t xml:space="preserve">                         Skyriuje      3</t>
  </si>
  <si>
    <t xml:space="preserve">                         Skyriuje      4</t>
  </si>
  <si>
    <t>100m</t>
  </si>
  <si>
    <t xml:space="preserve">                         Skyriuje      5</t>
  </si>
  <si>
    <t xml:space="preserve">                         Skyriuje      6</t>
  </si>
  <si>
    <t xml:space="preserve">                         Pridėtinės vertės mokestis  21.00%</t>
  </si>
  <si>
    <t>Grindys pirmo aukšto kolidoriaus</t>
  </si>
  <si>
    <t>Keraminių plytelių dangos ir grindjuosčių išardymas</t>
  </si>
  <si>
    <t>R5-56</t>
  </si>
  <si>
    <t>Transportuojant statybines šiukšles už kiekvieną papildomą kilometrą pridėti  k4=30.000</t>
  </si>
  <si>
    <t>Žvyro pasluoksnis ant grunto,vežant medžiagas karučiais</t>
  </si>
  <si>
    <t>N11-8</t>
  </si>
  <si>
    <t>Grunto tankinimas mažosios mechanizacijos priemonėmis , kai gruntas išlyginamas rankiniu būdu( I-II grupės gruntas)  k8=1.14,k9=1.15</t>
  </si>
  <si>
    <t>N1P-0801</t>
  </si>
  <si>
    <t>100m3</t>
  </si>
  <si>
    <t>Betono posluoksnių įrengimas grindims,paduodant betoną siurbliu, kai sluoksnio storis  60 mm</t>
  </si>
  <si>
    <t>N11P-0104</t>
  </si>
  <si>
    <t>Betoninio pagrindo šlifavimas du kartus, surenkant šiukšles siurbliu</t>
  </si>
  <si>
    <t>R5-58</t>
  </si>
  <si>
    <t>Grindų pagrindų išlyginimas savaime išsilyginančiu skiediniu ( sluoksnio  storis  3.00 mm)</t>
  </si>
  <si>
    <t>N11P-0404</t>
  </si>
  <si>
    <t>Linoleumo grindų dangų įrengimas, klijuojant ir sulydant sujungimus bei užklijuojant dangą ant sienos (m2 padengto pl.) , kai danga kelių spalvų paprasto piešinio</t>
  </si>
  <si>
    <t>Laiptai iš tamburo į rūsį</t>
  </si>
  <si>
    <t>Laiptų betono ardymas(iš tamburo į rūsį)</t>
  </si>
  <si>
    <t>Monolitinių laiptų remontas  k8=1.03,k9=1.15</t>
  </si>
  <si>
    <t>R61P-0110</t>
  </si>
  <si>
    <t>Poliuritano dervos pagrindu įrengimas su pabarstalu ant betoninių laiptų  k8=1.09</t>
  </si>
  <si>
    <t>F11-5-5</t>
  </si>
  <si>
    <t>Šyldymo vamzdžio uždengimas iš OSB plokštės 15mm</t>
  </si>
  <si>
    <t>Valgyklos lubų ir sienų perdažymas</t>
  </si>
  <si>
    <t>Paruoštų dažymui lubų labai geras dažymas vandens emulsiniais dažais</t>
  </si>
  <si>
    <t>Sienų vidinių paviršių pagrindo gruntavimas drėgmę atstumiančiais gruntais  voleliu</t>
  </si>
  <si>
    <t>Paruoštų dažymui tinkuotų sienų ir sienų iš surenkamų konstrukcijų labai geras aliejinis dažymas</t>
  </si>
  <si>
    <t>Pirmo aukšto koridoriaus lubų ir sienų perdažymas</t>
  </si>
  <si>
    <t>Antro aukšto grindų plytelių ir grindjuosčių remontas</t>
  </si>
  <si>
    <t>Keraminių plytelių dangos išardymas (be grindjuosčių)</t>
  </si>
  <si>
    <t>R5-57</t>
  </si>
  <si>
    <t>Keraminių plytelių grindų dangos įrengimas ant betoninio pagrindo, kai siūlės iki 8mm pločio , plytelės plotas iki 0,012m2</t>
  </si>
  <si>
    <t>N11P-0502</t>
  </si>
  <si>
    <t>Grindjuosčių įrengimas plytelių grindų dangoms , keramines grindų plyteles padarant grindjuostėmis</t>
  </si>
  <si>
    <t>N11P-0505</t>
  </si>
  <si>
    <t>m</t>
  </si>
  <si>
    <t>Inventorinių pastolių įrengimas ir išardymas</t>
  </si>
  <si>
    <t>R3-49</t>
  </si>
  <si>
    <t>Sienų atskirų vietų šiltinimas, klijuojant izoliacinėmis plokštėmis, iš autobokštelio , naudojant putų polistireno plokštes, kai izoliacijos sluoksnio storis  100 mm  k8=1.09,k9=1.15</t>
  </si>
  <si>
    <t>R61P-2124</t>
  </si>
  <si>
    <t>Sienų paviršių,apšiltintų izoliacinėmis plokštėmis,atskirų vietų tinkavimas,armuojant tinkleliais,ir dekoratyv.apdaila , dirbant iš autobokštelio  k8=1.17,k9=1.15</t>
  </si>
  <si>
    <t>R61P-2125</t>
  </si>
  <si>
    <t>Sienų, apšiltintų tinkuotomis putų polistirolo plokštėmis, gruntavimas  ir dažymas 2 kartus  k9=1.15</t>
  </si>
  <si>
    <t>N15-243-1</t>
  </si>
  <si>
    <t xml:space="preserve">                         Skyriuje      7</t>
  </si>
  <si>
    <t>Pirmo aukšto kolidoriaus radiatorių ir stovų keitimas</t>
  </si>
  <si>
    <t>Radiatorių demontavimas , kai radiatorių masė daugiau 50 kg iki 80 kg</t>
  </si>
  <si>
    <t>R63P-3104</t>
  </si>
  <si>
    <t>vnt.</t>
  </si>
  <si>
    <t>Vidaus vamzdynų (stovų, magistralinių ir prijungiamųjų vamzdynų) ir armatūros demontavimas , kai sąlyginis vamzdžių skersmuo 32-40 mm</t>
  </si>
  <si>
    <t>R63P-3101</t>
  </si>
  <si>
    <t>Vidaus vamzdynų (stovų, magistralinių ir prijungiamųjų vamzdynų) ir armatūros demontavimas , kai sąlyginis vamzdžių skersmuo iki 25 mm</t>
  </si>
  <si>
    <t>Plieninių šildymo radiatorių montavimas, tvirtinant kronšteinus medsraigčiais</t>
  </si>
  <si>
    <t>N18-54-1</t>
  </si>
  <si>
    <t>kw</t>
  </si>
  <si>
    <t>Radiatoriai šoninio pajungimo su termostatiniais vintiliais ir termo galvomis 22x900x500.</t>
  </si>
  <si>
    <t>kompl.</t>
  </si>
  <si>
    <t>25 mm skersmens trieigio movinio ventilio arba vožtuvo montavimas, įpjaunant sriegius</t>
  </si>
  <si>
    <t>N18-179</t>
  </si>
  <si>
    <t>Vandentiekio, šildymo, dujotiekio vamzdynų iš plieninių cinkuotų presuojamų vamzdžių tiesimas, tvirtinant prie konstrukcijų ( vamzdžio išorinis skersmuo iki 22 mm)</t>
  </si>
  <si>
    <t>N16P-0101</t>
  </si>
  <si>
    <t>Vandentiekio, šildymo, dujotiekio vamzdynų iš plieninių cinkuotų presuojamų vamzdžių tiesimas, tvirtinant prie konstrukcijų ( vamzdžio išorinis skersmuo daugiau 22 mm iki 40 mm)</t>
  </si>
  <si>
    <t>Trieigių movinių ventilių arba vožtuvų montavimas ( nominalusis vidinis skersmuo iki 25 mm)</t>
  </si>
  <si>
    <t>N16P-0502</t>
  </si>
  <si>
    <t xml:space="preserve">                         Žiniaraštyje     2</t>
  </si>
  <si>
    <t xml:space="preserve">                         Iš viso žiniaraštyje   2</t>
  </si>
  <si>
    <t>Suma žiniaraščiui        EUR</t>
  </si>
  <si>
    <t>DARBŲ KIEKIŲ ŽINIARAŠTIS</t>
  </si>
  <si>
    <t>Fasado nuo stadiono remontas</t>
  </si>
  <si>
    <t>Žiniaraštis             2 Alytaus r. Simno gimnazijos patalpų ir fasado remonto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</si>
</sst>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0.0?????;\-?0.0?????;?"/>
    <numFmt numFmtId="165" formatCode="??????0.0???;\-?????0.0???;?"/>
    <numFmt numFmtId="166" formatCode="????????0.0?;\-???????0.0?;?"/>
  </numFmts>
  <fonts count="9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Arial Baltic"/>
      <charset val="186"/>
    </font>
    <font>
      <b/>
      <sz val="12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5" fontId="8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41853-8005-48A6-BE76-D0F7C6D267A7}">
  <dimension ref="A1:I94"/>
  <sheetViews>
    <sheetView tabSelected="1" workbookViewId="0">
      <selection activeCell="A4" sqref="A4:G5"/>
    </sheetView>
  </sheetViews>
  <sheetFormatPr defaultRowHeight="15"/>
  <cols>
    <col min="1" max="1" width="4" customWidth="1"/>
    <col min="2" max="2" width="10.5703125" customWidth="1"/>
    <col min="3" max="3" width="36.140625" customWidth="1"/>
    <col min="4" max="4" width="5" customWidth="1"/>
    <col min="5" max="5" width="14.85546875" customWidth="1"/>
    <col min="6" max="6" width="12.7109375" customWidth="1"/>
    <col min="7" max="7" width="15.42578125" customWidth="1"/>
  </cols>
  <sheetData>
    <row r="1" spans="1:9" ht="15.75">
      <c r="C1" s="19" t="s">
        <v>128</v>
      </c>
      <c r="D1" s="20"/>
      <c r="E1" s="20"/>
      <c r="F1" s="20"/>
    </row>
    <row r="2" spans="1:9">
      <c r="C2" s="21" t="s">
        <v>0</v>
      </c>
      <c r="D2" s="20"/>
      <c r="E2" s="20"/>
      <c r="F2" s="20"/>
    </row>
    <row r="4" spans="1:9">
      <c r="A4" s="22" t="s">
        <v>1</v>
      </c>
      <c r="B4" s="23"/>
      <c r="C4" s="23"/>
      <c r="D4" s="23"/>
      <c r="E4" s="23"/>
      <c r="F4" s="23"/>
      <c r="G4" s="23"/>
    </row>
    <row r="5" spans="1:9">
      <c r="A5" s="23"/>
      <c r="B5" s="23"/>
      <c r="C5" s="23"/>
      <c r="D5" s="23"/>
      <c r="E5" s="23"/>
      <c r="F5" s="23"/>
      <c r="G5" s="23"/>
    </row>
    <row r="6" spans="1:9">
      <c r="A6" s="22" t="s">
        <v>2</v>
      </c>
      <c r="B6" s="23"/>
      <c r="C6" s="23"/>
      <c r="D6" s="23"/>
      <c r="E6" s="23"/>
      <c r="F6" s="23"/>
      <c r="G6" s="23"/>
    </row>
    <row r="7" spans="1:9">
      <c r="A7" s="23"/>
      <c r="B7" s="23"/>
      <c r="C7" s="23"/>
      <c r="D7" s="23"/>
      <c r="E7" s="23"/>
      <c r="F7" s="23"/>
      <c r="G7" s="23"/>
    </row>
    <row r="8" spans="1:9">
      <c r="A8" s="22" t="s">
        <v>130</v>
      </c>
      <c r="B8" s="23"/>
      <c r="C8" s="23"/>
      <c r="D8" s="23"/>
      <c r="E8" s="23"/>
      <c r="F8" s="23"/>
      <c r="G8" s="23"/>
    </row>
    <row r="9" spans="1:9">
      <c r="A9" s="23"/>
      <c r="B9" s="23"/>
      <c r="C9" s="23"/>
      <c r="D9" s="23"/>
      <c r="E9" s="23"/>
      <c r="F9" s="23"/>
      <c r="G9" s="23"/>
    </row>
    <row r="10" spans="1:9">
      <c r="A10" s="26" t="s">
        <v>3</v>
      </c>
      <c r="B10" s="27"/>
      <c r="C10" s="3"/>
      <c r="D10" s="24" t="s">
        <v>127</v>
      </c>
      <c r="E10" s="25"/>
      <c r="F10" s="25"/>
      <c r="G10" s="25"/>
    </row>
    <row r="11" spans="1:9">
      <c r="A11" s="4" t="s">
        <v>4</v>
      </c>
      <c r="B11" s="4" t="s">
        <v>6</v>
      </c>
      <c r="C11" s="4" t="s">
        <v>8</v>
      </c>
      <c r="D11" s="6" t="s">
        <v>10</v>
      </c>
      <c r="E11" s="28" t="s">
        <v>12</v>
      </c>
      <c r="F11" s="30" t="s">
        <v>13</v>
      </c>
      <c r="G11" s="31"/>
    </row>
    <row r="12" spans="1:9">
      <c r="A12" s="5" t="s">
        <v>5</v>
      </c>
      <c r="B12" s="5" t="s">
        <v>7</v>
      </c>
      <c r="C12" s="5" t="s">
        <v>9</v>
      </c>
      <c r="D12" s="7" t="s">
        <v>11</v>
      </c>
      <c r="E12" s="29"/>
      <c r="F12" s="9" t="s">
        <v>14</v>
      </c>
      <c r="G12" s="8" t="s">
        <v>15</v>
      </c>
    </row>
    <row r="13" spans="1:9">
      <c r="A13" s="12"/>
      <c r="B13" s="12">
        <v>1</v>
      </c>
      <c r="C13" s="32" t="s">
        <v>61</v>
      </c>
      <c r="D13" s="33"/>
      <c r="E13" s="33"/>
      <c r="F13" s="33"/>
      <c r="G13" s="33"/>
    </row>
    <row r="14" spans="1:9">
      <c r="C14" s="34"/>
      <c r="D14" s="34"/>
      <c r="E14" s="34"/>
      <c r="F14" s="34"/>
      <c r="G14" s="34"/>
    </row>
    <row r="15" spans="1:9" ht="24">
      <c r="A15" s="11">
        <v>1</v>
      </c>
      <c r="B15" s="1" t="s">
        <v>63</v>
      </c>
      <c r="C15" s="2" t="s">
        <v>62</v>
      </c>
      <c r="D15" s="1" t="s">
        <v>19</v>
      </c>
      <c r="E15" s="13">
        <v>3.6</v>
      </c>
      <c r="F15" s="15"/>
      <c r="G15" s="16">
        <f>SUM(E15*F15)</f>
        <v>0</v>
      </c>
      <c r="H15" s="10"/>
      <c r="I15" s="10"/>
    </row>
    <row r="16" spans="1:9" ht="22.5">
      <c r="A16" s="11">
        <v>2</v>
      </c>
      <c r="B16" s="1" t="s">
        <v>18</v>
      </c>
      <c r="C16" s="2" t="s">
        <v>17</v>
      </c>
      <c r="D16" s="1" t="s">
        <v>19</v>
      </c>
      <c r="E16" s="13">
        <v>2.78</v>
      </c>
      <c r="F16" s="15"/>
      <c r="G16" s="16">
        <f t="shared" ref="G16:G29" si="0">SUM(E16*F16)</f>
        <v>0</v>
      </c>
      <c r="H16" s="10"/>
      <c r="I16" s="10"/>
    </row>
    <row r="17" spans="1:9" ht="22.5">
      <c r="A17" s="11">
        <v>3</v>
      </c>
      <c r="B17" s="1" t="s">
        <v>21</v>
      </c>
      <c r="C17" s="2" t="s">
        <v>20</v>
      </c>
      <c r="D17" s="1" t="s">
        <v>19</v>
      </c>
      <c r="E17" s="13">
        <v>2.78</v>
      </c>
      <c r="F17" s="15"/>
      <c r="G17" s="16">
        <f t="shared" si="0"/>
        <v>0</v>
      </c>
      <c r="H17" s="10"/>
      <c r="I17" s="10"/>
    </row>
    <row r="18" spans="1:9">
      <c r="A18" s="11">
        <v>4</v>
      </c>
      <c r="B18" s="1" t="s">
        <v>23</v>
      </c>
      <c r="C18" s="2" t="s">
        <v>22</v>
      </c>
      <c r="D18" s="1" t="s">
        <v>24</v>
      </c>
      <c r="E18" s="13">
        <v>10</v>
      </c>
      <c r="F18" s="15"/>
      <c r="G18" s="16">
        <f t="shared" si="0"/>
        <v>0</v>
      </c>
      <c r="H18" s="10"/>
      <c r="I18" s="10"/>
    </row>
    <row r="19" spans="1:9" ht="36">
      <c r="A19" s="11">
        <v>5</v>
      </c>
      <c r="B19" s="1" t="s">
        <v>26</v>
      </c>
      <c r="C19" s="2" t="s">
        <v>25</v>
      </c>
      <c r="D19" s="1" t="s">
        <v>24</v>
      </c>
      <c r="E19" s="13">
        <v>10</v>
      </c>
      <c r="F19" s="15"/>
      <c r="G19" s="16">
        <f t="shared" si="0"/>
        <v>0</v>
      </c>
      <c r="H19" s="10"/>
      <c r="I19" s="10"/>
    </row>
    <row r="20" spans="1:9" ht="36">
      <c r="A20" s="11">
        <v>6</v>
      </c>
      <c r="B20" s="1" t="s">
        <v>27</v>
      </c>
      <c r="C20" s="2" t="s">
        <v>64</v>
      </c>
      <c r="D20" s="1" t="s">
        <v>24</v>
      </c>
      <c r="E20" s="13">
        <v>10</v>
      </c>
      <c r="F20" s="15"/>
      <c r="G20" s="16">
        <f t="shared" si="0"/>
        <v>0</v>
      </c>
      <c r="H20" s="10"/>
      <c r="I20" s="10"/>
    </row>
    <row r="21" spans="1:9" ht="24">
      <c r="A21" s="11">
        <v>7</v>
      </c>
      <c r="B21" s="1" t="s">
        <v>66</v>
      </c>
      <c r="C21" s="2" t="s">
        <v>65</v>
      </c>
      <c r="D21" s="1" t="s">
        <v>16</v>
      </c>
      <c r="E21" s="13">
        <v>45.52</v>
      </c>
      <c r="F21" s="15"/>
      <c r="G21" s="16">
        <f t="shared" si="0"/>
        <v>0</v>
      </c>
      <c r="H21" s="10"/>
      <c r="I21" s="10"/>
    </row>
    <row r="22" spans="1:9" ht="48">
      <c r="A22" s="11">
        <v>8</v>
      </c>
      <c r="B22" s="1" t="s">
        <v>68</v>
      </c>
      <c r="C22" s="2" t="s">
        <v>67</v>
      </c>
      <c r="D22" s="1" t="s">
        <v>69</v>
      </c>
      <c r="E22" s="13">
        <v>0.46</v>
      </c>
      <c r="F22" s="15"/>
      <c r="G22" s="16">
        <f t="shared" si="0"/>
        <v>0</v>
      </c>
      <c r="H22" s="10"/>
      <c r="I22" s="10"/>
    </row>
    <row r="23" spans="1:9" ht="48">
      <c r="A23" s="11">
        <v>9</v>
      </c>
      <c r="B23" s="1" t="s">
        <v>29</v>
      </c>
      <c r="C23" s="2" t="s">
        <v>28</v>
      </c>
      <c r="D23" s="1" t="s">
        <v>19</v>
      </c>
      <c r="E23" s="13">
        <v>2.8</v>
      </c>
      <c r="F23" s="15"/>
      <c r="G23" s="16">
        <f t="shared" si="0"/>
        <v>0</v>
      </c>
      <c r="H23" s="10"/>
      <c r="I23" s="10"/>
    </row>
    <row r="24" spans="1:9" ht="24">
      <c r="A24" s="11">
        <v>10</v>
      </c>
      <c r="B24" s="1" t="s">
        <v>31</v>
      </c>
      <c r="C24" s="2" t="s">
        <v>30</v>
      </c>
      <c r="D24" s="1" t="s">
        <v>32</v>
      </c>
      <c r="E24" s="13">
        <v>280</v>
      </c>
      <c r="F24" s="15"/>
      <c r="G24" s="16">
        <f t="shared" si="0"/>
        <v>0</v>
      </c>
      <c r="H24" s="10"/>
      <c r="I24" s="10"/>
    </row>
    <row r="25" spans="1:9" ht="24">
      <c r="A25" s="11">
        <v>11</v>
      </c>
      <c r="B25" s="1" t="s">
        <v>34</v>
      </c>
      <c r="C25" s="2" t="s">
        <v>33</v>
      </c>
      <c r="D25" s="1" t="s">
        <v>24</v>
      </c>
      <c r="E25" s="13">
        <v>1.22</v>
      </c>
      <c r="F25" s="15"/>
      <c r="G25" s="16">
        <f t="shared" si="0"/>
        <v>0</v>
      </c>
      <c r="H25" s="10"/>
      <c r="I25" s="10"/>
    </row>
    <row r="26" spans="1:9" ht="36">
      <c r="A26" s="11">
        <v>12</v>
      </c>
      <c r="B26" s="1" t="s">
        <v>71</v>
      </c>
      <c r="C26" s="2" t="s">
        <v>70</v>
      </c>
      <c r="D26" s="1" t="s">
        <v>19</v>
      </c>
      <c r="E26" s="13">
        <v>2.8</v>
      </c>
      <c r="F26" s="15"/>
      <c r="G26" s="16">
        <f t="shared" si="0"/>
        <v>0</v>
      </c>
      <c r="H26" s="10"/>
      <c r="I26" s="10"/>
    </row>
    <row r="27" spans="1:9" ht="24">
      <c r="A27" s="11">
        <v>13</v>
      </c>
      <c r="B27" s="1" t="s">
        <v>73</v>
      </c>
      <c r="C27" s="2" t="s">
        <v>72</v>
      </c>
      <c r="D27" s="1" t="s">
        <v>19</v>
      </c>
      <c r="E27" s="13">
        <v>0.82</v>
      </c>
      <c r="F27" s="15"/>
      <c r="G27" s="16">
        <f t="shared" si="0"/>
        <v>0</v>
      </c>
      <c r="H27" s="10"/>
      <c r="I27" s="10"/>
    </row>
    <row r="28" spans="1:9" ht="36">
      <c r="A28" s="11">
        <v>14</v>
      </c>
      <c r="B28" s="1" t="s">
        <v>75</v>
      </c>
      <c r="C28" s="2" t="s">
        <v>74</v>
      </c>
      <c r="D28" s="1" t="s">
        <v>19</v>
      </c>
      <c r="E28" s="13">
        <v>3.62</v>
      </c>
      <c r="F28" s="15"/>
      <c r="G28" s="16">
        <f t="shared" si="0"/>
        <v>0</v>
      </c>
      <c r="H28" s="10"/>
      <c r="I28" s="10"/>
    </row>
    <row r="29" spans="1:9" ht="60">
      <c r="A29" s="11">
        <v>15</v>
      </c>
      <c r="B29" s="1" t="s">
        <v>35</v>
      </c>
      <c r="C29" s="2" t="s">
        <v>76</v>
      </c>
      <c r="D29" s="1" t="s">
        <v>32</v>
      </c>
      <c r="E29" s="13">
        <v>362.62</v>
      </c>
      <c r="F29" s="15"/>
      <c r="G29" s="16">
        <f t="shared" si="0"/>
        <v>0</v>
      </c>
      <c r="H29" s="10"/>
      <c r="I29" s="10"/>
    </row>
    <row r="30" spans="1:9">
      <c r="A30" s="11"/>
      <c r="B30" s="11"/>
      <c r="C30" s="17" t="s">
        <v>36</v>
      </c>
      <c r="D30" s="18"/>
      <c r="E30" s="18"/>
      <c r="F30" s="14"/>
      <c r="G30" s="16">
        <f>SUM(G15:G29)</f>
        <v>0</v>
      </c>
    </row>
    <row r="31" spans="1:9">
      <c r="A31" s="12"/>
      <c r="B31" s="12">
        <v>2</v>
      </c>
      <c r="C31" s="35" t="s">
        <v>77</v>
      </c>
      <c r="D31" s="34"/>
      <c r="E31" s="34"/>
      <c r="F31" s="34"/>
      <c r="G31" s="34"/>
    </row>
    <row r="32" spans="1:9">
      <c r="C32" s="34"/>
      <c r="D32" s="34"/>
      <c r="E32" s="34"/>
      <c r="F32" s="34"/>
      <c r="G32" s="34"/>
    </row>
    <row r="33" spans="1:9" ht="24">
      <c r="A33" s="11">
        <v>1</v>
      </c>
      <c r="B33" s="1" t="s">
        <v>63</v>
      </c>
      <c r="C33" s="2" t="s">
        <v>62</v>
      </c>
      <c r="D33" s="1" t="s">
        <v>19</v>
      </c>
      <c r="E33" s="13">
        <v>0.14000000000000001</v>
      </c>
      <c r="F33" s="15"/>
      <c r="G33" s="16">
        <f t="shared" ref="G33:G37" si="1">SUM(E33*F33)</f>
        <v>0</v>
      </c>
      <c r="H33" s="10"/>
      <c r="I33" s="10"/>
    </row>
    <row r="34" spans="1:9">
      <c r="A34" s="11">
        <v>2</v>
      </c>
      <c r="B34" s="1">
        <v>88002001</v>
      </c>
      <c r="C34" s="2" t="s">
        <v>78</v>
      </c>
      <c r="D34" s="1" t="s">
        <v>32</v>
      </c>
      <c r="E34" s="13">
        <v>13.8</v>
      </c>
      <c r="F34" s="15"/>
      <c r="G34" s="16">
        <f t="shared" si="1"/>
        <v>0</v>
      </c>
      <c r="H34" s="10"/>
      <c r="I34" s="10"/>
    </row>
    <row r="35" spans="1:9" ht="24">
      <c r="A35" s="11">
        <v>3</v>
      </c>
      <c r="B35" s="1" t="s">
        <v>80</v>
      </c>
      <c r="C35" s="2" t="s">
        <v>79</v>
      </c>
      <c r="D35" s="1" t="s">
        <v>16</v>
      </c>
      <c r="E35" s="13">
        <v>3.45</v>
      </c>
      <c r="F35" s="15"/>
      <c r="G35" s="16">
        <f t="shared" si="1"/>
        <v>0</v>
      </c>
      <c r="H35" s="10"/>
      <c r="I35" s="10"/>
    </row>
    <row r="36" spans="1:9" ht="24">
      <c r="A36" s="11">
        <v>4</v>
      </c>
      <c r="B36" s="1" t="s">
        <v>82</v>
      </c>
      <c r="C36" s="2" t="s">
        <v>81</v>
      </c>
      <c r="D36" s="1" t="s">
        <v>19</v>
      </c>
      <c r="E36" s="13">
        <v>0.14000000000000001</v>
      </c>
      <c r="F36" s="15"/>
      <c r="G36" s="16">
        <f t="shared" si="1"/>
        <v>0</v>
      </c>
      <c r="H36" s="10"/>
      <c r="I36" s="10"/>
    </row>
    <row r="37" spans="1:9" ht="24">
      <c r="A37" s="11">
        <v>5</v>
      </c>
      <c r="B37" s="1">
        <v>88002002</v>
      </c>
      <c r="C37" s="2" t="s">
        <v>83</v>
      </c>
      <c r="D37" s="1" t="s">
        <v>32</v>
      </c>
      <c r="E37" s="13">
        <v>4.1399999999999997</v>
      </c>
      <c r="F37" s="15"/>
      <c r="G37" s="16">
        <f t="shared" si="1"/>
        <v>0</v>
      </c>
      <c r="H37" s="10"/>
      <c r="I37" s="10"/>
    </row>
    <row r="38" spans="1:9">
      <c r="A38" s="11"/>
      <c r="B38" s="11"/>
      <c r="C38" s="17" t="s">
        <v>43</v>
      </c>
      <c r="D38" s="18"/>
      <c r="E38" s="18"/>
      <c r="F38" s="14"/>
      <c r="G38" s="16">
        <f>SUM(G33:G37)</f>
        <v>0</v>
      </c>
    </row>
    <row r="39" spans="1:9">
      <c r="A39" s="12"/>
      <c r="B39" s="12">
        <v>3</v>
      </c>
      <c r="C39" s="35" t="s">
        <v>84</v>
      </c>
      <c r="D39" s="34"/>
      <c r="E39" s="34"/>
      <c r="F39" s="34"/>
      <c r="G39" s="34"/>
    </row>
    <row r="40" spans="1:9">
      <c r="C40" s="34"/>
      <c r="D40" s="34"/>
      <c r="E40" s="34"/>
      <c r="F40" s="34"/>
      <c r="G40" s="34"/>
    </row>
    <row r="41" spans="1:9" ht="24">
      <c r="A41" s="11">
        <v>1</v>
      </c>
      <c r="B41" s="1" t="s">
        <v>38</v>
      </c>
      <c r="C41" s="2" t="s">
        <v>37</v>
      </c>
      <c r="D41" s="1" t="s">
        <v>19</v>
      </c>
      <c r="E41" s="13">
        <v>0.9</v>
      </c>
      <c r="F41" s="15"/>
      <c r="G41" s="16">
        <f t="shared" ref="G41:G51" si="2">SUM(E41*F41)</f>
        <v>0</v>
      </c>
      <c r="H41" s="10"/>
      <c r="I41" s="10"/>
    </row>
    <row r="42" spans="1:9" ht="36">
      <c r="A42" s="11">
        <v>2</v>
      </c>
      <c r="B42" s="1" t="s">
        <v>40</v>
      </c>
      <c r="C42" s="2" t="s">
        <v>39</v>
      </c>
      <c r="D42" s="1" t="s">
        <v>19</v>
      </c>
      <c r="E42" s="13">
        <v>0.9</v>
      </c>
      <c r="F42" s="15"/>
      <c r="G42" s="16">
        <f t="shared" si="2"/>
        <v>0</v>
      </c>
      <c r="H42" s="10"/>
      <c r="I42" s="10"/>
    </row>
    <row r="43" spans="1:9" ht="36">
      <c r="A43" s="11">
        <v>3</v>
      </c>
      <c r="B43" s="1" t="s">
        <v>40</v>
      </c>
      <c r="C43" s="2" t="s">
        <v>41</v>
      </c>
      <c r="D43" s="1" t="s">
        <v>19</v>
      </c>
      <c r="E43" s="13">
        <v>0.9</v>
      </c>
      <c r="F43" s="15"/>
      <c r="G43" s="16">
        <f t="shared" si="2"/>
        <v>0</v>
      </c>
      <c r="H43" s="10"/>
      <c r="I43" s="10"/>
    </row>
    <row r="44" spans="1:9" ht="24">
      <c r="A44" s="11">
        <v>4</v>
      </c>
      <c r="B44" s="1" t="s">
        <v>42</v>
      </c>
      <c r="C44" s="2" t="s">
        <v>85</v>
      </c>
      <c r="D44" s="1" t="s">
        <v>19</v>
      </c>
      <c r="E44" s="13">
        <v>0.9</v>
      </c>
      <c r="F44" s="15"/>
      <c r="G44" s="16">
        <f t="shared" si="2"/>
        <v>0</v>
      </c>
      <c r="H44" s="10"/>
      <c r="I44" s="10"/>
    </row>
    <row r="45" spans="1:9" ht="36">
      <c r="A45" s="11">
        <v>5</v>
      </c>
      <c r="B45" s="1" t="s">
        <v>45</v>
      </c>
      <c r="C45" s="2" t="s">
        <v>44</v>
      </c>
      <c r="D45" s="1" t="s">
        <v>32</v>
      </c>
      <c r="E45" s="13">
        <v>124.2</v>
      </c>
      <c r="F45" s="15"/>
      <c r="G45" s="16">
        <f t="shared" si="2"/>
        <v>0</v>
      </c>
      <c r="H45" s="10"/>
      <c r="I45" s="10"/>
    </row>
    <row r="46" spans="1:9" ht="24">
      <c r="A46" s="11">
        <v>6</v>
      </c>
      <c r="B46" s="1" t="s">
        <v>46</v>
      </c>
      <c r="C46" s="2" t="s">
        <v>86</v>
      </c>
      <c r="D46" s="1" t="s">
        <v>19</v>
      </c>
      <c r="E46" s="13">
        <v>1.24</v>
      </c>
      <c r="F46" s="15"/>
      <c r="G46" s="16">
        <f t="shared" si="2"/>
        <v>0</v>
      </c>
      <c r="H46" s="10"/>
      <c r="I46" s="10"/>
    </row>
    <row r="47" spans="1:9" ht="36">
      <c r="A47" s="11">
        <v>7</v>
      </c>
      <c r="B47" s="1" t="s">
        <v>48</v>
      </c>
      <c r="C47" s="2" t="s">
        <v>47</v>
      </c>
      <c r="D47" s="1" t="s">
        <v>19</v>
      </c>
      <c r="E47" s="13">
        <v>1.24</v>
      </c>
      <c r="F47" s="15"/>
      <c r="G47" s="16">
        <f t="shared" si="2"/>
        <v>0</v>
      </c>
      <c r="H47" s="10"/>
      <c r="I47" s="10"/>
    </row>
    <row r="48" spans="1:9" ht="36">
      <c r="A48" s="11">
        <v>8</v>
      </c>
      <c r="B48" s="1" t="s">
        <v>48</v>
      </c>
      <c r="C48" s="2" t="s">
        <v>49</v>
      </c>
      <c r="D48" s="1" t="s">
        <v>19</v>
      </c>
      <c r="E48" s="13">
        <v>1.24</v>
      </c>
      <c r="F48" s="15"/>
      <c r="G48" s="16">
        <f t="shared" si="2"/>
        <v>0</v>
      </c>
      <c r="H48" s="10"/>
      <c r="I48" s="10"/>
    </row>
    <row r="49" spans="1:9" ht="24">
      <c r="A49" s="11">
        <v>9</v>
      </c>
      <c r="B49" s="1" t="s">
        <v>51</v>
      </c>
      <c r="C49" s="2" t="s">
        <v>50</v>
      </c>
      <c r="D49" s="1" t="s">
        <v>19</v>
      </c>
      <c r="E49" s="13">
        <v>0.62</v>
      </c>
      <c r="F49" s="15"/>
      <c r="G49" s="16">
        <f t="shared" si="2"/>
        <v>0</v>
      </c>
      <c r="H49" s="10"/>
      <c r="I49" s="10"/>
    </row>
    <row r="50" spans="1:9" ht="36">
      <c r="A50" s="11">
        <v>10</v>
      </c>
      <c r="B50" s="1" t="s">
        <v>52</v>
      </c>
      <c r="C50" s="2" t="s">
        <v>87</v>
      </c>
      <c r="D50" s="1" t="s">
        <v>19</v>
      </c>
      <c r="E50" s="13">
        <v>0.62</v>
      </c>
      <c r="F50" s="15"/>
      <c r="G50" s="16">
        <f t="shared" si="2"/>
        <v>0</v>
      </c>
      <c r="H50" s="10"/>
      <c r="I50" s="10"/>
    </row>
    <row r="51" spans="1:9" ht="24">
      <c r="A51" s="11">
        <v>11</v>
      </c>
      <c r="B51" s="1" t="s">
        <v>54</v>
      </c>
      <c r="C51" s="2" t="s">
        <v>53</v>
      </c>
      <c r="D51" s="1" t="s">
        <v>32</v>
      </c>
      <c r="E51" s="13">
        <v>6.9</v>
      </c>
      <c r="F51" s="15"/>
      <c r="G51" s="16">
        <f t="shared" si="2"/>
        <v>0</v>
      </c>
      <c r="H51" s="10"/>
      <c r="I51" s="10"/>
    </row>
    <row r="52" spans="1:9">
      <c r="A52" s="11"/>
      <c r="B52" s="11"/>
      <c r="C52" s="17" t="s">
        <v>55</v>
      </c>
      <c r="D52" s="18"/>
      <c r="E52" s="18"/>
      <c r="F52" s="14"/>
      <c r="G52" s="16">
        <f>SUM(G41:G51)</f>
        <v>0</v>
      </c>
    </row>
    <row r="53" spans="1:9">
      <c r="A53" s="12"/>
      <c r="B53" s="12">
        <v>4</v>
      </c>
      <c r="C53" s="35" t="s">
        <v>88</v>
      </c>
      <c r="D53" s="34"/>
      <c r="E53" s="34"/>
      <c r="F53" s="34"/>
      <c r="G53" s="34"/>
    </row>
    <row r="54" spans="1:9">
      <c r="C54" s="34"/>
      <c r="D54" s="34"/>
      <c r="E54" s="34"/>
      <c r="F54" s="34"/>
      <c r="G54" s="34"/>
    </row>
    <row r="55" spans="1:9" ht="24">
      <c r="A55" s="11">
        <v>1</v>
      </c>
      <c r="B55" s="1" t="s">
        <v>38</v>
      </c>
      <c r="C55" s="2" t="s">
        <v>37</v>
      </c>
      <c r="D55" s="1" t="s">
        <v>19</v>
      </c>
      <c r="E55" s="13">
        <v>3.59</v>
      </c>
      <c r="F55" s="15"/>
      <c r="G55" s="16">
        <f t="shared" ref="G55:G65" si="3">SUM(E55*F55)</f>
        <v>0</v>
      </c>
      <c r="H55" s="10"/>
      <c r="I55" s="10"/>
    </row>
    <row r="56" spans="1:9" ht="36">
      <c r="A56" s="11">
        <v>2</v>
      </c>
      <c r="B56" s="1" t="s">
        <v>40</v>
      </c>
      <c r="C56" s="2" t="s">
        <v>39</v>
      </c>
      <c r="D56" s="1" t="s">
        <v>19</v>
      </c>
      <c r="E56" s="13">
        <v>3.59</v>
      </c>
      <c r="F56" s="15"/>
      <c r="G56" s="16">
        <f t="shared" si="3"/>
        <v>0</v>
      </c>
      <c r="H56" s="10"/>
      <c r="I56" s="10"/>
    </row>
    <row r="57" spans="1:9" ht="36">
      <c r="A57" s="11">
        <v>3</v>
      </c>
      <c r="B57" s="1" t="s">
        <v>40</v>
      </c>
      <c r="C57" s="2" t="s">
        <v>41</v>
      </c>
      <c r="D57" s="1" t="s">
        <v>19</v>
      </c>
      <c r="E57" s="13">
        <v>3.59</v>
      </c>
      <c r="F57" s="15"/>
      <c r="G57" s="16">
        <f t="shared" si="3"/>
        <v>0</v>
      </c>
      <c r="H57" s="10"/>
      <c r="I57" s="10"/>
    </row>
    <row r="58" spans="1:9" ht="24">
      <c r="A58" s="11">
        <v>4</v>
      </c>
      <c r="B58" s="1" t="s">
        <v>42</v>
      </c>
      <c r="C58" s="2" t="s">
        <v>85</v>
      </c>
      <c r="D58" s="1" t="s">
        <v>19</v>
      </c>
      <c r="E58" s="13">
        <v>3.59</v>
      </c>
      <c r="F58" s="15"/>
      <c r="G58" s="16">
        <f t="shared" si="3"/>
        <v>0</v>
      </c>
      <c r="H58" s="10"/>
      <c r="I58" s="10"/>
    </row>
    <row r="59" spans="1:9" ht="36">
      <c r="A59" s="11">
        <v>5</v>
      </c>
      <c r="B59" s="1" t="s">
        <v>45</v>
      </c>
      <c r="C59" s="2" t="s">
        <v>44</v>
      </c>
      <c r="D59" s="1" t="s">
        <v>32</v>
      </c>
      <c r="E59" s="13">
        <v>634.79999999999995</v>
      </c>
      <c r="F59" s="15"/>
      <c r="G59" s="16">
        <f t="shared" si="3"/>
        <v>0</v>
      </c>
      <c r="H59" s="10"/>
      <c r="I59" s="10"/>
    </row>
    <row r="60" spans="1:9" ht="24">
      <c r="A60" s="11">
        <v>6</v>
      </c>
      <c r="B60" s="1" t="s">
        <v>46</v>
      </c>
      <c r="C60" s="2" t="s">
        <v>86</v>
      </c>
      <c r="D60" s="1" t="s">
        <v>19</v>
      </c>
      <c r="E60" s="13">
        <v>6.33</v>
      </c>
      <c r="F60" s="15"/>
      <c r="G60" s="16">
        <f t="shared" si="3"/>
        <v>0</v>
      </c>
      <c r="H60" s="10"/>
      <c r="I60" s="10"/>
    </row>
    <row r="61" spans="1:9" ht="36">
      <c r="A61" s="11">
        <v>7</v>
      </c>
      <c r="B61" s="1" t="s">
        <v>48</v>
      </c>
      <c r="C61" s="2" t="s">
        <v>47</v>
      </c>
      <c r="D61" s="1" t="s">
        <v>19</v>
      </c>
      <c r="E61" s="13">
        <v>6.33</v>
      </c>
      <c r="F61" s="15"/>
      <c r="G61" s="16">
        <f t="shared" si="3"/>
        <v>0</v>
      </c>
      <c r="H61" s="10"/>
      <c r="I61" s="10"/>
    </row>
    <row r="62" spans="1:9" ht="36">
      <c r="A62" s="11">
        <v>8</v>
      </c>
      <c r="B62" s="1" t="s">
        <v>48</v>
      </c>
      <c r="C62" s="2" t="s">
        <v>49</v>
      </c>
      <c r="D62" s="1" t="s">
        <v>19</v>
      </c>
      <c r="E62" s="13">
        <v>6.33</v>
      </c>
      <c r="F62" s="15"/>
      <c r="G62" s="16">
        <f t="shared" si="3"/>
        <v>0</v>
      </c>
      <c r="H62" s="10"/>
      <c r="I62" s="10"/>
    </row>
    <row r="63" spans="1:9" ht="24">
      <c r="A63" s="11">
        <v>9</v>
      </c>
      <c r="B63" s="1" t="s">
        <v>51</v>
      </c>
      <c r="C63" s="2" t="s">
        <v>50</v>
      </c>
      <c r="D63" s="1" t="s">
        <v>19</v>
      </c>
      <c r="E63" s="13">
        <v>3.17</v>
      </c>
      <c r="F63" s="15"/>
      <c r="G63" s="16">
        <f t="shared" si="3"/>
        <v>0</v>
      </c>
      <c r="H63" s="10"/>
      <c r="I63" s="10"/>
    </row>
    <row r="64" spans="1:9" ht="36">
      <c r="A64" s="11">
        <v>10</v>
      </c>
      <c r="B64" s="1" t="s">
        <v>52</v>
      </c>
      <c r="C64" s="2" t="s">
        <v>87</v>
      </c>
      <c r="D64" s="1" t="s">
        <v>19</v>
      </c>
      <c r="E64" s="13">
        <v>3.17</v>
      </c>
      <c r="F64" s="15"/>
      <c r="G64" s="16">
        <f t="shared" si="3"/>
        <v>0</v>
      </c>
      <c r="H64" s="10"/>
      <c r="I64" s="10"/>
    </row>
    <row r="65" spans="1:9" ht="24">
      <c r="A65" s="11">
        <v>11</v>
      </c>
      <c r="B65" s="1" t="s">
        <v>54</v>
      </c>
      <c r="C65" s="2" t="s">
        <v>53</v>
      </c>
      <c r="D65" s="1" t="s">
        <v>32</v>
      </c>
      <c r="E65" s="13">
        <v>24.04</v>
      </c>
      <c r="F65" s="15"/>
      <c r="G65" s="16">
        <f t="shared" si="3"/>
        <v>0</v>
      </c>
      <c r="H65" s="10"/>
      <c r="I65" s="10"/>
    </row>
    <row r="66" spans="1:9">
      <c r="A66" s="11"/>
      <c r="B66" s="11"/>
      <c r="C66" s="17" t="s">
        <v>56</v>
      </c>
      <c r="D66" s="18"/>
      <c r="E66" s="18"/>
      <c r="F66" s="14"/>
      <c r="G66" s="16">
        <f>SUM(G55:G65)</f>
        <v>0</v>
      </c>
    </row>
    <row r="67" spans="1:9">
      <c r="A67" s="12"/>
      <c r="B67" s="12">
        <v>5</v>
      </c>
      <c r="C67" s="35" t="s">
        <v>89</v>
      </c>
      <c r="D67" s="34"/>
      <c r="E67" s="34"/>
      <c r="F67" s="34"/>
      <c r="G67" s="34"/>
    </row>
    <row r="68" spans="1:9">
      <c r="C68" s="34"/>
      <c r="D68" s="34"/>
      <c r="E68" s="34"/>
      <c r="F68" s="34"/>
      <c r="G68" s="34"/>
    </row>
    <row r="69" spans="1:9" ht="24">
      <c r="A69" s="11">
        <v>1</v>
      </c>
      <c r="B69" s="1" t="s">
        <v>91</v>
      </c>
      <c r="C69" s="2" t="s">
        <v>90</v>
      </c>
      <c r="D69" s="1" t="s">
        <v>19</v>
      </c>
      <c r="E69" s="13">
        <v>0.28999999999999998</v>
      </c>
      <c r="F69" s="15"/>
      <c r="G69" s="16">
        <f t="shared" ref="G69:G71" si="4">SUM(E69*F69)</f>
        <v>0</v>
      </c>
      <c r="H69" s="10"/>
      <c r="I69" s="10"/>
    </row>
    <row r="70" spans="1:9" ht="36">
      <c r="A70" s="11">
        <v>2</v>
      </c>
      <c r="B70" s="1" t="s">
        <v>93</v>
      </c>
      <c r="C70" s="2" t="s">
        <v>92</v>
      </c>
      <c r="D70" s="1" t="s">
        <v>32</v>
      </c>
      <c r="E70" s="13">
        <v>28.75</v>
      </c>
      <c r="F70" s="15"/>
      <c r="G70" s="16">
        <f t="shared" si="4"/>
        <v>0</v>
      </c>
      <c r="H70" s="10"/>
      <c r="I70" s="10"/>
    </row>
    <row r="71" spans="1:9" ht="36">
      <c r="A71" s="11">
        <v>3</v>
      </c>
      <c r="B71" s="1" t="s">
        <v>95</v>
      </c>
      <c r="C71" s="2" t="s">
        <v>94</v>
      </c>
      <c r="D71" s="1" t="s">
        <v>96</v>
      </c>
      <c r="E71" s="13">
        <v>23</v>
      </c>
      <c r="F71" s="15"/>
      <c r="G71" s="16">
        <f t="shared" si="4"/>
        <v>0</v>
      </c>
      <c r="H71" s="10"/>
      <c r="I71" s="10"/>
    </row>
    <row r="72" spans="1:9">
      <c r="A72" s="11"/>
      <c r="B72" s="11"/>
      <c r="C72" s="17" t="s">
        <v>58</v>
      </c>
      <c r="D72" s="18"/>
      <c r="E72" s="18"/>
      <c r="F72" s="14"/>
      <c r="G72" s="16">
        <f>SUM(G69:G71)</f>
        <v>0</v>
      </c>
    </row>
    <row r="73" spans="1:9">
      <c r="A73" s="12"/>
      <c r="B73" s="12">
        <v>6</v>
      </c>
      <c r="C73" s="35" t="s">
        <v>129</v>
      </c>
      <c r="D73" s="34"/>
      <c r="E73" s="34"/>
      <c r="F73" s="34"/>
      <c r="G73" s="34"/>
    </row>
    <row r="74" spans="1:9">
      <c r="C74" s="34"/>
      <c r="D74" s="34"/>
      <c r="E74" s="34"/>
      <c r="F74" s="34"/>
      <c r="G74" s="34"/>
    </row>
    <row r="75" spans="1:9" ht="22.5">
      <c r="A75" s="11">
        <v>1</v>
      </c>
      <c r="B75" s="1" t="s">
        <v>98</v>
      </c>
      <c r="C75" s="2" t="s">
        <v>97</v>
      </c>
      <c r="D75" s="1" t="s">
        <v>19</v>
      </c>
      <c r="E75" s="13">
        <v>0.83</v>
      </c>
      <c r="F75" s="15"/>
      <c r="G75" s="16">
        <f t="shared" ref="G75:G78" si="5">SUM(E75*F75)</f>
        <v>0</v>
      </c>
      <c r="H75" s="10"/>
      <c r="I75" s="10"/>
    </row>
    <row r="76" spans="1:9" ht="60">
      <c r="A76" s="11">
        <v>2</v>
      </c>
      <c r="B76" s="1" t="s">
        <v>100</v>
      </c>
      <c r="C76" s="2" t="s">
        <v>99</v>
      </c>
      <c r="D76" s="1" t="s">
        <v>32</v>
      </c>
      <c r="E76" s="13">
        <v>11.5</v>
      </c>
      <c r="F76" s="15"/>
      <c r="G76" s="16">
        <f t="shared" si="5"/>
        <v>0</v>
      </c>
      <c r="H76" s="10"/>
      <c r="I76" s="10"/>
    </row>
    <row r="77" spans="1:9" ht="60">
      <c r="A77" s="11">
        <v>3</v>
      </c>
      <c r="B77" s="1" t="s">
        <v>102</v>
      </c>
      <c r="C77" s="2" t="s">
        <v>101</v>
      </c>
      <c r="D77" s="1" t="s">
        <v>32</v>
      </c>
      <c r="E77" s="13">
        <v>41.4</v>
      </c>
      <c r="F77" s="15"/>
      <c r="G77" s="16">
        <f t="shared" si="5"/>
        <v>0</v>
      </c>
      <c r="H77" s="10"/>
      <c r="I77" s="10"/>
    </row>
    <row r="78" spans="1:9" ht="36">
      <c r="A78" s="11">
        <v>4</v>
      </c>
      <c r="B78" s="1" t="s">
        <v>104</v>
      </c>
      <c r="C78" s="2" t="s">
        <v>103</v>
      </c>
      <c r="D78" s="1" t="s">
        <v>19</v>
      </c>
      <c r="E78" s="13">
        <v>0.83</v>
      </c>
      <c r="F78" s="15"/>
      <c r="G78" s="16">
        <f t="shared" si="5"/>
        <v>0</v>
      </c>
      <c r="H78" s="10"/>
      <c r="I78" s="10"/>
    </row>
    <row r="79" spans="1:9">
      <c r="A79" s="11"/>
      <c r="B79" s="11"/>
      <c r="C79" s="17" t="s">
        <v>59</v>
      </c>
      <c r="D79" s="18"/>
      <c r="E79" s="18"/>
      <c r="F79" s="14"/>
      <c r="G79" s="16">
        <f>SUM(G75:G78)</f>
        <v>0</v>
      </c>
    </row>
    <row r="80" spans="1:9">
      <c r="A80" s="12"/>
      <c r="B80" s="12">
        <v>7</v>
      </c>
      <c r="C80" s="35" t="s">
        <v>106</v>
      </c>
      <c r="D80" s="34"/>
      <c r="E80" s="34"/>
      <c r="F80" s="34"/>
      <c r="G80" s="34"/>
    </row>
    <row r="81" spans="1:9">
      <c r="C81" s="34"/>
      <c r="D81" s="34"/>
      <c r="E81" s="34"/>
      <c r="F81" s="34"/>
      <c r="G81" s="34"/>
    </row>
    <row r="82" spans="1:9" ht="24">
      <c r="A82" s="11">
        <v>1</v>
      </c>
      <c r="B82" s="1" t="s">
        <v>108</v>
      </c>
      <c r="C82" s="2" t="s">
        <v>107</v>
      </c>
      <c r="D82" s="1" t="s">
        <v>109</v>
      </c>
      <c r="E82" s="13">
        <v>17.25</v>
      </c>
      <c r="F82" s="15"/>
      <c r="G82" s="16">
        <f t="shared" ref="G82:G90" si="6">SUM(E82*F82)</f>
        <v>0</v>
      </c>
      <c r="H82" s="10"/>
      <c r="I82" s="10"/>
    </row>
    <row r="83" spans="1:9" ht="48">
      <c r="A83" s="11">
        <v>2</v>
      </c>
      <c r="B83" s="1" t="s">
        <v>111</v>
      </c>
      <c r="C83" s="2" t="s">
        <v>110</v>
      </c>
      <c r="D83" s="1" t="s">
        <v>57</v>
      </c>
      <c r="E83" s="13">
        <v>0.46</v>
      </c>
      <c r="F83" s="15"/>
      <c r="G83" s="16">
        <f t="shared" si="6"/>
        <v>0</v>
      </c>
      <c r="H83" s="10"/>
      <c r="I83" s="10"/>
    </row>
    <row r="84" spans="1:9" ht="48">
      <c r="A84" s="11">
        <v>3</v>
      </c>
      <c r="B84" s="1" t="s">
        <v>111</v>
      </c>
      <c r="C84" s="2" t="s">
        <v>112</v>
      </c>
      <c r="D84" s="1" t="s">
        <v>57</v>
      </c>
      <c r="E84" s="13">
        <v>1.31</v>
      </c>
      <c r="F84" s="15"/>
      <c r="G84" s="16">
        <f t="shared" si="6"/>
        <v>0</v>
      </c>
      <c r="H84" s="10"/>
      <c r="I84" s="10"/>
    </row>
    <row r="85" spans="1:9" ht="24">
      <c r="A85" s="11">
        <v>4</v>
      </c>
      <c r="B85" s="1" t="s">
        <v>114</v>
      </c>
      <c r="C85" s="2" t="s">
        <v>113</v>
      </c>
      <c r="D85" s="1" t="s">
        <v>115</v>
      </c>
      <c r="E85" s="13">
        <v>19.23</v>
      </c>
      <c r="F85" s="15"/>
      <c r="G85" s="16">
        <f t="shared" si="6"/>
        <v>0</v>
      </c>
      <c r="H85" s="10"/>
      <c r="I85" s="10"/>
    </row>
    <row r="86" spans="1:9" ht="36">
      <c r="A86" s="11">
        <v>5</v>
      </c>
      <c r="B86" s="1">
        <v>88002003</v>
      </c>
      <c r="C86" s="2" t="s">
        <v>116</v>
      </c>
      <c r="D86" s="1" t="s">
        <v>117</v>
      </c>
      <c r="E86" s="13">
        <v>17.25</v>
      </c>
      <c r="F86" s="15"/>
      <c r="G86" s="16">
        <f t="shared" si="6"/>
        <v>0</v>
      </c>
      <c r="H86" s="10"/>
      <c r="I86" s="10"/>
    </row>
    <row r="87" spans="1:9" ht="36">
      <c r="A87" s="11">
        <v>6</v>
      </c>
      <c r="B87" s="1" t="s">
        <v>119</v>
      </c>
      <c r="C87" s="2" t="s">
        <v>118</v>
      </c>
      <c r="D87" s="1" t="s">
        <v>109</v>
      </c>
      <c r="E87" s="13">
        <v>34.5</v>
      </c>
      <c r="F87" s="15"/>
      <c r="G87" s="16">
        <f t="shared" si="6"/>
        <v>0</v>
      </c>
      <c r="H87" s="10"/>
      <c r="I87" s="10"/>
    </row>
    <row r="88" spans="1:9" ht="48">
      <c r="A88" s="11">
        <v>7</v>
      </c>
      <c r="B88" s="1" t="s">
        <v>121</v>
      </c>
      <c r="C88" s="2" t="s">
        <v>120</v>
      </c>
      <c r="D88" s="1" t="s">
        <v>96</v>
      </c>
      <c r="E88" s="13">
        <v>130.63999999999999</v>
      </c>
      <c r="F88" s="15"/>
      <c r="G88" s="16">
        <f t="shared" si="6"/>
        <v>0</v>
      </c>
      <c r="H88" s="10"/>
      <c r="I88" s="10"/>
    </row>
    <row r="89" spans="1:9" ht="60">
      <c r="A89" s="11">
        <v>8</v>
      </c>
      <c r="B89" s="1" t="s">
        <v>121</v>
      </c>
      <c r="C89" s="2" t="s">
        <v>122</v>
      </c>
      <c r="D89" s="1" t="s">
        <v>96</v>
      </c>
      <c r="E89" s="13">
        <v>46</v>
      </c>
      <c r="F89" s="15"/>
      <c r="G89" s="16">
        <f t="shared" si="6"/>
        <v>0</v>
      </c>
      <c r="H89" s="10"/>
      <c r="I89" s="10"/>
    </row>
    <row r="90" spans="1:9" ht="36">
      <c r="A90" s="11">
        <v>9</v>
      </c>
      <c r="B90" s="1" t="s">
        <v>124</v>
      </c>
      <c r="C90" s="2" t="s">
        <v>123</v>
      </c>
      <c r="D90" s="1" t="s">
        <v>109</v>
      </c>
      <c r="E90" s="13">
        <v>17.25</v>
      </c>
      <c r="F90" s="15"/>
      <c r="G90" s="16">
        <f t="shared" si="6"/>
        <v>0</v>
      </c>
      <c r="H90" s="10"/>
      <c r="I90" s="10"/>
    </row>
    <row r="91" spans="1:9">
      <c r="A91" s="11"/>
      <c r="B91" s="11"/>
      <c r="C91" s="17" t="s">
        <v>105</v>
      </c>
      <c r="D91" s="18"/>
      <c r="E91" s="18"/>
      <c r="F91" s="14"/>
      <c r="G91" s="16">
        <f>SUM(G82:G90)</f>
        <v>0</v>
      </c>
    </row>
    <row r="92" spans="1:9">
      <c r="A92" s="11"/>
      <c r="B92" s="11"/>
      <c r="C92" s="17" t="s">
        <v>125</v>
      </c>
      <c r="D92" s="18"/>
      <c r="E92" s="18"/>
      <c r="F92" s="14"/>
      <c r="G92" s="16">
        <f>SUM(G91,G79,G72,G66,G52,G38,G30)</f>
        <v>0</v>
      </c>
    </row>
    <row r="93" spans="1:9">
      <c r="A93" s="11"/>
      <c r="B93" s="11"/>
      <c r="C93" s="36" t="s">
        <v>60</v>
      </c>
      <c r="D93" s="37"/>
      <c r="E93" s="37"/>
      <c r="F93" s="14"/>
      <c r="G93" s="16">
        <f>SUM(G94-G92)</f>
        <v>0</v>
      </c>
    </row>
    <row r="94" spans="1:9">
      <c r="A94" s="11"/>
      <c r="B94" s="11"/>
      <c r="C94" s="17" t="s">
        <v>126</v>
      </c>
      <c r="D94" s="18"/>
      <c r="E94" s="18"/>
      <c r="F94" s="14"/>
      <c r="G94" s="16">
        <f>SUM(G92*1.21)</f>
        <v>0</v>
      </c>
    </row>
  </sheetData>
  <mergeCells count="26">
    <mergeCell ref="C80:G81"/>
    <mergeCell ref="C91:E91"/>
    <mergeCell ref="C92:E92"/>
    <mergeCell ref="C93:E93"/>
    <mergeCell ref="C94:E94"/>
    <mergeCell ref="C79:E79"/>
    <mergeCell ref="C31:G32"/>
    <mergeCell ref="C38:E38"/>
    <mergeCell ref="C39:G40"/>
    <mergeCell ref="C52:E52"/>
    <mergeCell ref="C53:G54"/>
    <mergeCell ref="C66:E66"/>
    <mergeCell ref="C67:G68"/>
    <mergeCell ref="C72:E72"/>
    <mergeCell ref="C73:G74"/>
    <mergeCell ref="C30:E30"/>
    <mergeCell ref="C1:F1"/>
    <mergeCell ref="C2:F2"/>
    <mergeCell ref="A4:G5"/>
    <mergeCell ref="A6:G7"/>
    <mergeCell ref="A8:G9"/>
    <mergeCell ref="D10:G10"/>
    <mergeCell ref="A10:B10"/>
    <mergeCell ref="E11:E12"/>
    <mergeCell ref="F11:G11"/>
    <mergeCell ref="C13:G14"/>
  </mergeCells>
  <pageMargins left="0.23622047244094491" right="0" top="0.47244094488188981" bottom="0.19685039370078741" header="0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Arturas Ališauskas</dc:creator>
  <cp:lastModifiedBy>Justina Puleikytė</cp:lastModifiedBy>
  <dcterms:created xsi:type="dcterms:W3CDTF">2010-02-09T07:20:51Z</dcterms:created>
  <dcterms:modified xsi:type="dcterms:W3CDTF">2025-05-30T11:50:20Z</dcterms:modified>
</cp:coreProperties>
</file>