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uleikyte\Pirkimai 2025 m\Skelbiama apklausa\Miroslavo mokykla\Sąlygos\"/>
    </mc:Choice>
  </mc:AlternateContent>
  <xr:revisionPtr revIDLastSave="0" documentId="13_ncr:1_{5EE76D08-6815-43F4-A299-372BB4B262B7}" xr6:coauthVersionLast="47" xr6:coauthVersionMax="47" xr10:uidLastSave="{00000000-0000-0000-0000-000000000000}"/>
  <bookViews>
    <workbookView xWindow="5310" yWindow="2370" windowWidth="21600" windowHeight="11295" xr2:uid="{06D2FCBE-C555-4E74-85E0-8814000E9AA2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" l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71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5" i="1"/>
  <c r="G88" i="1" l="1"/>
  <c r="G89" i="1" s="1"/>
  <c r="G91" i="1" s="1"/>
  <c r="G90" i="1" s="1"/>
  <c r="G34" i="1"/>
  <c r="G35" i="1" s="1"/>
  <c r="G37" i="1" s="1"/>
  <c r="G36" i="1" s="1"/>
</calcChain>
</file>

<file path=xl/sharedStrings.xml><?xml version="1.0" encoding="utf-8"?>
<sst xmlns="http://schemas.openxmlformats.org/spreadsheetml/2006/main" count="188" uniqueCount="112">
  <si>
    <t xml:space="preserve">SUDERINTA: ___________ TŪKST.EURŲ                                     </t>
  </si>
  <si>
    <t xml:space="preserve">                                                            </t>
  </si>
  <si>
    <t xml:space="preserve">ATSAKINGAS ATSTOVAS ______________                                    </t>
  </si>
  <si>
    <t xml:space="preserve">2024 M.     MĖN.    D.                                                </t>
  </si>
  <si>
    <t xml:space="preserve">TVIRTINU:_______________TŪKST.EURŲ                                    </t>
  </si>
  <si>
    <t xml:space="preserve">ATSAKINGAS ATSTOVAS________________                                   </t>
  </si>
  <si>
    <t xml:space="preserve">2024 M.       MĖN.   D.                                               </t>
  </si>
  <si>
    <t>L O K A L I N Ė      S Ą M A T A</t>
  </si>
  <si>
    <t>Sudaryta pagal 2023.10 kainas</t>
  </si>
  <si>
    <t>Statinių grupė   20241219 Alytaus rajono savivaldybės administracija</t>
  </si>
  <si>
    <t>Statinys                1 Miroslavo gimnazija</t>
  </si>
  <si>
    <t>Žiniaraštis             1 Stogo remontas</t>
  </si>
  <si>
    <t xml:space="preserve">               </t>
  </si>
  <si>
    <t>Sąm.</t>
  </si>
  <si>
    <t>eil.</t>
  </si>
  <si>
    <t>Darbo</t>
  </si>
  <si>
    <t>kodas</t>
  </si>
  <si>
    <t>Darbų ir išlaidų</t>
  </si>
  <si>
    <t>aprašymai</t>
  </si>
  <si>
    <t>Mato</t>
  </si>
  <si>
    <t>vnt</t>
  </si>
  <si>
    <t>Kiekis</t>
  </si>
  <si>
    <t xml:space="preserve">Kaina EUR       </t>
  </si>
  <si>
    <t>Vieneto kaina</t>
  </si>
  <si>
    <t>Iš viso</t>
  </si>
  <si>
    <t>Darbai</t>
  </si>
  <si>
    <t>Šlaitinių stogų apsauginių konstrukcinių elementų demontavimas( apsauginė stogo tvorelė)  k1=0.60,k3=0.000</t>
  </si>
  <si>
    <t>N12P-0716</t>
  </si>
  <si>
    <t>100m</t>
  </si>
  <si>
    <t>Lietvamzdžių su fasoniniais elementais nuardymas, dirbant iš a/bokštelio</t>
  </si>
  <si>
    <t>R8-98</t>
  </si>
  <si>
    <t>m</t>
  </si>
  <si>
    <t>Viengubų pakabinamų skardos latakų pakeitimas</t>
  </si>
  <si>
    <t>R8-41</t>
  </si>
  <si>
    <t>Stogų iš banguotų ir pusiau banguotų asbestcementinių lapų išardymas</t>
  </si>
  <si>
    <t>N46-156</t>
  </si>
  <si>
    <t>100m2</t>
  </si>
  <si>
    <t>Karnyzų aptaisymas profiliuota skarda, kai karkasas metalinis</t>
  </si>
  <si>
    <t>R62P-2401</t>
  </si>
  <si>
    <t>m2</t>
  </si>
  <si>
    <t>Asbestcementiniais lakštais dengto stogo ištisinis grebėstų iš tašelių pakeitimas</t>
  </si>
  <si>
    <t>R8-9-1</t>
  </si>
  <si>
    <t>Gegnių išardymas</t>
  </si>
  <si>
    <t>N46-157</t>
  </si>
  <si>
    <t>m3</t>
  </si>
  <si>
    <t>Ištisinių grebėstų išardymas</t>
  </si>
  <si>
    <t>N46-159</t>
  </si>
  <si>
    <t>Gegnių (150x50), stygų ir murlotų gamyba ir montavimas</t>
  </si>
  <si>
    <t>N10-67-1</t>
  </si>
  <si>
    <t>Banguotų beasbesčio šiferio (875x920) mm lakštų stogo danga ant įrengtų grebėstų (100 m2 dangos)</t>
  </si>
  <si>
    <t>N12-18-8</t>
  </si>
  <si>
    <t>Šlaitinių stogų, dengtų lakštine danga, kraigų įrengimas ( skardos profilių kraigai)</t>
  </si>
  <si>
    <t>N12P-0701</t>
  </si>
  <si>
    <t>Šlaitinių stogų vidinių tarpšlaičių (sąlajų) įrengimas , kai sąlajos skardos profilių -apatinės</t>
  </si>
  <si>
    <t>N12P-0709</t>
  </si>
  <si>
    <t>Šlaitinių stogų apsauginių konstrukcinių elementų įrengimas ( apsauginė stogo tvorelė)</t>
  </si>
  <si>
    <t>Skardos vėjalenčių, karnizo lentų ir panašių skardos detalių tvirtinimas, dirbant ant kopėčių</t>
  </si>
  <si>
    <t>N12-144-9</t>
  </si>
  <si>
    <t>Statybinių šiukšlių išvežimas 10 km atstumu automobiliais-savivarčiais, pakraunant rankiniu būdu</t>
  </si>
  <si>
    <t>R23-62</t>
  </si>
  <si>
    <t>t</t>
  </si>
  <si>
    <t>Transportuojant statybines šiukšles už kiekvieną papildomą kilometrą pridėti  k4=20.000</t>
  </si>
  <si>
    <t>R23-66</t>
  </si>
  <si>
    <t>Lietvamzdžių surinkimas - sujungimas ir tvirtinimas, dirbant ant kopėčių</t>
  </si>
  <si>
    <t>N12-144-2</t>
  </si>
  <si>
    <t>Denginių plėvelinės garo, vėjo izoliacijos įrengimas , klojant plėvelę iš viršaus, suklijuojant sandūras</t>
  </si>
  <si>
    <t>N12P-0305</t>
  </si>
  <si>
    <t>Plėvelinės izoliacijos tvirtinimas tašeliais iš viršaus</t>
  </si>
  <si>
    <t>N12P-0309</t>
  </si>
  <si>
    <t xml:space="preserve">                         Skyriuje      1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</si>
  <si>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</si>
  <si>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</si>
  <si>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</si>
  <si>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(Pavardė)                                                </t>
  </si>
  <si>
    <t xml:space="preserve">              (Pavardė)                                               </t>
  </si>
  <si>
    <t xml:space="preserve">                                                                      </t>
  </si>
  <si>
    <t>Žiniaraštis             2 Mokyklos sienos remonto darbai nuo pagrindinio įėjimo, bendrabučio</t>
  </si>
  <si>
    <t>Fasadas</t>
  </si>
  <si>
    <t>Fasadinių pastolių, kurių plotis 0,73m ir aukštis iki 15m, įrengimas ir išardymas (100m2 vertikalios projekcijos)</t>
  </si>
  <si>
    <t>N15-333-1</t>
  </si>
  <si>
    <t>Sienų šiltinimas mineraline vata, įrengiant metalinį karkasą/PRITAIKYTA k1=1.25  k1=1.25</t>
  </si>
  <si>
    <t>R61P-3211</t>
  </si>
  <si>
    <t>Sienų (išorinių paviršių) šiltinimas įrengtuose karkasuose,naudojant universalias mineralinės vatos plokštes, kai vėjo izoliacijos sluoksnio storis  30 mm</t>
  </si>
  <si>
    <t>R62P-2301</t>
  </si>
  <si>
    <t>Papildomas šiltinamosios izoliacijos tvirtinimas smeigėmis, kai pagrindas  betonas</t>
  </si>
  <si>
    <t>N12P-0408</t>
  </si>
  <si>
    <t>100vnt</t>
  </si>
  <si>
    <t>Sienų, apšiltintų izoliacinėmis plokštėmis, aptaisymas apdailos plokštėmis, kai karkasas  metalinis</t>
  </si>
  <si>
    <t>Angokraščių, apšiltintų izoliacinėmis plokštėmis, aptaisymas apdailos plokštėmis, kai karkasas  metalinis (akmens masės plytelės 600x200 mm)/PRITAIKYTA k1=1.25</t>
  </si>
  <si>
    <t>Keičiamų langų išorės nuolajų (palangių) montavimas, kai sienų apdaila  apdailos plokštės  k1=1.25</t>
  </si>
  <si>
    <t>R62P-3404</t>
  </si>
  <si>
    <t>Sienų, apšiltintų izoliacinėmis plokštėmis, dvisluoksnis tinkavimas, armuojant sintetiniais tinkleliais, kai sienos  be angų  k9=1.15</t>
  </si>
  <si>
    <t>R62P-2410</t>
  </si>
  <si>
    <t>Sienų vidinių paviršių pagrindo gruntavimas sukibimą gerinančiais gruntais voleliu</t>
  </si>
  <si>
    <t>N15P-0203</t>
  </si>
  <si>
    <t>Sienų paviršių aptaisymas akmens masės plytelėmis, klijuojant , kai plokštės plotas daugiau 0,1 m2 iki 0,2 m2</t>
  </si>
  <si>
    <t>N15P-0306</t>
  </si>
  <si>
    <t>Stogelio nuardymas</t>
  </si>
  <si>
    <t>Plastikinių lauko stogelių įrengimas virš durų, kai stogelio ilgis  iki 1,6 m</t>
  </si>
  <si>
    <t>N12P-0719</t>
  </si>
  <si>
    <t>Gelžbetoninių pamatų išardymas  k8=1.17</t>
  </si>
  <si>
    <t>N46-132</t>
  </si>
  <si>
    <t>Betoniniai stulpiniai pamatai, įrengiant klojinius iš lentų (mažoms apimtims)  k8=1.03,k9=1.15</t>
  </si>
  <si>
    <t>N6-28</t>
  </si>
  <si>
    <t>Cinkuoti metaliniai laiptai su aikštele ir turėklais</t>
  </si>
  <si>
    <t>kompl.</t>
  </si>
  <si>
    <t xml:space="preserve">                         Žiniaraštyje     2</t>
  </si>
  <si>
    <t xml:space="preserve">                         Iš viso žiniaraštyje   2</t>
  </si>
  <si>
    <t xml:space="preserve">Skaičiavo: ____________________ </t>
  </si>
  <si>
    <t>Sudarė: _______________________</t>
  </si>
  <si>
    <t>Suma žiniaraščiui         EUR</t>
  </si>
  <si>
    <t>DARBŲ KIEKIŲ ŽINIARAŠTIS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</si>
</sst>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??0.0?????;\-?0.0?????;?"/>
    <numFmt numFmtId="165" formatCode="??????0.0???;\-?????0.0???;?"/>
    <numFmt numFmtId="166" formatCode="????????0.0?;\-???????0.0?;?"/>
  </numFmts>
  <fonts count="10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color theme="1"/>
      <name val="Arial Baltic"/>
      <charset val="186"/>
    </font>
    <font>
      <b/>
      <sz val="12"/>
      <color theme="1"/>
      <name val="Arial Baltic"/>
      <charset val="186"/>
    </font>
    <font>
      <sz val="9"/>
      <color theme="1"/>
      <name val="Arial Baltic"/>
      <charset val="186"/>
    </font>
    <font>
      <b/>
      <sz val="9"/>
      <color theme="1"/>
      <name val="Arial Baltic"/>
      <charset val="186"/>
    </font>
    <font>
      <b/>
      <sz val="8"/>
      <color theme="1"/>
      <name val="Arial Baltic"/>
      <charset val="186"/>
    </font>
    <font>
      <sz val="8"/>
      <color theme="1"/>
      <name val="Arial"/>
      <family val="2"/>
      <charset val="186"/>
    </font>
    <font>
      <sz val="8"/>
      <color theme="1"/>
      <name val="MonospaceLT"/>
    </font>
    <font>
      <sz val="9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1" xfId="0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6" fillId="0" borderId="0" xfId="0" applyFont="1" applyAlignment="1">
      <alignment horizontal="right" vertical="top"/>
    </xf>
    <xf numFmtId="164" fontId="8" fillId="0" borderId="0" xfId="0" applyNumberFormat="1" applyFont="1" applyAlignment="1">
      <alignment vertical="top"/>
    </xf>
    <xf numFmtId="0" fontId="8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1F8F0-643A-4D0E-BBC3-75F16ACC105C}">
  <dimension ref="A1:I109"/>
  <sheetViews>
    <sheetView tabSelected="1" zoomScaleNormal="100" workbookViewId="0">
      <selection activeCell="C38" sqref="C38"/>
    </sheetView>
  </sheetViews>
  <sheetFormatPr defaultRowHeight="15"/>
  <cols>
    <col min="1" max="1" width="4" customWidth="1"/>
    <col min="2" max="2" width="10.5703125" customWidth="1"/>
    <col min="3" max="3" width="36.28515625" customWidth="1"/>
    <col min="4" max="4" width="5" customWidth="1"/>
    <col min="5" max="5" width="14.7109375" customWidth="1"/>
    <col min="6" max="6" width="12.7109375" customWidth="1"/>
    <col min="7" max="7" width="15.42578125" customWidth="1"/>
  </cols>
  <sheetData>
    <row r="1" spans="1:9" ht="15.75">
      <c r="C1" s="35" t="s">
        <v>111</v>
      </c>
      <c r="D1" s="36"/>
      <c r="E1" s="36"/>
      <c r="F1" s="36"/>
    </row>
    <row r="2" spans="1:9">
      <c r="C2" s="37" t="s">
        <v>8</v>
      </c>
      <c r="D2" s="36"/>
      <c r="E2" s="36"/>
      <c r="F2" s="36"/>
    </row>
    <row r="4" spans="1:9">
      <c r="A4" s="38" t="s">
        <v>9</v>
      </c>
      <c r="B4" s="34"/>
      <c r="C4" s="34"/>
      <c r="D4" s="34"/>
      <c r="E4" s="34"/>
      <c r="F4" s="34"/>
      <c r="G4" s="34"/>
    </row>
    <row r="5" spans="1:9">
      <c r="A5" s="34"/>
      <c r="B5" s="34"/>
      <c r="C5" s="34"/>
      <c r="D5" s="34"/>
      <c r="E5" s="34"/>
      <c r="F5" s="34"/>
      <c r="G5" s="34"/>
    </row>
    <row r="6" spans="1:9">
      <c r="A6" s="38" t="s">
        <v>10</v>
      </c>
      <c r="B6" s="34"/>
      <c r="C6" s="34"/>
      <c r="D6" s="34"/>
      <c r="E6" s="34"/>
      <c r="F6" s="34"/>
      <c r="G6" s="34"/>
    </row>
    <row r="7" spans="1:9">
      <c r="A7" s="34"/>
      <c r="B7" s="34"/>
      <c r="C7" s="34"/>
      <c r="D7" s="34"/>
      <c r="E7" s="34"/>
      <c r="F7" s="34"/>
      <c r="G7" s="34"/>
    </row>
    <row r="8" spans="1:9">
      <c r="A8" s="38" t="s">
        <v>11</v>
      </c>
      <c r="B8" s="34"/>
      <c r="C8" s="34"/>
      <c r="D8" s="34"/>
      <c r="E8" s="34"/>
      <c r="F8" s="34"/>
      <c r="G8" s="34"/>
    </row>
    <row r="9" spans="1:9">
      <c r="A9" s="34"/>
      <c r="B9" s="34"/>
      <c r="C9" s="34"/>
      <c r="D9" s="34"/>
      <c r="E9" s="34"/>
      <c r="F9" s="34"/>
      <c r="G9" s="34"/>
    </row>
    <row r="10" spans="1:9">
      <c r="A10" s="31" t="s">
        <v>12</v>
      </c>
      <c r="B10" s="32"/>
      <c r="C10" s="3"/>
      <c r="D10" s="29" t="s">
        <v>110</v>
      </c>
      <c r="E10" s="30"/>
      <c r="F10" s="30"/>
      <c r="G10" s="30"/>
    </row>
    <row r="11" spans="1:9">
      <c r="A11" s="4" t="s">
        <v>13</v>
      </c>
      <c r="B11" s="4" t="s">
        <v>15</v>
      </c>
      <c r="C11" s="4" t="s">
        <v>17</v>
      </c>
      <c r="D11" s="6" t="s">
        <v>19</v>
      </c>
      <c r="E11" s="18" t="s">
        <v>21</v>
      </c>
      <c r="F11" s="20" t="s">
        <v>22</v>
      </c>
      <c r="G11" s="21"/>
    </row>
    <row r="12" spans="1:9">
      <c r="A12" s="5" t="s">
        <v>14</v>
      </c>
      <c r="B12" s="5" t="s">
        <v>16</v>
      </c>
      <c r="C12" s="5" t="s">
        <v>18</v>
      </c>
      <c r="D12" s="7" t="s">
        <v>20</v>
      </c>
      <c r="E12" s="19"/>
      <c r="F12" s="9" t="s">
        <v>23</v>
      </c>
      <c r="G12" s="8" t="s">
        <v>24</v>
      </c>
    </row>
    <row r="13" spans="1:9">
      <c r="A13" s="12"/>
      <c r="B13" s="12">
        <v>1</v>
      </c>
      <c r="C13" s="22" t="s">
        <v>25</v>
      </c>
      <c r="D13" s="23"/>
      <c r="E13" s="23"/>
      <c r="F13" s="23"/>
      <c r="G13" s="23"/>
    </row>
    <row r="14" spans="1:9">
      <c r="C14" s="24"/>
      <c r="D14" s="24"/>
      <c r="E14" s="24"/>
      <c r="F14" s="24"/>
      <c r="G14" s="24"/>
    </row>
    <row r="15" spans="1:9" ht="36">
      <c r="A15" s="11">
        <v>1</v>
      </c>
      <c r="B15" s="1" t="s">
        <v>27</v>
      </c>
      <c r="C15" s="2" t="s">
        <v>26</v>
      </c>
      <c r="D15" s="1" t="s">
        <v>28</v>
      </c>
      <c r="E15" s="13">
        <v>0.97799999999999998</v>
      </c>
      <c r="F15" s="15"/>
      <c r="G15" s="16">
        <f>SUM(E15*F15)</f>
        <v>0</v>
      </c>
      <c r="H15" s="10"/>
      <c r="I15" s="10"/>
    </row>
    <row r="16" spans="1:9" ht="24">
      <c r="A16" s="11">
        <v>2</v>
      </c>
      <c r="B16" s="1" t="s">
        <v>30</v>
      </c>
      <c r="C16" s="2" t="s">
        <v>29</v>
      </c>
      <c r="D16" s="1" t="s">
        <v>31</v>
      </c>
      <c r="E16" s="13">
        <v>124.83</v>
      </c>
      <c r="F16" s="15"/>
      <c r="G16" s="16">
        <f t="shared" ref="G16:G33" si="0">SUM(E16*F16)</f>
        <v>0</v>
      </c>
      <c r="H16" s="10"/>
      <c r="I16" s="10"/>
    </row>
    <row r="17" spans="1:9" ht="24">
      <c r="A17" s="11">
        <v>3</v>
      </c>
      <c r="B17" s="1" t="s">
        <v>33</v>
      </c>
      <c r="C17" s="2" t="s">
        <v>32</v>
      </c>
      <c r="D17" s="1" t="s">
        <v>31</v>
      </c>
      <c r="E17" s="13">
        <v>100.17</v>
      </c>
      <c r="F17" s="15"/>
      <c r="G17" s="16">
        <f t="shared" si="0"/>
        <v>0</v>
      </c>
      <c r="H17" s="10"/>
      <c r="I17" s="10"/>
    </row>
    <row r="18" spans="1:9" ht="24">
      <c r="A18" s="11">
        <v>4</v>
      </c>
      <c r="B18" s="1" t="s">
        <v>35</v>
      </c>
      <c r="C18" s="2" t="s">
        <v>34</v>
      </c>
      <c r="D18" s="1" t="s">
        <v>36</v>
      </c>
      <c r="E18" s="13">
        <v>5.7</v>
      </c>
      <c r="F18" s="15"/>
      <c r="G18" s="16">
        <f t="shared" si="0"/>
        <v>0</v>
      </c>
      <c r="H18" s="10"/>
      <c r="I18" s="10"/>
    </row>
    <row r="19" spans="1:9" ht="24">
      <c r="A19" s="11">
        <v>5</v>
      </c>
      <c r="B19" s="1" t="s">
        <v>38</v>
      </c>
      <c r="C19" s="2" t="s">
        <v>37</v>
      </c>
      <c r="D19" s="1" t="s">
        <v>39</v>
      </c>
      <c r="E19" s="13">
        <v>70.12</v>
      </c>
      <c r="F19" s="15"/>
      <c r="G19" s="16">
        <f t="shared" si="0"/>
        <v>0</v>
      </c>
      <c r="H19" s="10"/>
      <c r="I19" s="10"/>
    </row>
    <row r="20" spans="1:9" ht="24">
      <c r="A20" s="11">
        <v>6</v>
      </c>
      <c r="B20" s="1" t="s">
        <v>41</v>
      </c>
      <c r="C20" s="2" t="s">
        <v>40</v>
      </c>
      <c r="D20" s="1" t="s">
        <v>39</v>
      </c>
      <c r="E20" s="13">
        <v>570.84</v>
      </c>
      <c r="F20" s="15"/>
      <c r="G20" s="16">
        <f t="shared" si="0"/>
        <v>0</v>
      </c>
      <c r="H20" s="10"/>
      <c r="I20" s="10"/>
    </row>
    <row r="21" spans="1:9">
      <c r="A21" s="11">
        <v>7</v>
      </c>
      <c r="B21" s="1" t="s">
        <v>43</v>
      </c>
      <c r="C21" s="2" t="s">
        <v>42</v>
      </c>
      <c r="D21" s="1" t="s">
        <v>44</v>
      </c>
      <c r="E21" s="13">
        <v>5.75</v>
      </c>
      <c r="F21" s="15"/>
      <c r="G21" s="16">
        <f t="shared" si="0"/>
        <v>0</v>
      </c>
      <c r="H21" s="10"/>
      <c r="I21" s="10"/>
    </row>
    <row r="22" spans="1:9" ht="22.5">
      <c r="A22" s="11">
        <v>8</v>
      </c>
      <c r="B22" s="1" t="s">
        <v>46</v>
      </c>
      <c r="C22" s="2" t="s">
        <v>45</v>
      </c>
      <c r="D22" s="1" t="s">
        <v>36</v>
      </c>
      <c r="E22" s="13">
        <v>0.11</v>
      </c>
      <c r="F22" s="15"/>
      <c r="G22" s="16">
        <f t="shared" si="0"/>
        <v>0</v>
      </c>
      <c r="H22" s="10"/>
      <c r="I22" s="10"/>
    </row>
    <row r="23" spans="1:9" ht="24">
      <c r="A23" s="11">
        <v>9</v>
      </c>
      <c r="B23" s="1" t="s">
        <v>48</v>
      </c>
      <c r="C23" s="2" t="s">
        <v>47</v>
      </c>
      <c r="D23" s="1" t="s">
        <v>44</v>
      </c>
      <c r="E23" s="13">
        <v>5.75</v>
      </c>
      <c r="F23" s="15"/>
      <c r="G23" s="16">
        <f t="shared" si="0"/>
        <v>0</v>
      </c>
      <c r="H23" s="10"/>
      <c r="I23" s="10"/>
    </row>
    <row r="24" spans="1:9" ht="36">
      <c r="A24" s="11">
        <v>10</v>
      </c>
      <c r="B24" s="1" t="s">
        <v>50</v>
      </c>
      <c r="C24" s="2" t="s">
        <v>49</v>
      </c>
      <c r="D24" s="1" t="s">
        <v>36</v>
      </c>
      <c r="E24" s="13">
        <v>5.71</v>
      </c>
      <c r="F24" s="15"/>
      <c r="G24" s="16">
        <f t="shared" si="0"/>
        <v>0</v>
      </c>
      <c r="H24" s="10"/>
      <c r="I24" s="10"/>
    </row>
    <row r="25" spans="1:9" ht="24">
      <c r="A25" s="11">
        <v>11</v>
      </c>
      <c r="B25" s="1" t="s">
        <v>52</v>
      </c>
      <c r="C25" s="2" t="s">
        <v>51</v>
      </c>
      <c r="D25" s="1" t="s">
        <v>28</v>
      </c>
      <c r="E25" s="13">
        <v>0.71</v>
      </c>
      <c r="F25" s="15"/>
      <c r="G25" s="16">
        <f t="shared" si="0"/>
        <v>0</v>
      </c>
      <c r="H25" s="10"/>
      <c r="I25" s="10"/>
    </row>
    <row r="26" spans="1:9" ht="36">
      <c r="A26" s="11">
        <v>12</v>
      </c>
      <c r="B26" s="1" t="s">
        <v>54</v>
      </c>
      <c r="C26" s="2" t="s">
        <v>53</v>
      </c>
      <c r="D26" s="1" t="s">
        <v>28</v>
      </c>
      <c r="E26" s="13">
        <v>0.2</v>
      </c>
      <c r="F26" s="15"/>
      <c r="G26" s="16">
        <f t="shared" si="0"/>
        <v>0</v>
      </c>
      <c r="H26" s="10"/>
      <c r="I26" s="10"/>
    </row>
    <row r="27" spans="1:9" ht="36">
      <c r="A27" s="11">
        <v>13</v>
      </c>
      <c r="B27" s="1" t="s">
        <v>27</v>
      </c>
      <c r="C27" s="2" t="s">
        <v>55</v>
      </c>
      <c r="D27" s="1" t="s">
        <v>28</v>
      </c>
      <c r="E27" s="13">
        <v>0.97799999999999998</v>
      </c>
      <c r="F27" s="15"/>
      <c r="G27" s="16">
        <f t="shared" si="0"/>
        <v>0</v>
      </c>
      <c r="H27" s="10"/>
      <c r="I27" s="10"/>
    </row>
    <row r="28" spans="1:9" ht="36">
      <c r="A28" s="11">
        <v>14</v>
      </c>
      <c r="B28" s="1" t="s">
        <v>57</v>
      </c>
      <c r="C28" s="2" t="s">
        <v>56</v>
      </c>
      <c r="D28" s="1" t="s">
        <v>31</v>
      </c>
      <c r="E28" s="13">
        <v>300.5</v>
      </c>
      <c r="F28" s="15"/>
      <c r="G28" s="16">
        <f t="shared" si="0"/>
        <v>0</v>
      </c>
      <c r="H28" s="10"/>
      <c r="I28" s="10"/>
    </row>
    <row r="29" spans="1:9" ht="36">
      <c r="A29" s="11">
        <v>15</v>
      </c>
      <c r="B29" s="1" t="s">
        <v>59</v>
      </c>
      <c r="C29" s="2" t="s">
        <v>58</v>
      </c>
      <c r="D29" s="1" t="s">
        <v>60</v>
      </c>
      <c r="E29" s="13">
        <v>6.9</v>
      </c>
      <c r="F29" s="15"/>
      <c r="G29" s="16">
        <f t="shared" si="0"/>
        <v>0</v>
      </c>
      <c r="H29" s="10"/>
      <c r="I29" s="10"/>
    </row>
    <row r="30" spans="1:9" ht="36">
      <c r="A30" s="11">
        <v>16</v>
      </c>
      <c r="B30" s="1" t="s">
        <v>62</v>
      </c>
      <c r="C30" s="2" t="s">
        <v>61</v>
      </c>
      <c r="D30" s="1" t="s">
        <v>60</v>
      </c>
      <c r="E30" s="13">
        <v>6.9</v>
      </c>
      <c r="F30" s="15"/>
      <c r="G30" s="16">
        <f t="shared" si="0"/>
        <v>0</v>
      </c>
      <c r="H30" s="10"/>
      <c r="I30" s="10"/>
    </row>
    <row r="31" spans="1:9" ht="24">
      <c r="A31" s="11">
        <v>17</v>
      </c>
      <c r="B31" s="1" t="s">
        <v>64</v>
      </c>
      <c r="C31" s="2" t="s">
        <v>63</v>
      </c>
      <c r="D31" s="1" t="s">
        <v>31</v>
      </c>
      <c r="E31" s="13">
        <v>124.83</v>
      </c>
      <c r="F31" s="15"/>
      <c r="G31" s="16">
        <f t="shared" si="0"/>
        <v>0</v>
      </c>
      <c r="H31" s="10"/>
      <c r="I31" s="10"/>
    </row>
    <row r="32" spans="1:9" ht="36">
      <c r="A32" s="11">
        <v>18</v>
      </c>
      <c r="B32" s="1" t="s">
        <v>66</v>
      </c>
      <c r="C32" s="2" t="s">
        <v>65</v>
      </c>
      <c r="D32" s="1" t="s">
        <v>36</v>
      </c>
      <c r="E32" s="13">
        <v>5.71</v>
      </c>
      <c r="F32" s="15"/>
      <c r="G32" s="16">
        <f t="shared" si="0"/>
        <v>0</v>
      </c>
      <c r="H32" s="10"/>
      <c r="I32" s="10"/>
    </row>
    <row r="33" spans="1:9" ht="24">
      <c r="A33" s="11">
        <v>19</v>
      </c>
      <c r="B33" s="1" t="s">
        <v>68</v>
      </c>
      <c r="C33" s="2" t="s">
        <v>67</v>
      </c>
      <c r="D33" s="1" t="s">
        <v>28</v>
      </c>
      <c r="E33" s="13">
        <v>5.75</v>
      </c>
      <c r="F33" s="15"/>
      <c r="G33" s="16">
        <f t="shared" si="0"/>
        <v>0</v>
      </c>
      <c r="H33" s="10"/>
      <c r="I33" s="10"/>
    </row>
    <row r="34" spans="1:9">
      <c r="A34" s="11"/>
      <c r="B34" s="11"/>
      <c r="C34" s="25" t="s">
        <v>69</v>
      </c>
      <c r="D34" s="26"/>
      <c r="E34" s="26"/>
      <c r="F34" s="14"/>
      <c r="G34" s="16">
        <f>SUM(G15:G33)</f>
        <v>0</v>
      </c>
    </row>
    <row r="35" spans="1:9">
      <c r="A35" s="11"/>
      <c r="B35" s="11"/>
      <c r="C35" s="25" t="s">
        <v>70</v>
      </c>
      <c r="D35" s="26"/>
      <c r="E35" s="26"/>
      <c r="F35" s="14"/>
      <c r="G35" s="16">
        <f>SUM(G34)</f>
        <v>0</v>
      </c>
    </row>
    <row r="36" spans="1:9">
      <c r="A36" s="11"/>
      <c r="B36" s="11"/>
      <c r="C36" s="27" t="s">
        <v>71</v>
      </c>
      <c r="D36" s="28"/>
      <c r="E36" s="28"/>
      <c r="F36" s="14"/>
      <c r="G36" s="16">
        <f>SUM(G37-G35)</f>
        <v>0</v>
      </c>
    </row>
    <row r="37" spans="1:9">
      <c r="A37" s="11"/>
      <c r="B37" s="11"/>
      <c r="C37" s="25" t="s">
        <v>72</v>
      </c>
      <c r="D37" s="26"/>
      <c r="E37" s="26"/>
      <c r="F37" s="14"/>
      <c r="G37" s="16">
        <f>SUM(G35*1.21)</f>
        <v>0</v>
      </c>
    </row>
    <row r="39" spans="1:9">
      <c r="B39" s="17" t="s">
        <v>75</v>
      </c>
      <c r="C39" s="17"/>
      <c r="D39" s="17"/>
      <c r="E39" s="17"/>
      <c r="F39" s="17"/>
      <c r="G39" s="17"/>
    </row>
    <row r="40" spans="1:9">
      <c r="B40" s="17" t="s">
        <v>75</v>
      </c>
      <c r="C40" s="17"/>
      <c r="D40" s="17"/>
      <c r="E40" s="17"/>
      <c r="F40" s="17"/>
      <c r="G40" s="17"/>
    </row>
    <row r="41" spans="1:9">
      <c r="B41" s="17" t="s">
        <v>75</v>
      </c>
      <c r="C41" s="17"/>
      <c r="D41" s="17"/>
      <c r="E41" s="17"/>
      <c r="F41" s="17"/>
      <c r="G41" s="17"/>
    </row>
    <row r="42" spans="1:9">
      <c r="B42" s="17" t="s">
        <v>75</v>
      </c>
      <c r="C42" s="17"/>
      <c r="D42" s="17"/>
      <c r="E42" s="17"/>
      <c r="F42" s="17"/>
      <c r="G42" s="17"/>
    </row>
    <row r="43" spans="1:9">
      <c r="B43" s="17" t="s">
        <v>75</v>
      </c>
      <c r="C43" s="17"/>
      <c r="D43" s="17"/>
      <c r="E43" s="17"/>
      <c r="F43" s="17"/>
      <c r="G43" s="17"/>
    </row>
    <row r="44" spans="1:9">
      <c r="B44" s="17" t="s">
        <v>75</v>
      </c>
      <c r="C44" s="17"/>
      <c r="D44" s="17"/>
      <c r="E44" s="17"/>
      <c r="F44" s="17"/>
      <c r="G44" s="17"/>
    </row>
    <row r="45" spans="1:9">
      <c r="B45" s="17" t="s">
        <v>75</v>
      </c>
      <c r="C45" s="17"/>
      <c r="D45" s="17"/>
      <c r="E45" s="17"/>
      <c r="F45" s="17"/>
      <c r="G45" s="17"/>
    </row>
    <row r="46" spans="1:9">
      <c r="B46" s="17" t="s">
        <v>75</v>
      </c>
      <c r="C46" s="17"/>
      <c r="D46" s="17"/>
      <c r="E46" s="17"/>
      <c r="F46" s="17"/>
      <c r="G46" s="17"/>
    </row>
    <row r="47" spans="1:9">
      <c r="B47" s="17" t="s">
        <v>75</v>
      </c>
      <c r="C47" s="17"/>
      <c r="D47" s="17"/>
      <c r="E47" s="17"/>
      <c r="F47" s="17"/>
      <c r="G47" s="17"/>
    </row>
    <row r="48" spans="1:9">
      <c r="B48" s="17" t="s">
        <v>75</v>
      </c>
      <c r="C48" s="17"/>
      <c r="D48" s="17"/>
      <c r="E48" s="17"/>
      <c r="F48" s="17"/>
      <c r="G48" s="17"/>
    </row>
    <row r="49" spans="1:7">
      <c r="A49" s="3"/>
      <c r="B49" s="3"/>
      <c r="C49" s="3"/>
      <c r="D49" s="3"/>
      <c r="E49" s="3"/>
      <c r="F49" s="3"/>
      <c r="G49" s="3"/>
    </row>
    <row r="51" spans="1:7">
      <c r="A51" s="33" t="s">
        <v>0</v>
      </c>
      <c r="B51" s="34"/>
      <c r="C51" s="34"/>
      <c r="E51" s="33" t="s">
        <v>4</v>
      </c>
      <c r="F51" s="34"/>
      <c r="G51" s="34"/>
    </row>
    <row r="52" spans="1:7">
      <c r="A52" s="33" t="s">
        <v>1</v>
      </c>
      <c r="B52" s="34"/>
      <c r="C52" s="34"/>
      <c r="E52" s="33" t="s">
        <v>1</v>
      </c>
      <c r="F52" s="34"/>
      <c r="G52" s="34"/>
    </row>
    <row r="53" spans="1:7">
      <c r="A53" s="33" t="s">
        <v>2</v>
      </c>
      <c r="B53" s="34"/>
      <c r="C53" s="34"/>
      <c r="E53" s="33" t="s">
        <v>5</v>
      </c>
      <c r="F53" s="34"/>
      <c r="G53" s="34"/>
    </row>
    <row r="54" spans="1:7">
      <c r="A54" s="33" t="s">
        <v>1</v>
      </c>
      <c r="B54" s="34"/>
      <c r="C54" s="34"/>
      <c r="E54" s="33" t="s">
        <v>1</v>
      </c>
      <c r="F54" s="34"/>
      <c r="G54" s="34"/>
    </row>
    <row r="55" spans="1:7">
      <c r="A55" s="33" t="s">
        <v>3</v>
      </c>
      <c r="B55" s="34"/>
      <c r="C55" s="34"/>
      <c r="E55" s="33" t="s">
        <v>6</v>
      </c>
      <c r="F55" s="34"/>
      <c r="G55" s="34"/>
    </row>
    <row r="57" spans="1:7" ht="15.75">
      <c r="C57" s="35" t="s">
        <v>7</v>
      </c>
      <c r="D57" s="36"/>
      <c r="E57" s="36"/>
      <c r="F57" s="36"/>
    </row>
    <row r="58" spans="1:7">
      <c r="C58" s="37" t="s">
        <v>8</v>
      </c>
      <c r="D58" s="36"/>
      <c r="E58" s="36"/>
      <c r="F58" s="36"/>
    </row>
    <row r="60" spans="1:7">
      <c r="A60" s="38" t="s">
        <v>9</v>
      </c>
      <c r="B60" s="34"/>
      <c r="C60" s="34"/>
      <c r="D60" s="34"/>
      <c r="E60" s="34"/>
      <c r="F60" s="34"/>
      <c r="G60" s="34"/>
    </row>
    <row r="61" spans="1:7">
      <c r="A61" s="34"/>
      <c r="B61" s="34"/>
      <c r="C61" s="34"/>
      <c r="D61" s="34"/>
      <c r="E61" s="34"/>
      <c r="F61" s="34"/>
      <c r="G61" s="34"/>
    </row>
    <row r="62" spans="1:7">
      <c r="A62" s="38" t="s">
        <v>10</v>
      </c>
      <c r="B62" s="34"/>
      <c r="C62" s="34"/>
      <c r="D62" s="34"/>
      <c r="E62" s="34"/>
      <c r="F62" s="34"/>
      <c r="G62" s="34"/>
    </row>
    <row r="63" spans="1:7">
      <c r="A63" s="34"/>
      <c r="B63" s="34"/>
      <c r="C63" s="34"/>
      <c r="D63" s="34"/>
      <c r="E63" s="34"/>
      <c r="F63" s="34"/>
      <c r="G63" s="34"/>
    </row>
    <row r="64" spans="1:7">
      <c r="A64" s="38" t="s">
        <v>76</v>
      </c>
      <c r="B64" s="34"/>
      <c r="C64" s="34"/>
      <c r="D64" s="34"/>
      <c r="E64" s="34"/>
      <c r="F64" s="34"/>
      <c r="G64" s="34"/>
    </row>
    <row r="65" spans="1:9">
      <c r="A65" s="34"/>
      <c r="B65" s="34"/>
      <c r="C65" s="34"/>
      <c r="D65" s="34"/>
      <c r="E65" s="34"/>
      <c r="F65" s="34"/>
      <c r="G65" s="34"/>
    </row>
    <row r="66" spans="1:9">
      <c r="A66" s="31" t="s">
        <v>12</v>
      </c>
      <c r="B66" s="32"/>
      <c r="C66" s="3"/>
      <c r="D66" s="29" t="s">
        <v>110</v>
      </c>
      <c r="E66" s="30"/>
      <c r="F66" s="30"/>
      <c r="G66" s="30"/>
    </row>
    <row r="67" spans="1:9">
      <c r="A67" s="4" t="s">
        <v>13</v>
      </c>
      <c r="B67" s="4" t="s">
        <v>15</v>
      </c>
      <c r="C67" s="4" t="s">
        <v>17</v>
      </c>
      <c r="D67" s="6" t="s">
        <v>19</v>
      </c>
      <c r="E67" s="18" t="s">
        <v>21</v>
      </c>
      <c r="F67" s="20" t="s">
        <v>22</v>
      </c>
      <c r="G67" s="21"/>
    </row>
    <row r="68" spans="1:9">
      <c r="A68" s="5" t="s">
        <v>14</v>
      </c>
      <c r="B68" s="5" t="s">
        <v>16</v>
      </c>
      <c r="C68" s="5" t="s">
        <v>18</v>
      </c>
      <c r="D68" s="7" t="s">
        <v>20</v>
      </c>
      <c r="E68" s="19"/>
      <c r="F68" s="9" t="s">
        <v>23</v>
      </c>
      <c r="G68" s="8" t="s">
        <v>24</v>
      </c>
    </row>
    <row r="69" spans="1:9">
      <c r="A69" s="12"/>
      <c r="B69" s="12">
        <v>1</v>
      </c>
      <c r="C69" s="22" t="s">
        <v>77</v>
      </c>
      <c r="D69" s="23"/>
      <c r="E69" s="23"/>
      <c r="F69" s="23"/>
      <c r="G69" s="23"/>
    </row>
    <row r="70" spans="1:9">
      <c r="C70" s="24"/>
      <c r="D70" s="24"/>
      <c r="E70" s="24"/>
      <c r="F70" s="24"/>
      <c r="G70" s="24"/>
    </row>
    <row r="71" spans="1:9" ht="36">
      <c r="A71" s="11">
        <v>1</v>
      </c>
      <c r="B71" s="1" t="s">
        <v>79</v>
      </c>
      <c r="C71" s="2" t="s">
        <v>78</v>
      </c>
      <c r="D71" s="1" t="s">
        <v>36</v>
      </c>
      <c r="E71" s="13">
        <v>6.15</v>
      </c>
      <c r="F71" s="15"/>
      <c r="G71" s="16">
        <f t="shared" ref="G71:G87" si="1">SUM(E71*F71)</f>
        <v>0</v>
      </c>
      <c r="H71" s="10"/>
      <c r="I71" s="10"/>
    </row>
    <row r="72" spans="1:9" ht="36">
      <c r="A72" s="11">
        <v>2</v>
      </c>
      <c r="B72" s="1" t="s">
        <v>81</v>
      </c>
      <c r="C72" s="2" t="s">
        <v>80</v>
      </c>
      <c r="D72" s="1" t="s">
        <v>39</v>
      </c>
      <c r="E72" s="13">
        <v>614.57000000000005</v>
      </c>
      <c r="F72" s="15"/>
      <c r="G72" s="16">
        <f t="shared" si="1"/>
        <v>0</v>
      </c>
      <c r="H72" s="10"/>
      <c r="I72" s="10"/>
    </row>
    <row r="73" spans="1:9" ht="48">
      <c r="A73" s="11">
        <v>3</v>
      </c>
      <c r="B73" s="1" t="s">
        <v>83</v>
      </c>
      <c r="C73" s="2" t="s">
        <v>82</v>
      </c>
      <c r="D73" s="1" t="s">
        <v>36</v>
      </c>
      <c r="E73" s="13">
        <v>6.15</v>
      </c>
      <c r="F73" s="15"/>
      <c r="G73" s="16">
        <f t="shared" si="1"/>
        <v>0</v>
      </c>
      <c r="H73" s="10"/>
      <c r="I73" s="10"/>
    </row>
    <row r="74" spans="1:9" ht="36">
      <c r="A74" s="11">
        <v>4</v>
      </c>
      <c r="B74" s="1" t="s">
        <v>85</v>
      </c>
      <c r="C74" s="2" t="s">
        <v>84</v>
      </c>
      <c r="D74" s="1" t="s">
        <v>86</v>
      </c>
      <c r="E74" s="13">
        <v>48.58</v>
      </c>
      <c r="F74" s="15"/>
      <c r="G74" s="16">
        <f t="shared" si="1"/>
        <v>0</v>
      </c>
      <c r="H74" s="10"/>
      <c r="I74" s="10"/>
    </row>
    <row r="75" spans="1:9" ht="36">
      <c r="A75" s="11">
        <v>5</v>
      </c>
      <c r="B75" s="1" t="s">
        <v>38</v>
      </c>
      <c r="C75" s="2" t="s">
        <v>87</v>
      </c>
      <c r="D75" s="1" t="s">
        <v>39</v>
      </c>
      <c r="E75" s="13">
        <v>614.57000000000005</v>
      </c>
      <c r="F75" s="15"/>
      <c r="G75" s="16">
        <f t="shared" si="1"/>
        <v>0</v>
      </c>
      <c r="H75" s="10"/>
      <c r="I75" s="10"/>
    </row>
    <row r="76" spans="1:9" ht="60">
      <c r="A76" s="11">
        <v>6</v>
      </c>
      <c r="B76" s="1" t="s">
        <v>38</v>
      </c>
      <c r="C76" s="2" t="s">
        <v>88</v>
      </c>
      <c r="D76" s="1" t="s">
        <v>39</v>
      </c>
      <c r="E76" s="13">
        <v>69.099999999999994</v>
      </c>
      <c r="F76" s="15"/>
      <c r="G76" s="16">
        <f t="shared" si="1"/>
        <v>0</v>
      </c>
      <c r="H76" s="10"/>
      <c r="I76" s="10"/>
    </row>
    <row r="77" spans="1:9" ht="36">
      <c r="A77" s="11">
        <v>7</v>
      </c>
      <c r="B77" s="1" t="s">
        <v>90</v>
      </c>
      <c r="C77" s="2" t="s">
        <v>89</v>
      </c>
      <c r="D77" s="1" t="s">
        <v>28</v>
      </c>
      <c r="E77" s="13">
        <v>0.8</v>
      </c>
      <c r="F77" s="15"/>
      <c r="G77" s="16">
        <f t="shared" si="1"/>
        <v>0</v>
      </c>
      <c r="H77" s="10"/>
      <c r="I77" s="10"/>
    </row>
    <row r="78" spans="1:9" ht="48">
      <c r="A78" s="11">
        <v>8</v>
      </c>
      <c r="B78" s="1" t="s">
        <v>92</v>
      </c>
      <c r="C78" s="2" t="s">
        <v>91</v>
      </c>
      <c r="D78" s="1" t="s">
        <v>36</v>
      </c>
      <c r="E78" s="13">
        <v>0.91</v>
      </c>
      <c r="F78" s="15"/>
      <c r="G78" s="16">
        <f t="shared" si="1"/>
        <v>0</v>
      </c>
      <c r="H78" s="10"/>
      <c r="I78" s="10"/>
    </row>
    <row r="79" spans="1:9" ht="24">
      <c r="A79" s="11">
        <v>9</v>
      </c>
      <c r="B79" s="1" t="s">
        <v>94</v>
      </c>
      <c r="C79" s="2" t="s">
        <v>93</v>
      </c>
      <c r="D79" s="1" t="s">
        <v>36</v>
      </c>
      <c r="E79" s="13">
        <v>0.8</v>
      </c>
      <c r="F79" s="15"/>
      <c r="G79" s="16">
        <f t="shared" si="1"/>
        <v>0</v>
      </c>
      <c r="H79" s="10"/>
      <c r="I79" s="10"/>
    </row>
    <row r="80" spans="1:9" ht="36">
      <c r="A80" s="11">
        <v>10</v>
      </c>
      <c r="B80" s="1" t="s">
        <v>96</v>
      </c>
      <c r="C80" s="2" t="s">
        <v>95</v>
      </c>
      <c r="D80" s="1" t="s">
        <v>39</v>
      </c>
      <c r="E80" s="13">
        <v>79.099999999999994</v>
      </c>
      <c r="F80" s="15"/>
      <c r="G80" s="16">
        <f t="shared" si="1"/>
        <v>0</v>
      </c>
      <c r="H80" s="10"/>
      <c r="I80" s="10"/>
    </row>
    <row r="81" spans="1:9" ht="36">
      <c r="A81" s="11">
        <v>11</v>
      </c>
      <c r="B81" s="1" t="s">
        <v>59</v>
      </c>
      <c r="C81" s="2" t="s">
        <v>58</v>
      </c>
      <c r="D81" s="1" t="s">
        <v>60</v>
      </c>
      <c r="E81" s="13">
        <v>11.73</v>
      </c>
      <c r="F81" s="15"/>
      <c r="G81" s="16">
        <f t="shared" si="1"/>
        <v>0</v>
      </c>
      <c r="H81" s="10"/>
      <c r="I81" s="10"/>
    </row>
    <row r="82" spans="1:9" ht="36">
      <c r="A82" s="11">
        <v>12</v>
      </c>
      <c r="B82" s="1" t="s">
        <v>62</v>
      </c>
      <c r="C82" s="2" t="s">
        <v>61</v>
      </c>
      <c r="D82" s="1" t="s">
        <v>60</v>
      </c>
      <c r="E82" s="13">
        <v>11.73</v>
      </c>
      <c r="F82" s="15"/>
      <c r="G82" s="16">
        <f t="shared" si="1"/>
        <v>0</v>
      </c>
      <c r="H82" s="10"/>
      <c r="I82" s="10"/>
    </row>
    <row r="83" spans="1:9">
      <c r="A83" s="11">
        <v>13</v>
      </c>
      <c r="B83" s="1">
        <v>88002001</v>
      </c>
      <c r="C83" s="2" t="s">
        <v>97</v>
      </c>
      <c r="D83" s="1" t="s">
        <v>44</v>
      </c>
      <c r="E83" s="13">
        <v>1.73</v>
      </c>
      <c r="F83" s="15"/>
      <c r="G83" s="16">
        <f t="shared" si="1"/>
        <v>0</v>
      </c>
      <c r="H83" s="10"/>
      <c r="I83" s="10"/>
    </row>
    <row r="84" spans="1:9" ht="24">
      <c r="A84" s="11">
        <v>14</v>
      </c>
      <c r="B84" s="1" t="s">
        <v>99</v>
      </c>
      <c r="C84" s="2" t="s">
        <v>98</v>
      </c>
      <c r="D84" s="1" t="s">
        <v>39</v>
      </c>
      <c r="E84" s="13">
        <v>3.73</v>
      </c>
      <c r="F84" s="15"/>
      <c r="G84" s="16">
        <f t="shared" si="1"/>
        <v>0</v>
      </c>
      <c r="H84" s="10"/>
      <c r="I84" s="10"/>
    </row>
    <row r="85" spans="1:9">
      <c r="A85" s="11">
        <v>15</v>
      </c>
      <c r="B85" s="1" t="s">
        <v>101</v>
      </c>
      <c r="C85" s="2" t="s">
        <v>100</v>
      </c>
      <c r="D85" s="1" t="s">
        <v>44</v>
      </c>
      <c r="E85" s="13">
        <v>3.45</v>
      </c>
      <c r="F85" s="15"/>
      <c r="G85" s="16">
        <f t="shared" si="1"/>
        <v>0</v>
      </c>
      <c r="H85" s="10"/>
      <c r="I85" s="10"/>
    </row>
    <row r="86" spans="1:9" ht="36">
      <c r="A86" s="11">
        <v>16</v>
      </c>
      <c r="B86" s="1" t="s">
        <v>103</v>
      </c>
      <c r="C86" s="2" t="s">
        <v>102</v>
      </c>
      <c r="D86" s="1" t="s">
        <v>44</v>
      </c>
      <c r="E86" s="13">
        <v>0.86</v>
      </c>
      <c r="F86" s="15"/>
      <c r="G86" s="16">
        <f t="shared" si="1"/>
        <v>0</v>
      </c>
      <c r="H86" s="10"/>
      <c r="I86" s="10"/>
    </row>
    <row r="87" spans="1:9" ht="24">
      <c r="A87" s="11">
        <v>17</v>
      </c>
      <c r="B87" s="1">
        <v>88002002</v>
      </c>
      <c r="C87" s="2" t="s">
        <v>104</v>
      </c>
      <c r="D87" s="1" t="s">
        <v>105</v>
      </c>
      <c r="E87" s="13">
        <v>1</v>
      </c>
      <c r="F87" s="15"/>
      <c r="G87" s="16">
        <f t="shared" si="1"/>
        <v>0</v>
      </c>
      <c r="H87" s="10"/>
      <c r="I87" s="10"/>
    </row>
    <row r="88" spans="1:9">
      <c r="A88" s="11"/>
      <c r="B88" s="11"/>
      <c r="C88" s="25" t="s">
        <v>69</v>
      </c>
      <c r="D88" s="26"/>
      <c r="E88" s="26"/>
      <c r="F88" s="14"/>
      <c r="G88" s="16">
        <f>SUM(G71:G87)</f>
        <v>0</v>
      </c>
    </row>
    <row r="89" spans="1:9">
      <c r="A89" s="11"/>
      <c r="B89" s="11"/>
      <c r="C89" s="25" t="s">
        <v>106</v>
      </c>
      <c r="D89" s="26"/>
      <c r="E89" s="26"/>
      <c r="F89" s="14"/>
      <c r="G89" s="16">
        <f>SUM(G88)</f>
        <v>0</v>
      </c>
    </row>
    <row r="90" spans="1:9">
      <c r="A90" s="11"/>
      <c r="B90" s="11"/>
      <c r="C90" s="27" t="s">
        <v>71</v>
      </c>
      <c r="D90" s="28"/>
      <c r="E90" s="28"/>
      <c r="F90" s="14"/>
      <c r="G90" s="16">
        <f>SUM(G91-G89)</f>
        <v>0</v>
      </c>
    </row>
    <row r="91" spans="1:9">
      <c r="A91" s="11"/>
      <c r="B91" s="11"/>
      <c r="C91" s="25" t="s">
        <v>107</v>
      </c>
      <c r="D91" s="26"/>
      <c r="E91" s="26"/>
      <c r="F91" s="14"/>
      <c r="G91" s="16">
        <f>SUM(G89*1.21)</f>
        <v>0</v>
      </c>
    </row>
    <row r="93" spans="1:9">
      <c r="B93" s="17" t="s">
        <v>109</v>
      </c>
      <c r="C93" s="17"/>
      <c r="D93" s="17"/>
      <c r="E93" s="17"/>
      <c r="F93" s="17"/>
      <c r="G93" s="17"/>
    </row>
    <row r="94" spans="1:9">
      <c r="B94" s="17" t="s">
        <v>73</v>
      </c>
      <c r="C94" s="17"/>
      <c r="D94" s="17"/>
      <c r="E94" s="17"/>
      <c r="F94" s="17"/>
      <c r="G94" s="17"/>
    </row>
    <row r="96" spans="1:9">
      <c r="B96" s="17" t="s">
        <v>108</v>
      </c>
      <c r="C96" s="17"/>
      <c r="D96" s="17"/>
      <c r="E96" s="17"/>
      <c r="F96" s="17"/>
      <c r="G96" s="17"/>
    </row>
    <row r="97" spans="1:7">
      <c r="B97" s="17" t="s">
        <v>74</v>
      </c>
      <c r="C97" s="17"/>
      <c r="D97" s="17"/>
      <c r="E97" s="17"/>
      <c r="F97" s="17"/>
      <c r="G97" s="17"/>
    </row>
    <row r="99" spans="1:7">
      <c r="B99" s="17" t="s">
        <v>75</v>
      </c>
      <c r="C99" s="17"/>
      <c r="D99" s="17"/>
      <c r="E99" s="17"/>
      <c r="F99" s="17"/>
      <c r="G99" s="17"/>
    </row>
    <row r="100" spans="1:7">
      <c r="B100" s="17" t="s">
        <v>75</v>
      </c>
      <c r="C100" s="17"/>
      <c r="D100" s="17"/>
      <c r="E100" s="17"/>
      <c r="F100" s="17"/>
      <c r="G100" s="17"/>
    </row>
    <row r="101" spans="1:7">
      <c r="B101" s="17" t="s">
        <v>75</v>
      </c>
      <c r="C101" s="17"/>
      <c r="D101" s="17"/>
      <c r="E101" s="17"/>
      <c r="F101" s="17"/>
      <c r="G101" s="17"/>
    </row>
    <row r="102" spans="1:7">
      <c r="B102" s="17" t="s">
        <v>75</v>
      </c>
      <c r="C102" s="17"/>
      <c r="D102" s="17"/>
      <c r="E102" s="17"/>
      <c r="F102" s="17"/>
      <c r="G102" s="17"/>
    </row>
    <row r="103" spans="1:7">
      <c r="B103" s="17" t="s">
        <v>75</v>
      </c>
      <c r="C103" s="17"/>
      <c r="D103" s="17"/>
      <c r="E103" s="17"/>
      <c r="F103" s="17"/>
      <c r="G103" s="17"/>
    </row>
    <row r="104" spans="1:7">
      <c r="B104" s="17" t="s">
        <v>75</v>
      </c>
      <c r="C104" s="17"/>
      <c r="D104" s="17"/>
      <c r="E104" s="17"/>
      <c r="F104" s="17"/>
      <c r="G104" s="17"/>
    </row>
    <row r="105" spans="1:7">
      <c r="B105" s="17" t="s">
        <v>75</v>
      </c>
      <c r="C105" s="17"/>
      <c r="D105" s="17"/>
      <c r="E105" s="17"/>
      <c r="F105" s="17"/>
      <c r="G105" s="17"/>
    </row>
    <row r="106" spans="1:7">
      <c r="B106" s="17" t="s">
        <v>75</v>
      </c>
      <c r="C106" s="17"/>
      <c r="D106" s="17"/>
      <c r="E106" s="17"/>
      <c r="F106" s="17"/>
      <c r="G106" s="17"/>
    </row>
    <row r="107" spans="1:7">
      <c r="B107" s="17" t="s">
        <v>75</v>
      </c>
      <c r="C107" s="17"/>
      <c r="D107" s="17"/>
      <c r="E107" s="17"/>
      <c r="F107" s="17"/>
      <c r="G107" s="17"/>
    </row>
    <row r="108" spans="1:7">
      <c r="B108" s="17" t="s">
        <v>75</v>
      </c>
      <c r="C108" s="17"/>
      <c r="D108" s="17"/>
      <c r="E108" s="17"/>
      <c r="F108" s="17"/>
      <c r="G108" s="17"/>
    </row>
    <row r="109" spans="1:7">
      <c r="A109" s="3"/>
      <c r="B109" s="3"/>
      <c r="C109" s="3"/>
      <c r="D109" s="3"/>
      <c r="E109" s="3"/>
      <c r="F109" s="3"/>
      <c r="G109" s="3"/>
    </row>
  </sheetData>
  <mergeCells count="62">
    <mergeCell ref="C36:E36"/>
    <mergeCell ref="C1:F1"/>
    <mergeCell ref="C2:F2"/>
    <mergeCell ref="A4:G5"/>
    <mergeCell ref="A6:G7"/>
    <mergeCell ref="A8:G9"/>
    <mergeCell ref="D10:G10"/>
    <mergeCell ref="A10:B10"/>
    <mergeCell ref="E11:E12"/>
    <mergeCell ref="F11:G11"/>
    <mergeCell ref="C13:G14"/>
    <mergeCell ref="C34:E34"/>
    <mergeCell ref="C35:E35"/>
    <mergeCell ref="B45:G45"/>
    <mergeCell ref="C37:E37"/>
    <mergeCell ref="B39:G39"/>
    <mergeCell ref="B40:G40"/>
    <mergeCell ref="B41:G41"/>
    <mergeCell ref="B42:G42"/>
    <mergeCell ref="B43:G43"/>
    <mergeCell ref="B44:G44"/>
    <mergeCell ref="B46:G46"/>
    <mergeCell ref="B47:G47"/>
    <mergeCell ref="B48:G48"/>
    <mergeCell ref="A51:C51"/>
    <mergeCell ref="A52:C52"/>
    <mergeCell ref="D66:G66"/>
    <mergeCell ref="A66:B66"/>
    <mergeCell ref="A54:C54"/>
    <mergeCell ref="A55:C55"/>
    <mergeCell ref="E51:G51"/>
    <mergeCell ref="E52:G52"/>
    <mergeCell ref="E53:G53"/>
    <mergeCell ref="E54:G54"/>
    <mergeCell ref="E55:G55"/>
    <mergeCell ref="A53:C53"/>
    <mergeCell ref="C57:F57"/>
    <mergeCell ref="C58:F58"/>
    <mergeCell ref="A60:G61"/>
    <mergeCell ref="A62:G63"/>
    <mergeCell ref="A64:G65"/>
    <mergeCell ref="B99:G99"/>
    <mergeCell ref="E67:E68"/>
    <mergeCell ref="F67:G67"/>
    <mergeCell ref="C69:G70"/>
    <mergeCell ref="C88:E88"/>
    <mergeCell ref="C89:E89"/>
    <mergeCell ref="C90:E90"/>
    <mergeCell ref="C91:E91"/>
    <mergeCell ref="B93:G93"/>
    <mergeCell ref="B94:G94"/>
    <mergeCell ref="B96:G96"/>
    <mergeCell ref="B97:G97"/>
    <mergeCell ref="B106:G106"/>
    <mergeCell ref="B107:G107"/>
    <mergeCell ref="B108:G108"/>
    <mergeCell ref="B100:G100"/>
    <mergeCell ref="B101:G101"/>
    <mergeCell ref="B102:G102"/>
    <mergeCell ref="B103:G103"/>
    <mergeCell ref="B104:G104"/>
    <mergeCell ref="B105:G105"/>
  </mergeCells>
  <pageMargins left="0.23622047244094491" right="0" top="0.47244094488188981" bottom="0.19685039370078741" header="0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Arturas Ališauskas</dc:creator>
  <cp:lastModifiedBy>Justina Puleikytė</cp:lastModifiedBy>
  <dcterms:created xsi:type="dcterms:W3CDTF">2010-02-09T07:20:51Z</dcterms:created>
  <dcterms:modified xsi:type="dcterms:W3CDTF">2025-05-30T12:05:15Z</dcterms:modified>
</cp:coreProperties>
</file>