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X:\_VPVAS\_VP\Pirkimai\2025 pirkimai\Komisijos pirkimai\13_JS_Intergruotas_ZFI_2469204 (pakartotinis)\Protokolas\3_atsakymas\"/>
    </mc:Choice>
  </mc:AlternateContent>
  <xr:revisionPtr revIDLastSave="0" documentId="13_ncr:1_{BF3C2467-04F0-4E07-9EE8-DDE0FAE6843D}" xr6:coauthVersionLast="47" xr6:coauthVersionMax="47" xr10:uidLastSave="{00000000-0000-0000-0000-000000000000}"/>
  <bookViews>
    <workbookView xWindow="-108" yWindow="-108" windowWidth="23256" windowHeight="1389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H27" i="1"/>
  <c r="H28" i="1"/>
  <c r="I28" i="1" s="1"/>
  <c r="H29" i="1"/>
  <c r="I29" i="1" s="1"/>
  <c r="H30" i="1"/>
  <c r="I30" i="1" s="1"/>
  <c r="H31" i="1"/>
  <c r="I31" i="1" s="1"/>
  <c r="H32" i="1"/>
  <c r="I32" i="1" s="1"/>
  <c r="H33" i="1"/>
  <c r="I33" i="1" s="1"/>
  <c r="H34" i="1"/>
  <c r="I34" i="1" s="1"/>
  <c r="H35" i="1"/>
  <c r="I35" i="1" s="1"/>
  <c r="H25" i="1"/>
  <c r="I27" i="1" l="1"/>
  <c r="I26" i="1"/>
  <c r="H36" i="1"/>
  <c r="I25" i="1"/>
  <c r="A73" i="1"/>
  <c r="A74" i="1" s="1"/>
  <c r="A75" i="1" s="1"/>
  <c r="A76" i="1" s="1"/>
  <c r="A77" i="1" s="1"/>
  <c r="A78" i="1" s="1"/>
  <c r="I9" i="1" l="1"/>
  <c r="I10" i="1"/>
  <c r="I11" i="1"/>
  <c r="I12" i="1"/>
  <c r="I13" i="1"/>
  <c r="I14" i="1"/>
  <c r="I8" i="1"/>
  <c r="I37" i="1" l="1"/>
  <c r="H37" i="1"/>
  <c r="H38" i="1" l="1"/>
</calcChain>
</file>

<file path=xl/sharedStrings.xml><?xml version="1.0" encoding="utf-8"?>
<sst xmlns="http://schemas.openxmlformats.org/spreadsheetml/2006/main" count="120" uniqueCount="98">
  <si>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</si>
  <si>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</si>
  <si>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</si>
  <si>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</si>
  <si>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</si>
  <si>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</si>
  <si>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</si>
  <si>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</si>
  <si>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</si>
  <si>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</si>
  <si>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</si>
  <si>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</si>
  <si>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</si>
  <si>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</si>
  <si>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</si>
  <si>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</si>
  <si>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</si>
  <si>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</si>
  <si>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</si>
  <si>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</si>
  <si>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</si>
  <si>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</si>
  <si>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r>
      <t>Asmens, įgalioto bendrauti su perkančiaja organizacija, kontaktinė informacija (</t>
    </r>
    <r>
      <rPr>
        <i/>
        <sz val="10"/>
        <color theme="1"/>
        <rFont val="Arial"/>
        <family val="2"/>
        <charset val="186"/>
      </rPr>
      <t>vardas, pavardė, telefono numeris, el. pašto adresas</t>
    </r>
    <r>
      <rPr>
        <sz val="10"/>
        <color theme="1"/>
        <rFont val="Arial"/>
        <family val="2"/>
        <charset val="186"/>
      </rPr>
      <t>):</t>
    </r>
  </si>
  <si>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</si>
  <si>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</si>
  <si>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</si>
  <si>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</si>
  <si>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</si>
  <si>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</si>
  <si>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</si>
  <si>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</si>
  <si>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</si>
  <si>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</si>
  <si>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</si>
  <si>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</si>
  <si>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</si>
  <si>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*Pastaba: Tiekėjas kainas pateikia nurodydamas ne daugiau skaičių po kablelio, nei leidžiama pirkimo dokumentuose.</t>
  </si>
  <si>
    <t>UAB ILTE</t>
  </si>
  <si>
    <t>Vardas ir pavardė</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</si>
  <si>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</si>
  <si>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</si>
  <si>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r>
      <t xml:space="preserve">VI. Kartu su pasiūlymu pateikiami šie dokumentai </t>
    </r>
    <r>
      <rPr>
        <i/>
        <sz val="9"/>
        <color theme="1"/>
        <rFont val="Arial"/>
        <family val="2"/>
        <charset val="186"/>
      </rPr>
      <t>(jei nenurodyta kitaip, visi dokumentai teikiami su pasiūlymu CVP IS priemonėmis)</t>
    </r>
    <r>
      <rPr>
        <b/>
        <sz val="9"/>
        <color theme="1"/>
        <rFont val="Arial"/>
        <family val="2"/>
        <charset val="186"/>
      </rPr>
      <t>:</t>
    </r>
  </si>
  <si>
    <t>(1) Tiekėjo / Ūkio subjektų grupės narių, (2) ūkio subjektų, kurių pajėgumais remiamasi, ir (3) jei pašalinimo pagrindai taikomi visiems subtiekėjams - subtiekėjų, kuris yra juridinis asmuo (kuriam suteikti VPĮ 46 str. 2 d. 2 p. numatyti įgaliojimai), kita organizacija ar jos struktūrinis padalinys, vadovo ar  asmens (asmenų), turinčio (turinčių) teisę surašyti ir pasirašyti tiekėjo finansinės apskaitos dokumentus ir naudos gavėjų (akcininkų, dalininkų ir pan.) sąrašas</t>
  </si>
  <si>
    <t>Pasitelkimo pagrindas* 
(kokiu pagrindu specialistas dirbs kartu su tiekėju: Tiekėjo darbuotojas / Asmuo bus įdarbintas laimėjimo atveju  / Ūkio subjektas)</t>
  </si>
  <si>
    <t>1. Šiuo pasiūlymu pažymime, kad sutinkame su visomis pirkimo sąlygomis, nustatytomis  viešojo pirkimo dokumentuose ir jų prieduose, kituose pirkimo dokumentuose (jų paaiškinimuose, papildymuose)  ir atitinkame Tiekėjų kvalifikacijos reikalavimus, nurodytus Pirkimo sąlygų 4 priede.</t>
  </si>
  <si>
    <t>III. Sutarties vykdymui Tiekėjo siūlomi specialistai:</t>
  </si>
  <si>
    <t>* Pastabos: 
1. Jeigu Tiekėjas ketina siūlyti specialistus, kurie laimėjimo atveju bus Tiekėjo įdarbinti, tokiu atveju turi būti pateikiama specialisto  iki pasiūlymo pateikimo dienos pasirašytas sutikimas būti įdarbintu Tiekėjo laimėjimo atveju. 
2.  Jeigu Tiekėjas ketina siūlyti specialistus, kurie nėra jo darbuotojai ir laimėjimo atveju nebus įdarbinami Tiekėjo, tie tretieji asmenys turėtų būti traktuojami kaip ūkio subjektai.  Atsižvelgiant į tai, tokiu atveju turi būti pateikta specialisto  iki pasiūlymo pateikimo dienos pasirašyta  deklaracija dėl ūkio subjekto išteklių prieinamumo sutarties vykdymo metu .</t>
  </si>
  <si>
    <t>Subtiekėjo deklaracija ar kitas dokumentas, patvirtinantis jo sutikimą būti subtiekėju pirkime (PS 12) (jei taikoma)</t>
  </si>
  <si>
    <t xml:space="preserve">Tiekėjo ir/ar ūkio subjektų ir / ar subtiekėjų deklaracijos dėl tiekėjui ar naudos gavėjams tarptautinių sankcijų netaikymo  (PS 8 priedas) </t>
  </si>
  <si>
    <t>Deklaracija dėl sutikimo būti įdarbintu tiekėjo laimėjimo atveju (PS 13 priedas) (jeigu taikoma)</t>
  </si>
  <si>
    <t>Ūkio subjektai, subtiekėjai</t>
  </si>
  <si>
    <t>Palyginamoji pasiūlymo kaina, 
Eur be PVM</t>
  </si>
  <si>
    <t>Palyginamoji pasiūlymo kaina*, 
Eur su PVM</t>
  </si>
  <si>
    <t>A</t>
  </si>
  <si>
    <t>B</t>
  </si>
  <si>
    <t>C</t>
  </si>
  <si>
    <t>D</t>
  </si>
  <si>
    <t>E</t>
  </si>
  <si>
    <t>F</t>
  </si>
  <si>
    <t>G</t>
  </si>
  <si>
    <t>Tiekėjo paslaugų kaina palyginamajai pasiūlymo kainai paskaičiuoti, Eur be PVM 
(ExF)</t>
  </si>
  <si>
    <t xml:space="preserve">Ūkio subjekto deklaracija dėl ūkio subjekto išteklių prieinamumo sutarties vykdymo metu (PS 11)  (jeigu taikoma) </t>
  </si>
  <si>
    <t>Europos bendrasis viešųjų pirkimų dokumentas (EBVPD)</t>
  </si>
  <si>
    <t>Tiekėjas, ūkio subjektai, kurių pajėgumais tiekėjas remiasi</t>
  </si>
  <si>
    <t xml:space="preserve">PASIŪLYMAS 
INTEGRUOTOS KOMUNIKACIJOS PASLAUGŲ ŽALIŲJŲ FINANSŲ INSTITUTUI PIRKIMUI 
</t>
  </si>
  <si>
    <t>Paslaugos pavadinimas</t>
  </si>
  <si>
    <t>Techninis aprašymas</t>
  </si>
  <si>
    <t>Tiekėjo siūlomas įkainis</t>
  </si>
  <si>
    <t>Kampanijos veiksmų plano įgyvendinimas</t>
  </si>
  <si>
    <t>Komunikacijos kampanijos priemonės žiniasklaidai be trečiųjų šalių išlaidų</t>
  </si>
  <si>
    <t>Teksto parengimas</t>
  </si>
  <si>
    <t>Pranešimo žiniasklaidai parengimas ir  platinimas</t>
  </si>
  <si>
    <t>Komunikacija socialiniuose tinkluose</t>
  </si>
  <si>
    <t>Temos inicijavimas</t>
  </si>
  <si>
    <t>Video sukūrimas</t>
  </si>
  <si>
    <t>Pristatymo turinio parengimas</t>
  </si>
  <si>
    <t>Kūrybinio dizaino paslaugos</t>
  </si>
  <si>
    <t>Strateginės konsultacijos</t>
  </si>
  <si>
    <t>Preliminarus perkamų paslaugų kiekis palyginamajai pasiūlymo kainai paskaičiuoti</t>
  </si>
  <si>
    <t>Kiekio mato vienetas</t>
  </si>
  <si>
    <t>vnt.</t>
  </si>
  <si>
    <t>Eur</t>
  </si>
  <si>
    <t>mėn.</t>
  </si>
  <si>
    <t>val.</t>
  </si>
  <si>
    <t>Kampanijos veiksmų plano parengimas, įkainio mato vienetas</t>
  </si>
  <si>
    <r>
      <t xml:space="preserve">Komunikacijos kampanijos taktinio veiksmų plano parengimas, įskaitant sklaidos žiniasklaidos, reklamos, skaitmeniniuose kanaluose parinkimą bei pagrindimą siekiant Techninės specifikacijos 3.1 - 3.4 punktuose nurodytų tikslų. </t>
    </r>
    <r>
      <rPr>
        <b/>
        <sz val="10"/>
        <color theme="1"/>
        <rFont val="Arial"/>
        <family val="2"/>
        <charset val="186"/>
      </rPr>
      <t>Nurodomas įkainis, Eur be PVM</t>
    </r>
  </si>
  <si>
    <r>
      <t xml:space="preserve">Komunikacijos kampanijos priemonės žiniasklaidai (spaudos konferencijos, briefingo) organizavimo paslaugos (priemonės scenarijaus, prezentacijos, pranešėjų esminių tezių parengimas, pranešimo žiniasklaidai parengimas, organizavimo paslaugos) paslauga, be trečiųjų šalių išlaidų. </t>
    </r>
    <r>
      <rPr>
        <b/>
        <sz val="10"/>
        <color theme="1"/>
        <rFont val="Arial"/>
        <family val="2"/>
        <charset val="186"/>
      </rPr>
      <t>Nurodomas įkainis, Eur be PVM</t>
    </r>
  </si>
  <si>
    <r>
      <t xml:space="preserve">Informacinis ar kūrybinis tekstas (straipsnis, komentaras, pranešimas žiniasklaidai,  kitoks informacinio pobūdžio tekstas lietuvių kalba iki 3000 spaudos ženklų be tarpų, patikrintas kalbos redaktoriaus). </t>
    </r>
    <r>
      <rPr>
        <b/>
        <sz val="10"/>
        <color theme="1"/>
        <rFont val="Arial"/>
        <family val="2"/>
        <charset val="186"/>
      </rPr>
      <t>Nurodomas įkainis, Eur be PVM</t>
    </r>
  </si>
  <si>
    <r>
      <t xml:space="preserve">Pranešimo žiniasklaidai parengimas ir platinimas nacionalinei bei regioninei žiniasklaidai. </t>
    </r>
    <r>
      <rPr>
        <b/>
        <sz val="10"/>
        <color theme="1"/>
        <rFont val="Arial"/>
        <family val="2"/>
        <charset val="186"/>
      </rPr>
      <t>Nurodomas įkainis, Eur be PVM</t>
    </r>
  </si>
  <si>
    <r>
      <t xml:space="preserve">Socialinės medijos kanalų LinkedIn, Facebook, Youtube palaikymas: temų plano mėnesiui parengimas, žinučių teksto rengimas ir vizualinės informacijos paruošimas (įskaitant nuotraukų įsigijimą, sutvarkymą ir apipavidalinimą arba karuselės paruošimą, nuotraukų pagrindu padarytas video failas, arba pieštinis maketas, reels video, stories formato rengimas – sprendimas priklauso nuo pasiūlyto plano turinio sprendimų) su įrašų reklama. Planuojamas komunikacijos vienetų dažnis per mėnesį: po 4 vnt. Facebook, Linkedin, Youtube – 1-2 vnt. </t>
    </r>
    <r>
      <rPr>
        <b/>
        <sz val="10"/>
        <color theme="1"/>
        <rFont val="Arial"/>
        <family val="2"/>
        <charset val="186"/>
      </rPr>
      <t>Nurodomas įkainis, Eur be PVM</t>
    </r>
  </si>
  <si>
    <r>
      <t xml:space="preserve">Temos/straipsnio/komentaro inicijavimas nacionaliniuose žiniasklaidos kanaluose. Paslauga apima temos žiniasklaidai (pitch) parengimą ir kontaktavimą su žiniasklaidos priemone ir laikoma atlikta, kai inicijuota tema/straipsnis/komentaras paskelbtas vienoje iš TOP 5 žiniasklaidos priemonių (TV, radijo, naujienų portalų). </t>
    </r>
    <r>
      <rPr>
        <b/>
        <sz val="10"/>
        <color theme="1"/>
        <rFont val="Arial"/>
        <family val="2"/>
        <charset val="186"/>
      </rPr>
      <t>Nurodomas įkainis, Eur be PVM</t>
    </r>
  </si>
  <si>
    <r>
      <t xml:space="preserve">Reprezentatyvaus įvaizdinio, arba informacinio video sukūrimas socialiniams tinklams (scenarijus, lokacijos parinkimas, filmavimas, montavimas, įgarsinimas lietuvių arba anglų kalba, garso takelis, subtitrai;  iki 2 min.). </t>
    </r>
    <r>
      <rPr>
        <b/>
        <sz val="10"/>
        <color theme="1"/>
        <rFont val="Arial"/>
        <family val="2"/>
        <charset val="186"/>
      </rPr>
      <t>Nurodomas įkainis, Eur be PVM</t>
    </r>
  </si>
  <si>
    <r>
      <t xml:space="preserve">Viešo pristatymo turinio (prezentacijų) parengimas ir apipavidalinimas pagal pateiktą medžiagą (iki 25 skaidrių). </t>
    </r>
    <r>
      <rPr>
        <b/>
        <sz val="10"/>
        <color theme="1"/>
        <rFont val="Arial"/>
        <family val="2"/>
        <charset val="186"/>
      </rPr>
      <t>Nurodomas įkainis, Eur be PVM</t>
    </r>
  </si>
  <si>
    <r>
      <t xml:space="preserve">Kūrybiniai sprendimai: grafinio dizaino paslaugos (leidinių maketavimas, reklaminiai skydeliai internetui, įvairios iliustracijos, dizaino sprendimai interneto svetainei ir kt.), kiti vizualiniai sprendimai. </t>
    </r>
    <r>
      <rPr>
        <b/>
        <sz val="10"/>
        <color theme="1"/>
        <rFont val="Arial"/>
        <family val="2"/>
        <charset val="186"/>
      </rPr>
      <t>Nurodomas įkainis, Eur be PVM</t>
    </r>
  </si>
  <si>
    <r>
      <t xml:space="preserve">Strateginės konsultacijos (konsultacijos komunikacijos efektyvumo, krizinių situacijų klausimais, tyrimų, ryšių su žiniasklaida, kitomis interesų grupėmis ir kt. klausimais). </t>
    </r>
    <r>
      <rPr>
        <b/>
        <sz val="10"/>
        <color theme="1"/>
        <rFont val="Arial"/>
        <family val="2"/>
        <charset val="186"/>
      </rPr>
      <t>Nurodomas įkainis, Eur be PVM</t>
    </r>
  </si>
  <si>
    <t>Tiekėjo siūlomų sutarties vykdymui specialistų sąrašas (PS 10 priedas) ir užsakovų atsiliepimai apie specialistų, kurių patirtis bus vertinama ekonominio naudingumo balais, įvykdytus projektus ekonominio naudingumo vertinimui</t>
  </si>
  <si>
    <r>
      <t xml:space="preserve">Komunikacijos kampanijos taktinio veiksmų plano įgyvendinimo žiniasklaidos, reklamos ir skaitmeniniuose kanaluose siekiant Techninės specifikacijos 3.1 - 3.4 punktuose nurodytų tikslų, </t>
    </r>
    <r>
      <rPr>
        <b/>
        <sz val="10"/>
        <color theme="1"/>
        <rFont val="Arial"/>
        <family val="2"/>
        <charset val="186"/>
      </rPr>
      <t>tiekėjo išlaidų įkainis procentais nuo suderintos kampanijos sąmatos vertės</t>
    </r>
    <r>
      <rPr>
        <sz val="10"/>
        <color theme="1"/>
        <rFont val="Arial"/>
        <family val="2"/>
        <charset val="186"/>
      </rPr>
      <t xml:space="preserve">. 
Tiekėjas įrašo </t>
    </r>
    <r>
      <rPr>
        <b/>
        <sz val="10"/>
        <color theme="1"/>
        <rFont val="Arial"/>
        <family val="2"/>
        <charset val="186"/>
      </rPr>
      <t xml:space="preserve">procentinį įkainį </t>
    </r>
    <r>
      <rPr>
        <sz val="10"/>
        <color theme="1"/>
        <rFont val="Arial"/>
        <family val="2"/>
        <charset val="186"/>
      </rPr>
      <t xml:space="preserve">už  tiekėjo paslaugas, kurių  kaina paskaičiuojama  nuo preliminarios  trijų kampanijų bendros 60.000,00 Eur be PVM vertės (kurių kiekvienos kampanijos preliminari vertė  po 20,0 tūkst. Eur be PVM). </t>
    </r>
    <r>
      <rPr>
        <b/>
        <sz val="10"/>
        <color theme="1"/>
        <rFont val="Arial"/>
        <family val="2"/>
        <charset val="186"/>
      </rPr>
      <t>Šis įkainis negali būti taikomas šios lentelės 1, 3 - 11 eilutėse nurodytoms paslaugoms.</t>
    </r>
  </si>
  <si>
    <t>Pirkimo sąlygų 6 priedas
"Pasiūlymo forma"
Versija Nr.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</si>
</sst>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sz val="11"/>
      <color theme="1"/>
      <name val="Calibri"/>
      <family val="2"/>
      <scheme val="minor"/>
    </font>
    <font>
      <sz val="9"/>
      <color theme="1"/>
      <name val="Arial"/>
      <family val="2"/>
      <charset val="186"/>
    </font>
    <font>
      <b/>
      <sz val="9"/>
      <color theme="1"/>
      <name val="Arial"/>
      <family val="2"/>
      <charset val="186"/>
    </font>
    <font>
      <b/>
      <sz val="10"/>
      <color theme="1"/>
      <name val="Arial"/>
      <family val="2"/>
      <charset val="186"/>
    </font>
    <font>
      <sz val="10"/>
      <color theme="1"/>
      <name val="Arial"/>
      <family val="2"/>
      <charset val="186"/>
    </font>
    <font>
      <sz val="10"/>
      <color indexed="8"/>
      <name val="Arial"/>
      <family val="2"/>
      <charset val="186"/>
    </font>
    <font>
      <sz val="10"/>
      <color theme="1"/>
      <name val="Calibri"/>
      <family val="2"/>
      <scheme val="minor"/>
    </font>
    <font>
      <i/>
      <sz val="9"/>
      <color theme="1"/>
      <name val="Arial"/>
      <family val="2"/>
      <charset val="186"/>
    </font>
    <font>
      <sz val="11"/>
      <color theme="1"/>
      <name val="Arial"/>
      <family val="2"/>
      <charset val="186"/>
    </font>
    <font>
      <sz val="10"/>
      <color rgb="FFFF0000"/>
      <name val="Arial"/>
      <family val="2"/>
      <charset val="186"/>
    </font>
    <font>
      <i/>
      <sz val="10"/>
      <color theme="1"/>
      <name val="Arial"/>
      <family val="2"/>
      <charset val="186"/>
    </font>
    <font>
      <sz val="8"/>
      <name val="Calibri"/>
      <family val="2"/>
      <scheme val="minor"/>
    </font>
    <font>
      <sz val="8"/>
      <color rgb="FFFF0000"/>
      <name val="Arial"/>
      <family val="2"/>
      <charset val="186"/>
    </font>
    <font>
      <sz val="10"/>
      <color theme="4" tint="-0.249977111117893"/>
      <name val="Arial"/>
      <family val="2"/>
      <charset val="186"/>
    </font>
    <font>
      <b/>
      <sz val="10"/>
      <color theme="4" tint="-0.249977111117893"/>
      <name val="Arial"/>
      <family val="2"/>
      <charset val="186"/>
    </font>
    <font>
      <b/>
      <sz val="9"/>
      <color theme="1"/>
      <name val="Arial"/>
      <family val="2"/>
    </font>
  </fonts>
  <fills count="12">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style="medium">
        <color indexed="64"/>
      </left>
      <right/>
      <top style="thin">
        <color indexed="64"/>
      </top>
      <bottom style="thin">
        <color indexed="64"/>
      </bottom>
      <diagonal/>
    </border>
    <border>
      <left/>
      <right style="thin">
        <color rgb="FF000000"/>
      </right>
      <top style="thin">
        <color rgb="FF000000"/>
      </top>
      <bottom/>
      <diagonal/>
    </border>
    <border>
      <left style="thin">
        <color indexed="64"/>
      </left>
      <right/>
      <top/>
      <bottom/>
      <diagonal/>
    </border>
    <border>
      <left/>
      <right/>
      <top style="thin">
        <color rgb="FF000000"/>
      </top>
      <bottom style="thin">
        <color rgb="FF000000"/>
      </bottom>
      <diagonal/>
    </border>
  </borders>
  <cellStyleXfs count="1">
    <xf numFmtId="0" fontId="0" fillId="0" borderId="0"/>
  </cellStyleXfs>
  <cellXfs count="142">
    <xf numFmtId="0" fontId="0" fillId="0" borderId="0" xfId="0"/>
    <xf numFmtId="0" fontId="2" fillId="2" borderId="0" xfId="0" applyFont="1" applyFill="1"/>
    <xf numFmtId="0" fontId="3" fillId="2" borderId="0" xfId="0" applyFont="1" applyFill="1"/>
    <xf numFmtId="0" fontId="5" fillId="3" borderId="0" xfId="0" applyFont="1" applyFill="1"/>
    <xf numFmtId="0" fontId="5" fillId="2" borderId="0" xfId="0" applyFont="1" applyFill="1"/>
    <xf numFmtId="0" fontId="6" fillId="2" borderId="0" xfId="0" applyFont="1" applyFill="1"/>
    <xf numFmtId="0" fontId="6" fillId="2" borderId="0" xfId="0" applyFont="1" applyFill="1" applyAlignment="1">
      <alignment horizontal="left" vertical="center"/>
    </xf>
    <xf numFmtId="0" fontId="6" fillId="2" borderId="1" xfId="0" applyFont="1" applyFill="1" applyBorder="1" applyAlignment="1">
      <alignment horizontal="left"/>
    </xf>
    <xf numFmtId="0" fontId="6" fillId="5" borderId="1" xfId="0" applyFont="1" applyFill="1" applyBorder="1" applyProtection="1">
      <protection locked="0"/>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3" borderId="0" xfId="0" applyFont="1" applyFill="1" applyAlignment="1">
      <alignment horizontal="left" vertical="center"/>
    </xf>
    <xf numFmtId="0" fontId="8" fillId="2" borderId="0" xfId="0" applyFont="1" applyFill="1"/>
    <xf numFmtId="0" fontId="3" fillId="2" borderId="7" xfId="0" applyFont="1" applyFill="1" applyBorder="1" applyAlignment="1">
      <alignment horizontal="center" vertical="center" wrapText="1"/>
    </xf>
    <xf numFmtId="0" fontId="3" fillId="2" borderId="0" xfId="0" applyFont="1" applyFill="1" applyAlignment="1">
      <alignment horizontal="center" vertical="center"/>
    </xf>
    <xf numFmtId="0" fontId="5" fillId="3" borderId="0" xfId="0" applyFont="1" applyFill="1" applyAlignment="1">
      <alignment horizontal="left" vertical="center"/>
    </xf>
    <xf numFmtId="0" fontId="5" fillId="3" borderId="5" xfId="0" applyFont="1" applyFill="1" applyBorder="1" applyAlignment="1">
      <alignment horizontal="center" vertical="center" wrapText="1"/>
    </xf>
    <xf numFmtId="0" fontId="10" fillId="2" borderId="0" xfId="0" applyFont="1" applyFill="1"/>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xf>
    <xf numFmtId="4" fontId="5" fillId="3" borderId="5" xfId="0" applyNumberFormat="1" applyFont="1" applyFill="1" applyBorder="1"/>
    <xf numFmtId="0" fontId="3" fillId="8" borderId="10" xfId="0" applyFont="1" applyFill="1" applyBorder="1" applyAlignment="1">
      <alignment horizontal="center" vertical="center" wrapText="1"/>
    </xf>
    <xf numFmtId="0" fontId="3" fillId="9" borderId="1" xfId="0" applyFont="1" applyFill="1" applyBorder="1"/>
    <xf numFmtId="0" fontId="6" fillId="8" borderId="6" xfId="0" applyFont="1" applyFill="1" applyBorder="1" applyAlignment="1">
      <alignment horizontal="center" vertical="center"/>
    </xf>
    <xf numFmtId="0" fontId="3" fillId="6" borderId="1" xfId="0" applyFont="1" applyFill="1" applyBorder="1" applyAlignment="1" applyProtection="1">
      <alignment horizontal="center" vertical="center" wrapText="1"/>
      <protection locked="0"/>
    </xf>
    <xf numFmtId="0" fontId="3" fillId="2" borderId="9" xfId="0" applyFont="1" applyFill="1" applyBorder="1" applyAlignment="1">
      <alignment horizontal="center" vertical="center" wrapText="1"/>
    </xf>
    <xf numFmtId="0" fontId="3" fillId="8" borderId="1" xfId="0" applyFont="1" applyFill="1" applyBorder="1" applyAlignment="1">
      <alignment vertical="center" wrapText="1"/>
    </xf>
    <xf numFmtId="0" fontId="3" fillId="10" borderId="1" xfId="0" applyFont="1" applyFill="1" applyBorder="1" applyAlignment="1">
      <alignment vertical="center" wrapText="1"/>
    </xf>
    <xf numFmtId="49" fontId="3" fillId="7" borderId="1" xfId="0" applyNumberFormat="1" applyFont="1" applyFill="1" applyBorder="1" applyAlignment="1" applyProtection="1">
      <alignment vertical="center" wrapText="1"/>
      <protection locked="0"/>
    </xf>
    <xf numFmtId="0" fontId="3" fillId="2" borderId="0" xfId="0" applyFont="1" applyFill="1" applyProtection="1">
      <protection locked="0"/>
    </xf>
    <xf numFmtId="0" fontId="3" fillId="6" borderId="19" xfId="0" applyFont="1" applyFill="1" applyBorder="1" applyAlignment="1" applyProtection="1">
      <alignment horizontal="center" vertical="center" wrapText="1"/>
      <protection locked="0"/>
    </xf>
    <xf numFmtId="0" fontId="3" fillId="11" borderId="0" xfId="0" applyFont="1" applyFill="1" applyAlignment="1" applyProtection="1">
      <alignment horizontal="center" vertical="center" wrapText="1"/>
      <protection locked="0"/>
    </xf>
    <xf numFmtId="0" fontId="6" fillId="2" borderId="0" xfId="0" applyFont="1" applyFill="1" applyAlignment="1">
      <alignment horizontal="left" vertical="center" wrapText="1"/>
    </xf>
    <xf numFmtId="0" fontId="10" fillId="2" borderId="0" xfId="0" applyFont="1" applyFill="1" applyAlignment="1">
      <alignment wrapText="1"/>
    </xf>
    <xf numFmtId="0" fontId="5" fillId="3" borderId="0" xfId="0" applyFont="1" applyFill="1" applyAlignment="1">
      <alignment horizontal="center" vertical="center" wrapText="1"/>
    </xf>
    <xf numFmtId="4" fontId="5" fillId="3" borderId="0" xfId="0" applyNumberFormat="1" applyFont="1" applyFill="1"/>
    <xf numFmtId="1" fontId="6" fillId="4" borderId="5" xfId="0" applyNumberFormat="1" applyFont="1" applyFill="1" applyBorder="1" applyProtection="1">
      <protection locked="0"/>
    </xf>
    <xf numFmtId="0" fontId="3" fillId="2" borderId="1" xfId="0" applyFont="1" applyFill="1" applyBorder="1" applyAlignment="1">
      <alignment vertical="center" wrapText="1"/>
    </xf>
    <xf numFmtId="0" fontId="3" fillId="6" borderId="1" xfId="0" applyFont="1" applyFill="1" applyBorder="1" applyAlignment="1" applyProtection="1">
      <alignment wrapText="1"/>
      <protection locked="0"/>
    </xf>
    <xf numFmtId="4" fontId="11" fillId="3" borderId="0" xfId="0" applyNumberFormat="1" applyFont="1" applyFill="1"/>
    <xf numFmtId="4" fontId="14" fillId="3" borderId="0" xfId="0" applyNumberFormat="1" applyFont="1" applyFill="1" applyAlignment="1">
      <alignment vertical="center"/>
    </xf>
    <xf numFmtId="0" fontId="1" fillId="2" borderId="0" xfId="0" applyFont="1" applyFill="1" applyAlignment="1">
      <alignment horizontal="left" wrapText="1"/>
    </xf>
    <xf numFmtId="0" fontId="11" fillId="2" borderId="0" xfId="0" applyFont="1" applyFill="1" applyAlignment="1">
      <alignment wrapText="1"/>
    </xf>
    <xf numFmtId="0" fontId="6" fillId="11" borderId="0" xfId="0" applyFont="1" applyFill="1" applyAlignment="1" applyProtection="1">
      <alignment vertical="center"/>
      <protection locked="0"/>
    </xf>
    <xf numFmtId="0" fontId="3" fillId="2" borderId="0" xfId="0" applyFont="1" applyFill="1" applyAlignment="1" applyProtection="1">
      <alignment horizontal="center" vertical="center" wrapText="1"/>
      <protection locked="0"/>
    </xf>
    <xf numFmtId="0" fontId="3" fillId="2" borderId="0" xfId="0" applyFont="1" applyFill="1" applyAlignment="1">
      <alignment vertical="center" wrapText="1"/>
    </xf>
    <xf numFmtId="0" fontId="3" fillId="2" borderId="0" xfId="0" applyFont="1" applyFill="1" applyAlignment="1" applyProtection="1">
      <alignment wrapText="1"/>
      <protection locked="0"/>
    </xf>
    <xf numFmtId="0" fontId="5" fillId="3" borderId="1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7" fillId="10" borderId="1" xfId="0" applyFont="1" applyFill="1" applyBorder="1" applyAlignment="1">
      <alignment vertical="center" wrapText="1"/>
    </xf>
    <xf numFmtId="0" fontId="3" fillId="8" borderId="10" xfId="0" applyFont="1" applyFill="1" applyBorder="1" applyAlignment="1" applyProtection="1">
      <alignment horizontal="center" vertical="center" wrapText="1"/>
      <protection locked="0"/>
    </xf>
    <xf numFmtId="0" fontId="3" fillId="9" borderId="1" xfId="0" applyFont="1" applyFill="1" applyBorder="1" applyProtection="1">
      <protection locked="0"/>
    </xf>
    <xf numFmtId="0" fontId="5" fillId="3" borderId="1" xfId="0" applyFont="1" applyFill="1" applyBorder="1" applyAlignment="1">
      <alignment horizontal="center" vertical="center" wrapText="1"/>
    </xf>
    <xf numFmtId="0" fontId="3" fillId="6" borderId="4" xfId="0" applyFont="1" applyFill="1" applyBorder="1" applyAlignment="1" applyProtection="1">
      <alignment horizontal="left" wrapText="1"/>
      <protection locked="0"/>
    </xf>
    <xf numFmtId="0" fontId="5" fillId="3" borderId="3" xfId="0" applyFont="1" applyFill="1" applyBorder="1" applyAlignment="1">
      <alignment horizontal="center" vertical="center" wrapText="1"/>
    </xf>
    <xf numFmtId="0" fontId="6" fillId="8" borderId="12" xfId="0" applyFont="1" applyFill="1" applyBorder="1" applyAlignment="1">
      <alignment vertical="center" wrapText="1"/>
    </xf>
    <xf numFmtId="4" fontId="6" fillId="9" borderId="3" xfId="0" applyNumberFormat="1" applyFont="1" applyFill="1" applyBorder="1" applyAlignment="1">
      <alignment vertical="top" wrapText="1"/>
    </xf>
    <xf numFmtId="1" fontId="6" fillId="9" borderId="1" xfId="0" applyNumberFormat="1" applyFont="1" applyFill="1" applyBorder="1" applyAlignment="1">
      <alignment horizontal="center" vertical="top"/>
    </xf>
    <xf numFmtId="2" fontId="6" fillId="2" borderId="0" xfId="0" applyNumberFormat="1" applyFont="1" applyFill="1"/>
    <xf numFmtId="2" fontId="6" fillId="2" borderId="0" xfId="0" applyNumberFormat="1" applyFont="1" applyFill="1" applyAlignment="1" applyProtection="1">
      <alignment horizontal="center" vertical="center" wrapText="1"/>
      <protection locked="0"/>
    </xf>
    <xf numFmtId="2" fontId="6" fillId="2" borderId="0" xfId="0" applyNumberFormat="1" applyFont="1" applyFill="1" applyAlignment="1">
      <alignment horizontal="left" vertical="center"/>
    </xf>
    <xf numFmtId="2" fontId="8" fillId="2" borderId="0" xfId="0" applyNumberFormat="1" applyFont="1" applyFill="1"/>
    <xf numFmtId="2" fontId="5" fillId="3" borderId="1" xfId="0" applyNumberFormat="1" applyFont="1" applyFill="1" applyBorder="1" applyAlignment="1">
      <alignment horizontal="center" vertical="center" wrapText="1"/>
    </xf>
    <xf numFmtId="2" fontId="5" fillId="3" borderId="5" xfId="0" applyNumberFormat="1" applyFont="1" applyFill="1" applyBorder="1" applyAlignment="1">
      <alignment wrapText="1"/>
    </xf>
    <xf numFmtId="2" fontId="2" fillId="2" borderId="0" xfId="0" applyNumberFormat="1" applyFont="1" applyFill="1"/>
    <xf numFmtId="2" fontId="3" fillId="2" borderId="8" xfId="0" applyNumberFormat="1" applyFont="1" applyFill="1" applyBorder="1" applyAlignment="1">
      <alignment wrapText="1"/>
    </xf>
    <xf numFmtId="2" fontId="3" fillId="0" borderId="3" xfId="0" applyNumberFormat="1" applyFont="1" applyBorder="1" applyAlignment="1" applyProtection="1">
      <alignment wrapText="1"/>
      <protection locked="0"/>
    </xf>
    <xf numFmtId="2" fontId="3" fillId="0" borderId="18" xfId="0" applyNumberFormat="1" applyFont="1" applyBorder="1" applyAlignment="1" applyProtection="1">
      <alignment wrapText="1"/>
      <protection locked="0"/>
    </xf>
    <xf numFmtId="2" fontId="3" fillId="6" borderId="11" xfId="0" applyNumberFormat="1" applyFont="1" applyFill="1" applyBorder="1" applyAlignment="1" applyProtection="1">
      <alignment horizontal="left" wrapText="1"/>
      <protection locked="0"/>
    </xf>
    <xf numFmtId="2" fontId="3" fillId="2" borderId="0" xfId="0" applyNumberFormat="1" applyFont="1" applyFill="1"/>
    <xf numFmtId="0" fontId="3" fillId="9" borderId="11" xfId="0" applyFont="1" applyFill="1" applyBorder="1" applyAlignment="1">
      <alignment horizontal="center" wrapText="1"/>
    </xf>
    <xf numFmtId="0" fontId="3" fillId="9" borderId="3" xfId="0" applyFont="1" applyFill="1" applyBorder="1" applyAlignment="1">
      <alignment horizontal="center" wrapText="1"/>
    </xf>
    <xf numFmtId="0" fontId="3" fillId="9" borderId="11" xfId="0" applyFont="1" applyFill="1" applyBorder="1" applyAlignment="1" applyProtection="1">
      <alignment horizontal="center"/>
      <protection locked="0"/>
    </xf>
    <xf numFmtId="0" fontId="3" fillId="9" borderId="3" xfId="0" applyFont="1" applyFill="1" applyBorder="1" applyAlignment="1" applyProtection="1">
      <alignment horizontal="center"/>
      <protection locked="0"/>
    </xf>
    <xf numFmtId="0" fontId="5" fillId="3" borderId="13" xfId="0" applyFont="1" applyFill="1" applyBorder="1" applyAlignment="1">
      <alignment horizontal="center"/>
    </xf>
    <xf numFmtId="0" fontId="5" fillId="3" borderId="26" xfId="0" applyFont="1" applyFill="1" applyBorder="1" applyAlignment="1">
      <alignment horizontal="center"/>
    </xf>
    <xf numFmtId="0" fontId="5" fillId="3" borderId="14" xfId="0" applyFont="1" applyFill="1" applyBorder="1" applyAlignment="1">
      <alignment horizontal="center"/>
    </xf>
    <xf numFmtId="0" fontId="3" fillId="2" borderId="1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9" borderId="11" xfId="0" applyFont="1" applyFill="1" applyBorder="1" applyAlignment="1">
      <alignment horizontal="center"/>
    </xf>
    <xf numFmtId="0" fontId="3" fillId="9" borderId="3" xfId="0" applyFont="1" applyFill="1" applyBorder="1" applyAlignment="1">
      <alignment horizontal="center"/>
    </xf>
    <xf numFmtId="0" fontId="3" fillId="6"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left" wrapText="1"/>
      <protection locked="0"/>
    </xf>
    <xf numFmtId="0" fontId="3" fillId="6" borderId="11" xfId="0" applyFont="1" applyFill="1" applyBorder="1" applyAlignment="1" applyProtection="1">
      <alignment horizontal="center" wrapText="1"/>
      <protection locked="0"/>
    </xf>
    <xf numFmtId="0" fontId="3" fillId="6" borderId="4" xfId="0" applyFont="1" applyFill="1" applyBorder="1" applyAlignment="1" applyProtection="1">
      <alignment horizontal="center" wrapText="1"/>
      <protection locked="0"/>
    </xf>
    <xf numFmtId="4" fontId="6" fillId="9" borderId="11" xfId="0" applyNumberFormat="1" applyFont="1" applyFill="1" applyBorder="1" applyAlignment="1">
      <alignment vertical="top" wrapText="1"/>
    </xf>
    <xf numFmtId="4" fontId="6" fillId="9" borderId="3" xfId="0" applyNumberFormat="1" applyFont="1" applyFill="1" applyBorder="1" applyAlignment="1">
      <alignment vertical="top" wrapText="1"/>
    </xf>
    <xf numFmtId="0" fontId="3" fillId="6" borderId="10" xfId="0" applyFont="1" applyFill="1" applyBorder="1" applyAlignment="1" applyProtection="1">
      <alignment horizontal="center" vertical="center" wrapText="1"/>
      <protection locked="0"/>
    </xf>
    <xf numFmtId="0" fontId="3" fillId="0" borderId="3" xfId="0" applyFont="1" applyBorder="1" applyAlignment="1" applyProtection="1">
      <alignment wrapText="1"/>
      <protection locked="0"/>
    </xf>
    <xf numFmtId="0" fontId="3" fillId="2" borderId="0" xfId="0" applyFont="1" applyFill="1" applyAlignment="1">
      <alignment horizontal="center" vertical="center" wrapText="1"/>
    </xf>
    <xf numFmtId="0" fontId="3" fillId="2" borderId="0" xfId="0" applyFont="1" applyFill="1"/>
    <xf numFmtId="0" fontId="3" fillId="2" borderId="0" xfId="0" applyFont="1" applyFill="1" applyAlignment="1" applyProtection="1">
      <alignment horizontal="center" vertical="center" wrapText="1"/>
      <protection locked="0"/>
    </xf>
    <xf numFmtId="0" fontId="3" fillId="2" borderId="0" xfId="0" applyFont="1" applyFill="1" applyProtection="1">
      <protection locked="0"/>
    </xf>
    <xf numFmtId="0" fontId="6" fillId="5" borderId="1" xfId="0" applyFont="1" applyFill="1" applyBorder="1" applyAlignment="1" applyProtection="1">
      <alignment horizontal="center" vertical="center" wrapText="1"/>
      <protection locked="0"/>
    </xf>
    <xf numFmtId="0" fontId="6" fillId="0" borderId="1" xfId="0" applyFont="1" applyBorder="1" applyAlignment="1" applyProtection="1">
      <alignment wrapText="1"/>
      <protection locked="0"/>
    </xf>
    <xf numFmtId="49" fontId="7" fillId="2" borderId="2" xfId="0" applyNumberFormat="1" applyFont="1" applyFill="1" applyBorder="1" applyAlignment="1">
      <alignment horizontal="left" vertical="center"/>
    </xf>
    <xf numFmtId="0" fontId="6" fillId="0" borderId="22" xfId="0" applyFont="1" applyBorder="1"/>
    <xf numFmtId="0" fontId="6" fillId="2" borderId="0" xfId="0" applyFont="1" applyFill="1" applyAlignment="1">
      <alignment horizontal="left" vertical="center" wrapText="1"/>
    </xf>
    <xf numFmtId="0" fontId="3" fillId="2" borderId="7" xfId="0" applyFont="1" applyFill="1" applyBorder="1" applyAlignment="1">
      <alignment horizontal="center" vertical="center" wrapText="1"/>
    </xf>
    <xf numFmtId="0" fontId="3" fillId="0" borderId="8" xfId="0" applyFont="1" applyBorder="1"/>
    <xf numFmtId="0" fontId="4" fillId="2" borderId="0" xfId="0" applyFont="1" applyFill="1" applyAlignment="1">
      <alignment horizontal="left" vertical="center" wrapText="1"/>
    </xf>
    <xf numFmtId="0" fontId="3" fillId="0" borderId="1" xfId="0" applyFont="1" applyBorder="1" applyAlignment="1" applyProtection="1">
      <alignment wrapText="1"/>
      <protection locked="0"/>
    </xf>
    <xf numFmtId="0" fontId="3" fillId="0" borderId="16" xfId="0" applyFont="1" applyBorder="1" applyAlignment="1" applyProtection="1">
      <alignment wrapText="1"/>
      <protection locked="0"/>
    </xf>
    <xf numFmtId="0" fontId="3" fillId="6" borderId="11" xfId="0" applyFont="1" applyFill="1" applyBorder="1" applyAlignment="1" applyProtection="1">
      <alignment horizontal="left" wrapText="1"/>
      <protection locked="0"/>
    </xf>
    <xf numFmtId="0" fontId="3" fillId="6" borderId="4" xfId="0" applyFont="1" applyFill="1" applyBorder="1" applyAlignment="1" applyProtection="1">
      <alignment horizontal="left" wrapText="1"/>
      <protection locked="0"/>
    </xf>
    <xf numFmtId="0" fontId="3" fillId="6" borderId="17" xfId="0" applyFont="1" applyFill="1" applyBorder="1" applyAlignment="1" applyProtection="1">
      <alignment horizontal="center" vertical="center" wrapText="1"/>
      <protection locked="0"/>
    </xf>
    <xf numFmtId="0" fontId="3" fillId="0" borderId="18" xfId="0" applyFont="1" applyBorder="1" applyAlignment="1" applyProtection="1">
      <alignment wrapText="1"/>
      <protection locked="0"/>
    </xf>
    <xf numFmtId="0" fontId="3" fillId="6" borderId="19" xfId="0" applyFont="1" applyFill="1" applyBorder="1" applyAlignment="1" applyProtection="1">
      <alignment horizontal="center" vertical="center" wrapText="1"/>
      <protection locked="0"/>
    </xf>
    <xf numFmtId="0" fontId="3" fillId="0" borderId="20" xfId="0" applyFont="1" applyBorder="1" applyAlignment="1" applyProtection="1">
      <alignment wrapText="1"/>
      <protection locked="0"/>
    </xf>
    <xf numFmtId="0" fontId="4" fillId="2" borderId="0" xfId="0" applyFont="1" applyFill="1" applyAlignment="1">
      <alignment horizontal="left"/>
    </xf>
    <xf numFmtId="0" fontId="3" fillId="2" borderId="1" xfId="0" applyFont="1" applyFill="1" applyBorder="1" applyAlignment="1">
      <alignment horizontal="center" vertical="center" wrapText="1"/>
    </xf>
    <xf numFmtId="0" fontId="9" fillId="2" borderId="0" xfId="0" applyFont="1" applyFill="1" applyAlignment="1">
      <alignment horizontal="left" vertical="center" wrapText="1"/>
    </xf>
    <xf numFmtId="0" fontId="6" fillId="2" borderId="0" xfId="0" applyFont="1" applyFill="1" applyAlignment="1">
      <alignment horizontal="left" vertical="center"/>
    </xf>
    <xf numFmtId="0" fontId="3" fillId="2" borderId="9" xfId="0" applyFont="1" applyFill="1" applyBorder="1" applyAlignment="1">
      <alignment horizontal="center" vertical="center" wrapText="1"/>
    </xf>
    <xf numFmtId="0" fontId="3" fillId="0" borderId="15" xfId="0" applyFont="1" applyBorder="1"/>
    <xf numFmtId="0" fontId="3" fillId="11" borderId="0" xfId="0" applyFont="1" applyFill="1" applyAlignment="1" applyProtection="1">
      <alignment horizontal="center" vertical="center" wrapText="1"/>
      <protection locked="0"/>
    </xf>
    <xf numFmtId="0" fontId="3" fillId="2" borderId="4" xfId="0" applyFont="1" applyFill="1" applyBorder="1" applyAlignment="1">
      <alignment horizontal="center" vertical="center" wrapText="1"/>
    </xf>
    <xf numFmtId="0" fontId="6" fillId="3" borderId="0" xfId="0" applyFont="1" applyFill="1" applyAlignment="1">
      <alignment horizontal="left" vertical="center" wrapText="1"/>
    </xf>
    <xf numFmtId="0" fontId="1" fillId="2" borderId="0" xfId="0" applyFont="1" applyFill="1" applyAlignment="1">
      <alignment horizontal="left" wrapText="1"/>
    </xf>
    <xf numFmtId="49" fontId="6" fillId="5" borderId="1" xfId="0" applyNumberFormat="1" applyFont="1" applyFill="1" applyBorder="1" applyAlignment="1" applyProtection="1">
      <alignment horizontal="center" vertical="center" wrapText="1"/>
      <protection locked="0"/>
    </xf>
    <xf numFmtId="0" fontId="3" fillId="6" borderId="3" xfId="0" applyFont="1" applyFill="1" applyBorder="1" applyAlignment="1" applyProtection="1">
      <alignment wrapText="1"/>
      <protection locked="0"/>
    </xf>
    <xf numFmtId="0" fontId="3" fillId="2" borderId="0" xfId="0" applyFont="1" applyFill="1" applyAlignment="1" applyProtection="1">
      <alignment wrapText="1"/>
      <protection locked="0"/>
    </xf>
    <xf numFmtId="0" fontId="3" fillId="0" borderId="1" xfId="0" applyFont="1" applyBorder="1"/>
    <xf numFmtId="0" fontId="5" fillId="3" borderId="1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5" fillId="2" borderId="0" xfId="0" applyFont="1" applyFill="1" applyAlignment="1">
      <alignment horizontal="left" vertical="center" wrapText="1"/>
    </xf>
    <xf numFmtId="0" fontId="3" fillId="6" borderId="23"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wrapText="1"/>
      <protection locked="0"/>
    </xf>
    <xf numFmtId="0" fontId="9" fillId="6" borderId="25"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16" fillId="3" borderId="0" xfId="0" applyFont="1" applyFill="1" applyAlignment="1">
      <alignment horizontal="center" wrapText="1"/>
    </xf>
    <xf numFmtId="0" fontId="16" fillId="3" borderId="0" xfId="0" applyFont="1" applyFill="1" applyAlignment="1">
      <alignment horizontal="center"/>
    </xf>
    <xf numFmtId="0" fontId="6" fillId="2" borderId="1" xfId="0" applyFont="1" applyFill="1" applyBorder="1" applyAlignment="1">
      <alignment vertical="center" wrapText="1"/>
    </xf>
    <xf numFmtId="0" fontId="6" fillId="0" borderId="4" xfId="0" applyFont="1" applyBorder="1"/>
    <xf numFmtId="0" fontId="5" fillId="2" borderId="4" xfId="0" applyFont="1" applyFill="1" applyBorder="1" applyAlignment="1">
      <alignment horizontal="left"/>
    </xf>
    <xf numFmtId="49" fontId="7" fillId="2" borderId="4" xfId="0" applyNumberFormat="1" applyFont="1" applyFill="1" applyBorder="1" applyAlignment="1">
      <alignment horizontal="left" vertical="center" wrapText="1"/>
    </xf>
    <xf numFmtId="0" fontId="6" fillId="8" borderId="3" xfId="0" applyNumberFormat="1" applyFont="1" applyFill="1" applyBorder="1" applyAlignment="1" applyProtection="1">
      <alignment vertical="center"/>
      <protection locked="0"/>
    </xf>
    <xf numFmtId="0" fontId="5" fillId="3" borderId="21" xfId="0" applyNumberFormat="1" applyFont="1" applyFill="1" applyBorder="1" applyProtection="1">
      <protection locked="0"/>
    </xf>
    <xf numFmtId="0" fontId="5" fillId="3" borderId="5" xfId="0" applyNumberFormat="1" applyFont="1" applyFill="1" applyBorder="1" applyProtection="1">
      <protection locked="0"/>
    </xf>
    <xf numFmtId="0" fontId="6" fillId="6" borderId="1" xfId="0" applyNumberFormat="1" applyFont="1" applyFill="1" applyBorder="1" applyAlignment="1" applyProtection="1">
      <alignment horizontal="center" vertical="top" wrapText="1"/>
      <protection locked="0"/>
    </xf>
    <xf numFmtId="0" fontId="5" fillId="3" borderId="21" xfId="0" applyNumberFormat="1"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2"/>
  <sheetViews>
    <sheetView tabSelected="1" topLeftCell="A22" zoomScaleNormal="100" workbookViewId="0">
      <selection activeCell="G32" sqref="G32"/>
    </sheetView>
  </sheetViews>
  <sheetFormatPr defaultColWidth="10.796875" defaultRowHeight="14.4" x14ac:dyDescent="0.3"/>
  <cols>
    <col min="1" max="1" width="9.19921875" style="1" customWidth="1"/>
    <col min="2" max="2" width="19" style="1" customWidth="1"/>
    <col min="3" max="3" width="25.796875" style="1" customWidth="1"/>
    <col min="4" max="5" width="12.296875" style="1" customWidth="1"/>
    <col min="6" max="6" width="13.59765625" style="1" customWidth="1"/>
    <col min="7" max="7" width="18.09765625" style="64" customWidth="1"/>
    <col min="8" max="8" width="27.59765625" style="1"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5"/>
      <c r="B1" s="5"/>
      <c r="C1" s="5"/>
      <c r="D1" s="5"/>
      <c r="E1" s="5"/>
      <c r="F1" s="5"/>
      <c r="G1" s="58"/>
      <c r="H1" s="5"/>
      <c r="I1" s="5"/>
    </row>
    <row r="2" spans="1:9" ht="40.799999999999997" customHeight="1" x14ac:dyDescent="0.3">
      <c r="A2" s="3"/>
      <c r="B2" s="4"/>
      <c r="C2" s="5"/>
      <c r="D2" s="5"/>
      <c r="E2" s="5"/>
      <c r="F2" s="125" t="s">
        <v>97</v>
      </c>
      <c r="G2" s="125"/>
      <c r="H2" s="125"/>
      <c r="I2" s="5"/>
    </row>
    <row r="3" spans="1:9" ht="51" customHeight="1" x14ac:dyDescent="0.3">
      <c r="A3" s="131" t="s">
        <v>64</v>
      </c>
      <c r="B3" s="132"/>
      <c r="C3" s="132"/>
      <c r="D3" s="132"/>
      <c r="E3" s="132"/>
      <c r="F3" s="132"/>
      <c r="G3" s="132"/>
      <c r="H3" s="5"/>
      <c r="I3" s="5"/>
    </row>
    <row r="4" spans="1:9" x14ac:dyDescent="0.3">
      <c r="A4" s="5" t="s">
        <v>0</v>
      </c>
      <c r="B4" s="3" t="s">
        <v>37</v>
      </c>
      <c r="C4" s="5"/>
      <c r="D4" s="5"/>
      <c r="E4" s="5"/>
      <c r="F4" s="5"/>
      <c r="G4" s="58"/>
      <c r="H4" s="5"/>
      <c r="I4" s="5"/>
    </row>
    <row r="5" spans="1:9" x14ac:dyDescent="0.3">
      <c r="A5" s="5"/>
      <c r="B5" s="4"/>
      <c r="C5" s="5"/>
      <c r="D5" s="5"/>
      <c r="E5" s="5"/>
      <c r="F5" s="5"/>
      <c r="G5" s="58"/>
      <c r="H5" s="5"/>
      <c r="I5" s="5"/>
    </row>
    <row r="6" spans="1:9" x14ac:dyDescent="0.3">
      <c r="A6" s="7" t="s">
        <v>8</v>
      </c>
      <c r="B6" s="8"/>
      <c r="C6" s="5"/>
      <c r="D6" s="5"/>
      <c r="E6" s="5"/>
      <c r="F6" s="5"/>
      <c r="G6" s="58"/>
      <c r="H6" s="5"/>
      <c r="I6" s="5"/>
    </row>
    <row r="7" spans="1:9" x14ac:dyDescent="0.3">
      <c r="A7" s="135" t="s">
        <v>27</v>
      </c>
      <c r="B7" s="135"/>
      <c r="C7" s="5"/>
      <c r="D7" s="5"/>
      <c r="E7" s="5"/>
      <c r="F7" s="5"/>
      <c r="G7" s="58"/>
      <c r="H7" s="5"/>
      <c r="I7" s="5"/>
    </row>
    <row r="8" spans="1:9" ht="36" customHeight="1" x14ac:dyDescent="0.3">
      <c r="A8" s="133" t="s">
        <v>1</v>
      </c>
      <c r="B8" s="134"/>
      <c r="C8" s="93"/>
      <c r="D8" s="93"/>
      <c r="E8" s="93"/>
      <c r="F8" s="94"/>
      <c r="G8" s="94"/>
      <c r="H8" s="94"/>
      <c r="I8" s="42" t="str">
        <f t="shared" ref="I8:I14" si="0">IF(C8="", "Užpildykite", "")</f>
        <v>Užpildykite</v>
      </c>
    </row>
    <row r="9" spans="1:9" ht="14.4" customHeight="1" x14ac:dyDescent="0.3">
      <c r="A9" s="95" t="s">
        <v>2</v>
      </c>
      <c r="B9" s="96"/>
      <c r="C9" s="93"/>
      <c r="D9" s="93"/>
      <c r="E9" s="93"/>
      <c r="F9" s="94"/>
      <c r="G9" s="94"/>
      <c r="H9" s="94"/>
      <c r="I9" s="42" t="str">
        <f t="shared" si="0"/>
        <v>Užpildykite</v>
      </c>
    </row>
    <row r="10" spans="1:9" ht="14.4" customHeight="1" x14ac:dyDescent="0.3">
      <c r="A10" s="95" t="s">
        <v>3</v>
      </c>
      <c r="B10" s="96"/>
      <c r="C10" s="93"/>
      <c r="D10" s="93"/>
      <c r="E10" s="93"/>
      <c r="F10" s="94"/>
      <c r="G10" s="94"/>
      <c r="H10" s="94"/>
      <c r="I10" s="42" t="str">
        <f t="shared" si="0"/>
        <v>Užpildykite</v>
      </c>
    </row>
    <row r="11" spans="1:9" ht="15.45" customHeight="1" x14ac:dyDescent="0.3">
      <c r="A11" s="133" t="s">
        <v>4</v>
      </c>
      <c r="B11" s="134"/>
      <c r="C11" s="93"/>
      <c r="D11" s="93"/>
      <c r="E11" s="93"/>
      <c r="F11" s="94"/>
      <c r="G11" s="94"/>
      <c r="H11" s="94"/>
      <c r="I11" s="42" t="str">
        <f t="shared" si="0"/>
        <v>Užpildykite</v>
      </c>
    </row>
    <row r="12" spans="1:9" ht="185.4" customHeight="1" x14ac:dyDescent="0.3">
      <c r="A12" s="136" t="s">
        <v>42</v>
      </c>
      <c r="B12" s="136"/>
      <c r="C12" s="93"/>
      <c r="D12" s="93"/>
      <c r="E12" s="93"/>
      <c r="F12" s="93"/>
      <c r="G12" s="93"/>
      <c r="H12" s="93"/>
      <c r="I12" s="42" t="str">
        <f t="shared" si="0"/>
        <v>Užpildykite</v>
      </c>
    </row>
    <row r="13" spans="1:9" ht="34.799999999999997" customHeight="1" x14ac:dyDescent="0.3">
      <c r="A13" s="133" t="s">
        <v>21</v>
      </c>
      <c r="B13" s="134"/>
      <c r="C13" s="93"/>
      <c r="D13" s="93"/>
      <c r="E13" s="93"/>
      <c r="F13" s="94"/>
      <c r="G13" s="94"/>
      <c r="H13" s="94"/>
      <c r="I13" s="42" t="str">
        <f t="shared" si="0"/>
        <v>Užpildykite</v>
      </c>
    </row>
    <row r="14" spans="1:9" ht="69" customHeight="1" x14ac:dyDescent="0.3">
      <c r="A14" s="133" t="s">
        <v>22</v>
      </c>
      <c r="B14" s="134"/>
      <c r="C14" s="93"/>
      <c r="D14" s="93"/>
      <c r="E14" s="93"/>
      <c r="F14" s="94"/>
      <c r="G14" s="94"/>
      <c r="H14" s="94"/>
      <c r="I14" s="42" t="str">
        <f t="shared" si="0"/>
        <v>Užpildykite</v>
      </c>
    </row>
    <row r="15" spans="1:9" ht="16.05" customHeight="1" x14ac:dyDescent="0.3">
      <c r="A15" s="9"/>
      <c r="B15" s="9"/>
      <c r="C15" s="10"/>
      <c r="D15" s="10"/>
      <c r="E15" s="10"/>
      <c r="F15" s="10"/>
      <c r="G15" s="59"/>
      <c r="H15" s="10"/>
      <c r="I15" s="10"/>
    </row>
    <row r="16" spans="1:9" ht="32.4" customHeight="1" x14ac:dyDescent="0.3">
      <c r="A16" s="97" t="s">
        <v>44</v>
      </c>
      <c r="B16" s="97"/>
      <c r="C16" s="97"/>
      <c r="D16" s="97"/>
      <c r="E16" s="97"/>
      <c r="F16" s="97"/>
      <c r="G16" s="97"/>
      <c r="H16" s="97"/>
      <c r="I16" s="6"/>
    </row>
    <row r="17" spans="1:9" ht="27.6" customHeight="1" x14ac:dyDescent="0.3">
      <c r="A17" s="97" t="s">
        <v>9</v>
      </c>
      <c r="B17" s="97"/>
      <c r="C17" s="97"/>
      <c r="D17" s="97"/>
      <c r="E17" s="97"/>
      <c r="F17" s="97"/>
      <c r="G17" s="97"/>
      <c r="H17" s="97"/>
      <c r="I17" s="32"/>
    </row>
    <row r="18" spans="1:9" ht="15.45" customHeight="1" x14ac:dyDescent="0.3">
      <c r="A18" s="112" t="s">
        <v>32</v>
      </c>
      <c r="B18" s="112"/>
      <c r="C18" s="112"/>
      <c r="D18" s="112"/>
      <c r="E18" s="112"/>
      <c r="F18" s="112"/>
      <c r="G18" s="112"/>
      <c r="H18" s="112"/>
      <c r="I18" s="6"/>
    </row>
    <row r="19" spans="1:9" ht="76.2" customHeight="1" x14ac:dyDescent="0.3">
      <c r="A19" s="117" t="s">
        <v>33</v>
      </c>
      <c r="B19" s="117"/>
      <c r="C19" s="117"/>
      <c r="D19" s="117"/>
      <c r="E19" s="117"/>
      <c r="F19" s="117"/>
      <c r="G19" s="119"/>
      <c r="H19" s="119"/>
      <c r="I19" s="43"/>
    </row>
    <row r="20" spans="1:9" x14ac:dyDescent="0.3">
      <c r="A20" s="11"/>
      <c r="B20" s="6"/>
      <c r="C20" s="6"/>
      <c r="D20" s="6"/>
      <c r="E20" s="6"/>
      <c r="F20" s="6"/>
      <c r="G20" s="60"/>
      <c r="H20" s="6"/>
      <c r="I20" s="6"/>
    </row>
    <row r="21" spans="1:9" x14ac:dyDescent="0.3">
      <c r="A21" s="11"/>
      <c r="B21" s="6"/>
      <c r="C21" s="6"/>
      <c r="D21" s="6"/>
      <c r="E21" s="6"/>
      <c r="F21" s="6"/>
      <c r="G21" s="60"/>
      <c r="H21" s="6"/>
      <c r="I21" s="6"/>
    </row>
    <row r="22" spans="1:9" x14ac:dyDescent="0.3">
      <c r="A22" s="15" t="s">
        <v>34</v>
      </c>
      <c r="B22" s="12"/>
      <c r="C22" s="12"/>
      <c r="D22" s="12"/>
      <c r="E22" s="12"/>
      <c r="F22" s="12"/>
      <c r="G22" s="61"/>
      <c r="H22" s="12"/>
      <c r="I22" s="12"/>
    </row>
    <row r="23" spans="1:9" s="33" customFormat="1" ht="92.4" x14ac:dyDescent="0.25">
      <c r="A23" s="16" t="s">
        <v>28</v>
      </c>
      <c r="B23" s="47" t="s">
        <v>65</v>
      </c>
      <c r="C23" s="123" t="s">
        <v>66</v>
      </c>
      <c r="D23" s="124"/>
      <c r="E23" s="54" t="s">
        <v>79</v>
      </c>
      <c r="F23" s="52" t="s">
        <v>78</v>
      </c>
      <c r="G23" s="62" t="s">
        <v>67</v>
      </c>
      <c r="H23" s="48" t="s">
        <v>60</v>
      </c>
      <c r="I23" s="34"/>
    </row>
    <row r="24" spans="1:9" s="33" customFormat="1" ht="13.8" x14ac:dyDescent="0.25">
      <c r="A24" s="16" t="s">
        <v>53</v>
      </c>
      <c r="B24" s="47" t="s">
        <v>54</v>
      </c>
      <c r="C24" s="123" t="s">
        <v>55</v>
      </c>
      <c r="D24" s="124"/>
      <c r="E24" s="54" t="s">
        <v>56</v>
      </c>
      <c r="F24" s="52" t="s">
        <v>57</v>
      </c>
      <c r="G24" s="62" t="s">
        <v>58</v>
      </c>
      <c r="H24" s="48" t="s">
        <v>59</v>
      </c>
      <c r="I24" s="34"/>
    </row>
    <row r="25" spans="1:9" s="17" customFormat="1" ht="81" customHeight="1" x14ac:dyDescent="0.25">
      <c r="A25" s="23">
        <v>1</v>
      </c>
      <c r="B25" s="55" t="s">
        <v>84</v>
      </c>
      <c r="C25" s="85" t="s">
        <v>85</v>
      </c>
      <c r="D25" s="86"/>
      <c r="E25" s="56" t="s">
        <v>80</v>
      </c>
      <c r="F25" s="57">
        <v>1</v>
      </c>
      <c r="G25" s="140"/>
      <c r="H25" s="137">
        <f>F25*G25</f>
        <v>0</v>
      </c>
      <c r="I25" s="40" t="str">
        <f t="shared" ref="I25:I35" si="1">IF(H25="", "Nurodykite siūlomą kainą Eur be PVM", "")</f>
        <v/>
      </c>
    </row>
    <row r="26" spans="1:9" s="17" customFormat="1" ht="178.2" customHeight="1" x14ac:dyDescent="0.25">
      <c r="A26" s="23">
        <v>2</v>
      </c>
      <c r="B26" s="55" t="s">
        <v>68</v>
      </c>
      <c r="C26" s="85" t="s">
        <v>96</v>
      </c>
      <c r="D26" s="86"/>
      <c r="E26" s="56" t="s">
        <v>81</v>
      </c>
      <c r="F26" s="57">
        <v>60000</v>
      </c>
      <c r="G26" s="140"/>
      <c r="H26" s="137">
        <f>F26*G26/100</f>
        <v>0</v>
      </c>
      <c r="I26" s="40" t="str">
        <f t="shared" si="1"/>
        <v/>
      </c>
    </row>
    <row r="27" spans="1:9" s="17" customFormat="1" ht="93" customHeight="1" x14ac:dyDescent="0.25">
      <c r="A27" s="23">
        <v>3</v>
      </c>
      <c r="B27" s="55" t="s">
        <v>69</v>
      </c>
      <c r="C27" s="85" t="s">
        <v>86</v>
      </c>
      <c r="D27" s="86"/>
      <c r="E27" s="56" t="s">
        <v>80</v>
      </c>
      <c r="F27" s="57">
        <v>2</v>
      </c>
      <c r="G27" s="140"/>
      <c r="H27" s="137">
        <f t="shared" ref="H27:H33" si="2">F27*G27</f>
        <v>0</v>
      </c>
      <c r="I27" s="40" t="str">
        <f t="shared" si="1"/>
        <v/>
      </c>
    </row>
    <row r="28" spans="1:9" s="17" customFormat="1" ht="76.8" customHeight="1" x14ac:dyDescent="0.25">
      <c r="A28" s="23">
        <v>4</v>
      </c>
      <c r="B28" s="55" t="s">
        <v>70</v>
      </c>
      <c r="C28" s="85" t="s">
        <v>87</v>
      </c>
      <c r="D28" s="86"/>
      <c r="E28" s="56" t="s">
        <v>80</v>
      </c>
      <c r="F28" s="57">
        <v>10</v>
      </c>
      <c r="G28" s="140"/>
      <c r="H28" s="137">
        <f t="shared" si="2"/>
        <v>0</v>
      </c>
      <c r="I28" s="40" t="str">
        <f t="shared" si="1"/>
        <v/>
      </c>
    </row>
    <row r="29" spans="1:9" s="17" customFormat="1" ht="48" customHeight="1" x14ac:dyDescent="0.25">
      <c r="A29" s="23">
        <v>5</v>
      </c>
      <c r="B29" s="55" t="s">
        <v>71</v>
      </c>
      <c r="C29" s="85" t="s">
        <v>88</v>
      </c>
      <c r="D29" s="86"/>
      <c r="E29" s="56" t="s">
        <v>80</v>
      </c>
      <c r="F29" s="57">
        <v>10</v>
      </c>
      <c r="G29" s="140"/>
      <c r="H29" s="137">
        <f t="shared" si="2"/>
        <v>0</v>
      </c>
      <c r="I29" s="40" t="str">
        <f t="shared" ref="I29:I30" si="3">IF(H29="", "Nurodykite siūlomą kainą Eur be PVM", "")</f>
        <v/>
      </c>
    </row>
    <row r="30" spans="1:9" s="17" customFormat="1" ht="168.6" customHeight="1" x14ac:dyDescent="0.25">
      <c r="A30" s="23">
        <v>6</v>
      </c>
      <c r="B30" s="55" t="s">
        <v>72</v>
      </c>
      <c r="C30" s="85" t="s">
        <v>89</v>
      </c>
      <c r="D30" s="86"/>
      <c r="E30" s="56" t="s">
        <v>82</v>
      </c>
      <c r="F30" s="57">
        <v>1</v>
      </c>
      <c r="G30" s="140"/>
      <c r="H30" s="137">
        <f t="shared" si="2"/>
        <v>0</v>
      </c>
      <c r="I30" s="40" t="str">
        <f t="shared" si="3"/>
        <v/>
      </c>
    </row>
    <row r="31" spans="1:9" s="17" customFormat="1" ht="111.6" customHeight="1" x14ac:dyDescent="0.25">
      <c r="A31" s="23">
        <v>7</v>
      </c>
      <c r="B31" s="55" t="s">
        <v>73</v>
      </c>
      <c r="C31" s="85" t="s">
        <v>90</v>
      </c>
      <c r="D31" s="86"/>
      <c r="E31" s="56" t="s">
        <v>80</v>
      </c>
      <c r="F31" s="57">
        <v>6</v>
      </c>
      <c r="G31" s="140"/>
      <c r="H31" s="137">
        <f t="shared" si="2"/>
        <v>0</v>
      </c>
      <c r="I31" s="40" t="str">
        <f t="shared" ref="I31:I32" si="4">IF(H31="", "Nurodykite siūlomą kainą Eur be PVM", "")</f>
        <v/>
      </c>
    </row>
    <row r="32" spans="1:9" s="17" customFormat="1" ht="78" customHeight="1" x14ac:dyDescent="0.25">
      <c r="A32" s="23">
        <v>8</v>
      </c>
      <c r="B32" s="55" t="s">
        <v>74</v>
      </c>
      <c r="C32" s="85" t="s">
        <v>91</v>
      </c>
      <c r="D32" s="86"/>
      <c r="E32" s="56" t="s">
        <v>80</v>
      </c>
      <c r="F32" s="57">
        <v>5</v>
      </c>
      <c r="G32" s="140"/>
      <c r="H32" s="137">
        <f t="shared" si="2"/>
        <v>0</v>
      </c>
      <c r="I32" s="40" t="str">
        <f t="shared" si="4"/>
        <v/>
      </c>
    </row>
    <row r="33" spans="1:13" s="17" customFormat="1" ht="50.4" customHeight="1" x14ac:dyDescent="0.25">
      <c r="A33" s="23">
        <v>9</v>
      </c>
      <c r="B33" s="55" t="s">
        <v>75</v>
      </c>
      <c r="C33" s="85" t="s">
        <v>92</v>
      </c>
      <c r="D33" s="86"/>
      <c r="E33" s="56" t="s">
        <v>80</v>
      </c>
      <c r="F33" s="57">
        <v>1</v>
      </c>
      <c r="G33" s="140"/>
      <c r="H33" s="137">
        <f t="shared" si="2"/>
        <v>0</v>
      </c>
      <c r="I33" s="40" t="str">
        <f t="shared" si="1"/>
        <v/>
      </c>
    </row>
    <row r="34" spans="1:13" s="17" customFormat="1" ht="66.599999999999994" customHeight="1" x14ac:dyDescent="0.25">
      <c r="A34" s="23">
        <v>10</v>
      </c>
      <c r="B34" s="55" t="s">
        <v>76</v>
      </c>
      <c r="C34" s="85" t="s">
        <v>93</v>
      </c>
      <c r="D34" s="86"/>
      <c r="E34" s="56" t="s">
        <v>83</v>
      </c>
      <c r="F34" s="57">
        <v>60</v>
      </c>
      <c r="G34" s="140"/>
      <c r="H34" s="137">
        <f>F34*G34</f>
        <v>0</v>
      </c>
      <c r="I34" s="40" t="str">
        <f t="shared" ref="I34" si="5">IF(H34="", "Nurodykite siūlomą kainą Eur be PVM", "")</f>
        <v/>
      </c>
    </row>
    <row r="35" spans="1:13" s="17" customFormat="1" ht="67.8" customHeight="1" x14ac:dyDescent="0.25">
      <c r="A35" s="23">
        <v>11</v>
      </c>
      <c r="B35" s="55" t="s">
        <v>77</v>
      </c>
      <c r="C35" s="85" t="s">
        <v>94</v>
      </c>
      <c r="D35" s="86"/>
      <c r="E35" s="56" t="s">
        <v>83</v>
      </c>
      <c r="F35" s="57">
        <v>55</v>
      </c>
      <c r="G35" s="140"/>
      <c r="H35" s="137">
        <f>F35*G35</f>
        <v>0</v>
      </c>
      <c r="I35" s="40" t="str">
        <f t="shared" si="1"/>
        <v/>
      </c>
    </row>
    <row r="36" spans="1:13" s="17" customFormat="1" ht="39.6" x14ac:dyDescent="0.25">
      <c r="A36" s="5"/>
      <c r="B36" s="5"/>
      <c r="C36" s="5"/>
      <c r="D36" s="5"/>
      <c r="E36" s="5"/>
      <c r="F36" s="5"/>
      <c r="G36" s="141" t="s">
        <v>51</v>
      </c>
      <c r="H36" s="138">
        <f>SUM(H25:H35)</f>
        <v>0</v>
      </c>
      <c r="I36" s="35"/>
    </row>
    <row r="37" spans="1:13" s="17" customFormat="1" ht="13.8" x14ac:dyDescent="0.25">
      <c r="A37" s="5"/>
      <c r="B37" s="5"/>
      <c r="C37" s="74" t="s">
        <v>10</v>
      </c>
      <c r="D37" s="75"/>
      <c r="E37" s="76"/>
      <c r="F37" s="36"/>
      <c r="G37" s="139" t="s">
        <v>7</v>
      </c>
      <c r="H37" s="139">
        <f>(H36*(F37/100))</f>
        <v>0</v>
      </c>
      <c r="I37" s="39" t="str">
        <f>IF(F37="", "Nurodykite taikomą PVM dydį", "")</f>
        <v>Nurodykite taikomą PVM dydį</v>
      </c>
    </row>
    <row r="38" spans="1:13" s="17" customFormat="1" ht="39.6" x14ac:dyDescent="0.25">
      <c r="A38" s="5"/>
      <c r="B38" s="5"/>
      <c r="C38" s="5"/>
      <c r="D38" s="5"/>
      <c r="E38" s="5"/>
      <c r="F38" s="5"/>
      <c r="G38" s="63" t="s">
        <v>52</v>
      </c>
      <c r="H38" s="20">
        <f>SUM(H36:H37)</f>
        <v>0</v>
      </c>
      <c r="I38" s="35"/>
    </row>
    <row r="40" spans="1:13" ht="25.2" customHeight="1" x14ac:dyDescent="0.3">
      <c r="B40" s="118" t="s">
        <v>36</v>
      </c>
      <c r="C40" s="118"/>
      <c r="D40" s="118"/>
      <c r="E40" s="118"/>
      <c r="F40" s="118"/>
    </row>
    <row r="41" spans="1:13" ht="15" thickBot="1" x14ac:dyDescent="0.35">
      <c r="A41" s="100" t="s">
        <v>45</v>
      </c>
      <c r="B41" s="90"/>
      <c r="C41" s="90"/>
      <c r="D41" s="90"/>
      <c r="E41" s="90"/>
      <c r="F41" s="90"/>
      <c r="G41" s="90"/>
      <c r="H41" s="90"/>
      <c r="I41" s="90"/>
      <c r="J41" s="90"/>
      <c r="K41" s="90"/>
      <c r="L41" s="90"/>
      <c r="M41" s="90"/>
    </row>
    <row r="42" spans="1:13" ht="36.6" customHeight="1" x14ac:dyDescent="0.3">
      <c r="A42" s="98" t="s">
        <v>38</v>
      </c>
      <c r="B42" s="99"/>
      <c r="C42" s="110" t="s">
        <v>43</v>
      </c>
      <c r="D42" s="110"/>
      <c r="E42" s="110"/>
      <c r="F42" s="110"/>
      <c r="G42" s="110"/>
      <c r="H42" s="89"/>
      <c r="I42" s="89"/>
      <c r="J42" s="90"/>
      <c r="K42" s="89"/>
      <c r="L42" s="90"/>
      <c r="M42" s="14"/>
    </row>
    <row r="43" spans="1:13" ht="20.399999999999999" customHeight="1" x14ac:dyDescent="0.3">
      <c r="A43" s="87"/>
      <c r="B43" s="120"/>
      <c r="C43" s="128"/>
      <c r="D43" s="129"/>
      <c r="E43" s="129"/>
      <c r="F43" s="129"/>
      <c r="G43" s="129"/>
      <c r="H43" s="91"/>
      <c r="I43" s="91"/>
      <c r="J43" s="121"/>
      <c r="K43" s="91"/>
      <c r="L43" s="92"/>
      <c r="M43" s="14"/>
    </row>
    <row r="44" spans="1:13" ht="17.399999999999999" customHeight="1" x14ac:dyDescent="0.3">
      <c r="A44" s="126"/>
      <c r="B44" s="127"/>
      <c r="C44" s="130"/>
      <c r="D44" s="130"/>
      <c r="E44" s="130"/>
      <c r="F44" s="130"/>
      <c r="G44" s="130"/>
      <c r="H44" s="44"/>
      <c r="I44" s="44"/>
      <c r="J44" s="46"/>
      <c r="K44" s="44"/>
      <c r="L44" s="29"/>
      <c r="M44" s="14"/>
    </row>
    <row r="45" spans="1:13" ht="17.399999999999999" customHeight="1" x14ac:dyDescent="0.3">
      <c r="A45" s="126"/>
      <c r="B45" s="127"/>
      <c r="C45" s="130"/>
      <c r="D45" s="130"/>
      <c r="E45" s="130"/>
      <c r="F45" s="130"/>
      <c r="G45" s="130"/>
      <c r="H45" s="44"/>
      <c r="I45" s="44"/>
      <c r="J45" s="46"/>
      <c r="K45" s="44"/>
      <c r="L45" s="29"/>
      <c r="M45" s="14"/>
    </row>
    <row r="46" spans="1:13" ht="17.399999999999999" customHeight="1" x14ac:dyDescent="0.3">
      <c r="A46" s="126"/>
      <c r="B46" s="127"/>
      <c r="C46" s="130"/>
      <c r="D46" s="130"/>
      <c r="E46" s="130"/>
      <c r="F46" s="130"/>
      <c r="G46" s="130"/>
      <c r="H46" s="44"/>
      <c r="I46" s="44"/>
      <c r="J46" s="46"/>
      <c r="K46" s="44"/>
      <c r="L46" s="29"/>
      <c r="M46" s="14"/>
    </row>
    <row r="47" spans="1:13" ht="15.45" customHeight="1" x14ac:dyDescent="0.3">
      <c r="A47" s="87"/>
      <c r="B47" s="88"/>
      <c r="C47" s="81"/>
      <c r="D47" s="81"/>
      <c r="E47" s="81"/>
      <c r="F47" s="81"/>
      <c r="G47" s="81"/>
      <c r="H47" s="91"/>
      <c r="I47" s="91"/>
      <c r="J47" s="121"/>
      <c r="K47" s="91"/>
      <c r="L47" s="92"/>
      <c r="M47" s="14"/>
    </row>
    <row r="48" spans="1:13" ht="87" customHeight="1" x14ac:dyDescent="0.3">
      <c r="A48" s="118" t="s">
        <v>46</v>
      </c>
      <c r="B48" s="118"/>
      <c r="C48" s="118"/>
      <c r="D48" s="118"/>
      <c r="E48" s="118"/>
      <c r="F48" s="118"/>
      <c r="G48" s="118"/>
      <c r="H48" s="118"/>
    </row>
    <row r="49" spans="1:13" ht="25.2" customHeight="1" x14ac:dyDescent="0.3">
      <c r="B49" s="41"/>
      <c r="C49" s="41"/>
      <c r="D49" s="41"/>
      <c r="E49" s="41"/>
      <c r="F49" s="41"/>
    </row>
    <row r="50" spans="1:13" ht="15" thickBot="1" x14ac:dyDescent="0.35">
      <c r="A50" s="100" t="s">
        <v>39</v>
      </c>
      <c r="B50" s="90"/>
      <c r="C50" s="90"/>
      <c r="D50" s="90"/>
      <c r="E50" s="90"/>
      <c r="F50" s="90"/>
      <c r="G50" s="90"/>
      <c r="H50" s="90"/>
      <c r="I50" s="90"/>
      <c r="J50" s="90"/>
      <c r="K50" s="90"/>
      <c r="L50" s="90"/>
      <c r="M50" s="90"/>
    </row>
    <row r="51" spans="1:13" ht="36.6" customHeight="1" x14ac:dyDescent="0.3">
      <c r="A51" s="98" t="s">
        <v>6</v>
      </c>
      <c r="B51" s="99"/>
      <c r="C51" s="25" t="s">
        <v>11</v>
      </c>
      <c r="D51" s="110" t="s">
        <v>12</v>
      </c>
      <c r="E51" s="110"/>
      <c r="F51" s="110"/>
      <c r="G51" s="65" t="s">
        <v>13</v>
      </c>
      <c r="H51" s="110" t="s">
        <v>29</v>
      </c>
      <c r="I51" s="110"/>
      <c r="J51" s="122"/>
      <c r="K51" s="89"/>
      <c r="L51" s="90"/>
      <c r="M51" s="14"/>
    </row>
    <row r="52" spans="1:13" ht="17.55" customHeight="1" x14ac:dyDescent="0.3">
      <c r="A52" s="87"/>
      <c r="B52" s="88"/>
      <c r="C52" s="24"/>
      <c r="D52" s="81"/>
      <c r="E52" s="81"/>
      <c r="F52" s="81"/>
      <c r="G52" s="66"/>
      <c r="H52" s="81"/>
      <c r="I52" s="81"/>
      <c r="J52" s="101"/>
      <c r="K52" s="91"/>
      <c r="L52" s="92"/>
      <c r="M52" s="14"/>
    </row>
    <row r="53" spans="1:13" ht="15.45" customHeight="1" x14ac:dyDescent="0.3">
      <c r="A53" s="87"/>
      <c r="B53" s="88"/>
      <c r="C53" s="24"/>
      <c r="D53" s="81"/>
      <c r="E53" s="81"/>
      <c r="F53" s="81"/>
      <c r="G53" s="66"/>
      <c r="H53" s="81"/>
      <c r="I53" s="81"/>
      <c r="J53" s="101"/>
      <c r="K53" s="91"/>
      <c r="L53" s="92"/>
      <c r="M53" s="14"/>
    </row>
    <row r="54" spans="1:13" ht="15" customHeight="1" x14ac:dyDescent="0.3">
      <c r="A54" s="87"/>
      <c r="B54" s="88"/>
      <c r="C54" s="24"/>
      <c r="D54" s="81"/>
      <c r="E54" s="81"/>
      <c r="F54" s="81"/>
      <c r="G54" s="66"/>
      <c r="H54" s="81"/>
      <c r="I54" s="81"/>
      <c r="J54" s="101"/>
      <c r="K54" s="91"/>
      <c r="L54" s="92"/>
      <c r="M54" s="14"/>
    </row>
    <row r="55" spans="1:13" ht="14.55" customHeight="1" x14ac:dyDescent="0.3">
      <c r="A55" s="87"/>
      <c r="B55" s="88"/>
      <c r="C55" s="24"/>
      <c r="D55" s="81"/>
      <c r="E55" s="81"/>
      <c r="F55" s="81"/>
      <c r="G55" s="66"/>
      <c r="H55" s="81"/>
      <c r="I55" s="81"/>
      <c r="J55" s="101"/>
      <c r="K55" s="91"/>
      <c r="L55" s="92"/>
      <c r="M55" s="14"/>
    </row>
    <row r="56" spans="1:13" x14ac:dyDescent="0.3">
      <c r="A56" s="87"/>
      <c r="B56" s="88"/>
      <c r="C56" s="24"/>
      <c r="D56" s="81"/>
      <c r="E56" s="81"/>
      <c r="F56" s="81"/>
      <c r="G56" s="66"/>
      <c r="H56" s="81"/>
      <c r="I56" s="81"/>
      <c r="J56" s="101"/>
      <c r="K56" s="91"/>
      <c r="L56" s="92"/>
      <c r="M56" s="14"/>
    </row>
    <row r="57" spans="1:13" x14ac:dyDescent="0.3">
      <c r="A57" s="87"/>
      <c r="B57" s="88"/>
      <c r="C57" s="24"/>
      <c r="D57" s="81"/>
      <c r="E57" s="81"/>
      <c r="F57" s="81"/>
      <c r="G57" s="66"/>
      <c r="H57" s="81"/>
      <c r="I57" s="81"/>
      <c r="J57" s="101"/>
      <c r="K57" s="91"/>
      <c r="L57" s="92"/>
      <c r="M57" s="14"/>
    </row>
    <row r="58" spans="1:13" x14ac:dyDescent="0.3">
      <c r="A58" s="87"/>
      <c r="B58" s="88"/>
      <c r="C58" s="24"/>
      <c r="D58" s="81"/>
      <c r="E58" s="81"/>
      <c r="F58" s="81"/>
      <c r="G58" s="66"/>
      <c r="H58" s="81"/>
      <c r="I58" s="81"/>
      <c r="J58" s="101"/>
      <c r="K58" s="91"/>
      <c r="L58" s="92"/>
      <c r="M58" s="14"/>
    </row>
    <row r="59" spans="1:13" ht="16.2" customHeight="1" thickBot="1" x14ac:dyDescent="0.35">
      <c r="A59" s="105"/>
      <c r="B59" s="106"/>
      <c r="C59" s="30"/>
      <c r="D59" s="81"/>
      <c r="E59" s="81"/>
      <c r="F59" s="81"/>
      <c r="G59" s="67"/>
      <c r="H59" s="81"/>
      <c r="I59" s="81"/>
      <c r="J59" s="101"/>
      <c r="K59" s="91"/>
      <c r="L59" s="92"/>
      <c r="M59" s="14"/>
    </row>
    <row r="60" spans="1:13" ht="15" thickBot="1" x14ac:dyDescent="0.35">
      <c r="A60" s="100" t="s">
        <v>40</v>
      </c>
      <c r="B60" s="90"/>
      <c r="C60" s="90"/>
      <c r="D60" s="90"/>
      <c r="E60" s="90"/>
      <c r="F60" s="90"/>
      <c r="G60" s="90"/>
      <c r="H60" s="90"/>
      <c r="I60" s="90"/>
      <c r="J60" s="90"/>
      <c r="K60" s="90"/>
      <c r="L60" s="90"/>
      <c r="M60" s="90"/>
    </row>
    <row r="61" spans="1:13" ht="36.6" customHeight="1" x14ac:dyDescent="0.3">
      <c r="A61" s="98" t="s">
        <v>6</v>
      </c>
      <c r="B61" s="99"/>
      <c r="C61" s="25" t="s">
        <v>11</v>
      </c>
      <c r="D61" s="110" t="s">
        <v>12</v>
      </c>
      <c r="E61" s="110"/>
      <c r="F61" s="110"/>
      <c r="G61" s="65" t="s">
        <v>13</v>
      </c>
      <c r="H61" s="113" t="s">
        <v>29</v>
      </c>
      <c r="I61" s="113"/>
      <c r="J61" s="114"/>
      <c r="K61" s="89"/>
      <c r="L61" s="90"/>
      <c r="M61" s="14"/>
    </row>
    <row r="62" spans="1:13" ht="17.55" customHeight="1" x14ac:dyDescent="0.3">
      <c r="A62" s="87"/>
      <c r="B62" s="88"/>
      <c r="C62" s="24"/>
      <c r="D62" s="81"/>
      <c r="E62" s="81"/>
      <c r="F62" s="81"/>
      <c r="G62" s="66"/>
      <c r="H62" s="81"/>
      <c r="I62" s="81"/>
      <c r="J62" s="102"/>
      <c r="K62" s="91"/>
      <c r="L62" s="92"/>
      <c r="M62" s="14"/>
    </row>
    <row r="63" spans="1:13" ht="15.45" customHeight="1" x14ac:dyDescent="0.3">
      <c r="A63" s="87"/>
      <c r="B63" s="88"/>
      <c r="C63" s="24"/>
      <c r="D63" s="81"/>
      <c r="E63" s="81"/>
      <c r="F63" s="81"/>
      <c r="G63" s="66"/>
      <c r="H63" s="81"/>
      <c r="I63" s="81"/>
      <c r="J63" s="102"/>
      <c r="K63" s="91"/>
      <c r="L63" s="92"/>
      <c r="M63" s="14"/>
    </row>
    <row r="64" spans="1:13" ht="15" customHeight="1" x14ac:dyDescent="0.3">
      <c r="A64" s="87"/>
      <c r="B64" s="88"/>
      <c r="C64" s="24"/>
      <c r="D64" s="81"/>
      <c r="E64" s="81"/>
      <c r="F64" s="81"/>
      <c r="G64" s="66"/>
      <c r="H64" s="81"/>
      <c r="I64" s="81"/>
      <c r="J64" s="102"/>
      <c r="K64" s="91"/>
      <c r="L64" s="92"/>
      <c r="M64" s="14"/>
    </row>
    <row r="65" spans="1:13" ht="14.55" customHeight="1" x14ac:dyDescent="0.3">
      <c r="A65" s="87"/>
      <c r="B65" s="88"/>
      <c r="C65" s="24"/>
      <c r="D65" s="81"/>
      <c r="E65" s="81"/>
      <c r="F65" s="81"/>
      <c r="G65" s="66"/>
      <c r="H65" s="81"/>
      <c r="I65" s="81"/>
      <c r="J65" s="102"/>
      <c r="K65" s="91"/>
      <c r="L65" s="92"/>
      <c r="M65" s="14"/>
    </row>
    <row r="66" spans="1:13" x14ac:dyDescent="0.3">
      <c r="A66" s="87"/>
      <c r="B66" s="88"/>
      <c r="C66" s="24"/>
      <c r="D66" s="81"/>
      <c r="E66" s="81"/>
      <c r="F66" s="81"/>
      <c r="G66" s="66"/>
      <c r="H66" s="81"/>
      <c r="I66" s="81"/>
      <c r="J66" s="102"/>
      <c r="K66" s="91"/>
      <c r="L66" s="92"/>
      <c r="M66" s="14"/>
    </row>
    <row r="67" spans="1:13" x14ac:dyDescent="0.3">
      <c r="A67" s="87"/>
      <c r="B67" s="88"/>
      <c r="C67" s="24"/>
      <c r="D67" s="81"/>
      <c r="E67" s="81"/>
      <c r="F67" s="81"/>
      <c r="G67" s="66"/>
      <c r="H67" s="81"/>
      <c r="I67" s="81"/>
      <c r="J67" s="102"/>
      <c r="K67" s="91"/>
      <c r="L67" s="92"/>
      <c r="M67" s="14"/>
    </row>
    <row r="68" spans="1:13" x14ac:dyDescent="0.3">
      <c r="A68" s="87"/>
      <c r="B68" s="88"/>
      <c r="C68" s="24"/>
      <c r="D68" s="81"/>
      <c r="E68" s="81"/>
      <c r="F68" s="81"/>
      <c r="G68" s="66"/>
      <c r="H68" s="81"/>
      <c r="I68" s="81"/>
      <c r="J68" s="102"/>
      <c r="K68" s="91"/>
      <c r="L68" s="92"/>
      <c r="M68" s="14"/>
    </row>
    <row r="69" spans="1:13" ht="16.2" customHeight="1" thickBot="1" x14ac:dyDescent="0.35">
      <c r="A69" s="105"/>
      <c r="B69" s="106"/>
      <c r="C69" s="30"/>
      <c r="D69" s="81"/>
      <c r="E69" s="81"/>
      <c r="F69" s="81"/>
      <c r="G69" s="67"/>
      <c r="H69" s="107"/>
      <c r="I69" s="107"/>
      <c r="J69" s="108"/>
      <c r="K69" s="91"/>
      <c r="L69" s="92"/>
      <c r="M69" s="14"/>
    </row>
    <row r="70" spans="1:13" ht="15" thickBot="1" x14ac:dyDescent="0.35">
      <c r="A70" s="109" t="s">
        <v>41</v>
      </c>
      <c r="B70" s="90"/>
      <c r="C70" s="90"/>
      <c r="D70" s="90"/>
      <c r="E70" s="90"/>
      <c r="F70" s="90"/>
      <c r="G70" s="90"/>
      <c r="H70" s="90"/>
      <c r="I70" s="90"/>
      <c r="J70" s="90"/>
      <c r="K70" s="90"/>
      <c r="L70" s="90"/>
      <c r="M70" s="2"/>
    </row>
    <row r="71" spans="1:13" ht="43.2" customHeight="1" x14ac:dyDescent="0.3">
      <c r="A71" s="13" t="s">
        <v>5</v>
      </c>
      <c r="B71" s="18" t="s">
        <v>14</v>
      </c>
      <c r="C71" s="19" t="s">
        <v>16</v>
      </c>
      <c r="D71" s="77" t="s">
        <v>19</v>
      </c>
      <c r="E71" s="78"/>
      <c r="F71" s="37" t="s">
        <v>26</v>
      </c>
      <c r="G71" s="116" t="s">
        <v>29</v>
      </c>
      <c r="H71" s="116"/>
      <c r="I71" s="116"/>
      <c r="J71" s="89"/>
      <c r="K71" s="90"/>
      <c r="L71" s="90"/>
      <c r="M71" s="2"/>
    </row>
    <row r="72" spans="1:13" ht="49.2" customHeight="1" x14ac:dyDescent="0.3">
      <c r="A72" s="21">
        <v>1</v>
      </c>
      <c r="B72" s="26" t="s">
        <v>20</v>
      </c>
      <c r="C72" s="22" t="s">
        <v>17</v>
      </c>
      <c r="D72" s="79" t="s">
        <v>23</v>
      </c>
      <c r="E72" s="80"/>
      <c r="F72" s="38"/>
      <c r="G72" s="82"/>
      <c r="H72" s="82"/>
      <c r="I72" s="82"/>
      <c r="J72" s="115"/>
      <c r="K72" s="92"/>
      <c r="L72" s="92"/>
      <c r="M72" s="2"/>
    </row>
    <row r="73" spans="1:13" ht="103.8" customHeight="1" x14ac:dyDescent="0.3">
      <c r="A73" s="21">
        <f>A72+1</f>
        <v>2</v>
      </c>
      <c r="B73" s="26" t="s">
        <v>18</v>
      </c>
      <c r="C73" s="22" t="s">
        <v>17</v>
      </c>
      <c r="D73" s="70" t="s">
        <v>31</v>
      </c>
      <c r="E73" s="71"/>
      <c r="F73" s="38"/>
      <c r="G73" s="82"/>
      <c r="H73" s="82"/>
      <c r="I73" s="82"/>
      <c r="J73" s="31"/>
      <c r="K73" s="29"/>
      <c r="L73" s="29"/>
      <c r="M73" s="2"/>
    </row>
    <row r="74" spans="1:13" ht="69.599999999999994" customHeight="1" x14ac:dyDescent="0.3">
      <c r="A74" s="21">
        <f t="shared" ref="A74:A78" si="6">A73+1</f>
        <v>3</v>
      </c>
      <c r="B74" s="26" t="s">
        <v>61</v>
      </c>
      <c r="C74" s="22" t="s">
        <v>17</v>
      </c>
      <c r="D74" s="79" t="s">
        <v>30</v>
      </c>
      <c r="E74" s="80"/>
      <c r="F74" s="38"/>
      <c r="G74" s="83"/>
      <c r="H74" s="84"/>
      <c r="I74" s="84"/>
      <c r="J74" s="31"/>
      <c r="K74" s="29"/>
      <c r="L74" s="29"/>
      <c r="M74" s="2"/>
    </row>
    <row r="75" spans="1:13" ht="67.2" customHeight="1" x14ac:dyDescent="0.3">
      <c r="A75" s="21">
        <f t="shared" si="6"/>
        <v>4</v>
      </c>
      <c r="B75" s="26" t="s">
        <v>47</v>
      </c>
      <c r="C75" s="22" t="s">
        <v>17</v>
      </c>
      <c r="D75" s="79" t="s">
        <v>24</v>
      </c>
      <c r="E75" s="80"/>
      <c r="F75" s="38"/>
      <c r="G75" s="82"/>
      <c r="H75" s="82"/>
      <c r="I75" s="82"/>
      <c r="J75" s="115"/>
      <c r="K75" s="92"/>
      <c r="L75" s="92"/>
      <c r="M75" s="2"/>
    </row>
    <row r="76" spans="1:13" ht="70.8" customHeight="1" x14ac:dyDescent="0.3">
      <c r="A76" s="21">
        <f t="shared" si="6"/>
        <v>5</v>
      </c>
      <c r="B76" s="27" t="s">
        <v>48</v>
      </c>
      <c r="C76" s="22" t="s">
        <v>17</v>
      </c>
      <c r="D76" s="70" t="s">
        <v>35</v>
      </c>
      <c r="E76" s="71"/>
      <c r="F76" s="38"/>
      <c r="G76" s="82"/>
      <c r="H76" s="82"/>
      <c r="I76" s="82"/>
      <c r="J76" s="31"/>
      <c r="K76" s="29"/>
      <c r="L76" s="29"/>
      <c r="M76" s="2"/>
    </row>
    <row r="77" spans="1:13" ht="53.4" customHeight="1" x14ac:dyDescent="0.3">
      <c r="A77" s="21">
        <f t="shared" si="6"/>
        <v>6</v>
      </c>
      <c r="B77" s="27" t="s">
        <v>49</v>
      </c>
      <c r="C77" s="22" t="s">
        <v>17</v>
      </c>
      <c r="D77" s="70" t="s">
        <v>50</v>
      </c>
      <c r="E77" s="71"/>
      <c r="F77" s="38"/>
      <c r="G77" s="103"/>
      <c r="H77" s="104"/>
      <c r="I77" s="104"/>
      <c r="J77" s="31"/>
      <c r="K77" s="29"/>
      <c r="L77" s="29"/>
      <c r="M77" s="2"/>
    </row>
    <row r="78" spans="1:13" ht="131.4" customHeight="1" x14ac:dyDescent="0.3">
      <c r="A78" s="21">
        <f t="shared" si="6"/>
        <v>7</v>
      </c>
      <c r="B78" s="49" t="s">
        <v>95</v>
      </c>
      <c r="C78" s="22" t="s">
        <v>17</v>
      </c>
      <c r="D78" s="70" t="s">
        <v>23</v>
      </c>
      <c r="E78" s="71"/>
      <c r="F78" s="38"/>
      <c r="G78" s="103"/>
      <c r="H78" s="104"/>
      <c r="I78" s="104"/>
      <c r="J78" s="31"/>
      <c r="K78" s="29"/>
      <c r="L78" s="29"/>
      <c r="M78" s="2"/>
    </row>
    <row r="79" spans="1:13" ht="53.4" customHeight="1" x14ac:dyDescent="0.3">
      <c r="A79" s="21">
        <v>8</v>
      </c>
      <c r="B79" s="49" t="s">
        <v>62</v>
      </c>
      <c r="C79" s="22" t="s">
        <v>17</v>
      </c>
      <c r="D79" s="70" t="s">
        <v>63</v>
      </c>
      <c r="E79" s="71"/>
      <c r="F79" s="38"/>
      <c r="G79" s="68"/>
      <c r="H79" s="53"/>
      <c r="I79" s="53"/>
      <c r="J79" s="31"/>
      <c r="K79" s="29"/>
      <c r="L79" s="29"/>
      <c r="M79" s="2"/>
    </row>
    <row r="80" spans="1:13" ht="74.400000000000006" customHeight="1" x14ac:dyDescent="0.3">
      <c r="A80" s="50">
        <v>9</v>
      </c>
      <c r="B80" s="28" t="s">
        <v>25</v>
      </c>
      <c r="C80" s="51" t="s">
        <v>17</v>
      </c>
      <c r="D80" s="72"/>
      <c r="E80" s="73"/>
      <c r="F80" s="38"/>
      <c r="G80" s="82"/>
      <c r="H80" s="82"/>
      <c r="I80" s="82"/>
      <c r="J80" s="115"/>
      <c r="K80" s="92"/>
      <c r="L80" s="92"/>
      <c r="M80" s="2"/>
    </row>
    <row r="81" spans="1:13" x14ac:dyDescent="0.3">
      <c r="A81" s="2"/>
      <c r="B81" s="2"/>
      <c r="C81" s="2"/>
      <c r="D81" s="2"/>
      <c r="E81" s="2"/>
      <c r="F81" s="2"/>
      <c r="G81" s="69"/>
      <c r="H81" s="2"/>
      <c r="I81" s="2"/>
      <c r="J81" s="2"/>
      <c r="K81" s="2"/>
      <c r="L81" s="2"/>
      <c r="M81" s="2"/>
    </row>
    <row r="82" spans="1:13" ht="70.8" customHeight="1" x14ac:dyDescent="0.3">
      <c r="A82" s="111" t="s">
        <v>15</v>
      </c>
      <c r="B82" s="111"/>
      <c r="C82" s="111"/>
      <c r="D82" s="111"/>
      <c r="E82" s="111"/>
      <c r="F82" s="111"/>
      <c r="G82" s="111"/>
      <c r="H82" s="111"/>
      <c r="I82" s="111"/>
      <c r="J82" s="45"/>
      <c r="K82" s="45"/>
      <c r="L82" s="45"/>
      <c r="M82" s="2"/>
    </row>
  </sheetData>
  <sheetProtection algorithmName="SHA-512" hashValue="wrJm2rwITYEtAHut0/ghcXj34fYtPJnvCi/pJw/1kGuzL0ha9IpKBL3W/SDueLcy1q5aCjn4XtKXVRQ5ANONYw==" saltValue="1qyfS9hqazTifZbxYjClCA==" spinCount="100000" sheet="1" objects="1" scenarios="1"/>
  <mergeCells count="156">
    <mergeCell ref="F2:H2"/>
    <mergeCell ref="A44:B44"/>
    <mergeCell ref="A45:B45"/>
    <mergeCell ref="A46:B46"/>
    <mergeCell ref="C42:G42"/>
    <mergeCell ref="C43:G43"/>
    <mergeCell ref="C44:G44"/>
    <mergeCell ref="C45:G45"/>
    <mergeCell ref="C46:G46"/>
    <mergeCell ref="A16:H16"/>
    <mergeCell ref="A3:G3"/>
    <mergeCell ref="A11:B11"/>
    <mergeCell ref="C11:H11"/>
    <mergeCell ref="A13:B13"/>
    <mergeCell ref="C13:H13"/>
    <mergeCell ref="A8:B8"/>
    <mergeCell ref="C8:H8"/>
    <mergeCell ref="A9:B9"/>
    <mergeCell ref="A7:B7"/>
    <mergeCell ref="A12:B12"/>
    <mergeCell ref="C12:H12"/>
    <mergeCell ref="A14:B14"/>
    <mergeCell ref="C23:D23"/>
    <mergeCell ref="C25:D25"/>
    <mergeCell ref="A53:B53"/>
    <mergeCell ref="A19:F19"/>
    <mergeCell ref="D53:F53"/>
    <mergeCell ref="H53:J53"/>
    <mergeCell ref="A50:M50"/>
    <mergeCell ref="K53:L53"/>
    <mergeCell ref="B40:F40"/>
    <mergeCell ref="G19:H19"/>
    <mergeCell ref="A41:M41"/>
    <mergeCell ref="A42:B42"/>
    <mergeCell ref="H42:J42"/>
    <mergeCell ref="K42:L42"/>
    <mergeCell ref="A43:B43"/>
    <mergeCell ref="H43:J43"/>
    <mergeCell ref="K43:L43"/>
    <mergeCell ref="A47:B47"/>
    <mergeCell ref="H47:J47"/>
    <mergeCell ref="K47:L47"/>
    <mergeCell ref="D51:F51"/>
    <mergeCell ref="H51:J51"/>
    <mergeCell ref="K51:L51"/>
    <mergeCell ref="A48:H48"/>
    <mergeCell ref="K52:L52"/>
    <mergeCell ref="C24:D24"/>
    <mergeCell ref="K59:L59"/>
    <mergeCell ref="A59:B59"/>
    <mergeCell ref="D59:F59"/>
    <mergeCell ref="A58:B58"/>
    <mergeCell ref="D58:F58"/>
    <mergeCell ref="H58:J58"/>
    <mergeCell ref="A57:B57"/>
    <mergeCell ref="D57:F57"/>
    <mergeCell ref="H57:J57"/>
    <mergeCell ref="K57:L57"/>
    <mergeCell ref="A82:I82"/>
    <mergeCell ref="A18:H18"/>
    <mergeCell ref="A61:B61"/>
    <mergeCell ref="H61:J61"/>
    <mergeCell ref="J71:L71"/>
    <mergeCell ref="J72:L72"/>
    <mergeCell ref="H65:J65"/>
    <mergeCell ref="K65:L65"/>
    <mergeCell ref="D66:F66"/>
    <mergeCell ref="D67:F67"/>
    <mergeCell ref="D68:F68"/>
    <mergeCell ref="D69:F69"/>
    <mergeCell ref="G71:I71"/>
    <mergeCell ref="A66:B66"/>
    <mergeCell ref="H66:J66"/>
    <mergeCell ref="D52:F52"/>
    <mergeCell ref="H52:J52"/>
    <mergeCell ref="K54:L54"/>
    <mergeCell ref="J80:L80"/>
    <mergeCell ref="J75:L75"/>
    <mergeCell ref="G80:I80"/>
    <mergeCell ref="A67:B67"/>
    <mergeCell ref="H67:J67"/>
    <mergeCell ref="A68:B68"/>
    <mergeCell ref="A52:B52"/>
    <mergeCell ref="G77:I77"/>
    <mergeCell ref="G78:I78"/>
    <mergeCell ref="C14:H14"/>
    <mergeCell ref="H68:J68"/>
    <mergeCell ref="A69:B69"/>
    <mergeCell ref="H69:J69"/>
    <mergeCell ref="A70:L70"/>
    <mergeCell ref="K67:L67"/>
    <mergeCell ref="K68:L68"/>
    <mergeCell ref="K69:L69"/>
    <mergeCell ref="G72:I72"/>
    <mergeCell ref="G73:I73"/>
    <mergeCell ref="K62:L62"/>
    <mergeCell ref="K63:L63"/>
    <mergeCell ref="D61:F61"/>
    <mergeCell ref="D62:F62"/>
    <mergeCell ref="D63:F63"/>
    <mergeCell ref="A64:B64"/>
    <mergeCell ref="K66:L66"/>
    <mergeCell ref="K64:L64"/>
    <mergeCell ref="H56:J56"/>
    <mergeCell ref="K56:L56"/>
    <mergeCell ref="H59:J59"/>
    <mergeCell ref="A65:B65"/>
    <mergeCell ref="K61:L61"/>
    <mergeCell ref="D64:F64"/>
    <mergeCell ref="D65:F65"/>
    <mergeCell ref="K58:L58"/>
    <mergeCell ref="C9:H9"/>
    <mergeCell ref="A10:B10"/>
    <mergeCell ref="C10:H10"/>
    <mergeCell ref="A17:H17"/>
    <mergeCell ref="A51:B51"/>
    <mergeCell ref="A60:M60"/>
    <mergeCell ref="A54:B54"/>
    <mergeCell ref="D54:F54"/>
    <mergeCell ref="H54:J54"/>
    <mergeCell ref="A55:B55"/>
    <mergeCell ref="H64:J64"/>
    <mergeCell ref="A62:B62"/>
    <mergeCell ref="H62:J62"/>
    <mergeCell ref="A63:B63"/>
    <mergeCell ref="H63:J63"/>
    <mergeCell ref="D55:F55"/>
    <mergeCell ref="H55:J55"/>
    <mergeCell ref="K55:L55"/>
    <mergeCell ref="A56:B56"/>
    <mergeCell ref="C26:D26"/>
    <mergeCell ref="C27:D27"/>
    <mergeCell ref="C28:D28"/>
    <mergeCell ref="C33:D33"/>
    <mergeCell ref="C35:D35"/>
    <mergeCell ref="C29:D29"/>
    <mergeCell ref="C30:D30"/>
    <mergeCell ref="C31:D31"/>
    <mergeCell ref="C32:D32"/>
    <mergeCell ref="C34:D34"/>
    <mergeCell ref="D79:E79"/>
    <mergeCell ref="D80:E80"/>
    <mergeCell ref="C37:E37"/>
    <mergeCell ref="D71:E71"/>
    <mergeCell ref="D72:E72"/>
    <mergeCell ref="D73:E73"/>
    <mergeCell ref="D74:E74"/>
    <mergeCell ref="D75:E75"/>
    <mergeCell ref="D76:E76"/>
    <mergeCell ref="D77:E77"/>
    <mergeCell ref="D78:E78"/>
    <mergeCell ref="D56:F56"/>
    <mergeCell ref="C47:G47"/>
    <mergeCell ref="G75:I75"/>
    <mergeCell ref="G76:I76"/>
    <mergeCell ref="G74:I74"/>
  </mergeCells>
  <phoneticPr fontId="13" type="noConversion"/>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Strakšienė</cp:lastModifiedBy>
  <cp:lastPrinted>2024-07-16T11:07:02Z</cp:lastPrinted>
  <dcterms:created xsi:type="dcterms:W3CDTF">2023-04-04T12:16:45Z</dcterms:created>
  <dcterms:modified xsi:type="dcterms:W3CDTF">2025-06-02T09:54:23Z</dcterms:modified>
</cp:coreProperties>
</file>