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puleikyte\Pirkimai 2025 m\Skelbiama apklausa\Daugai\Daugu mokykla\"/>
    </mc:Choice>
  </mc:AlternateContent>
  <xr:revisionPtr revIDLastSave="0" documentId="13_ncr:1_{598CE950-F609-453F-A9CA-3A57142D8A36}" xr6:coauthVersionLast="47" xr6:coauthVersionMax="47" xr10:uidLastSave="{00000000-0000-0000-0000-000000000000}"/>
  <bookViews>
    <workbookView xWindow="6945" yWindow="3345" windowWidth="21600" windowHeight="11295" xr2:uid="{8AE6A98E-4A67-4E72-B74B-A4232E8CBC33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1" l="1"/>
  <c r="G61" i="1" s="1"/>
  <c r="G56" i="1"/>
  <c r="G55" i="1"/>
  <c r="G42" i="1"/>
  <c r="G43" i="1"/>
  <c r="G44" i="1"/>
  <c r="G45" i="1"/>
  <c r="G46" i="1"/>
  <c r="G47" i="1"/>
  <c r="G48" i="1"/>
  <c r="G49" i="1"/>
  <c r="G50" i="1"/>
  <c r="G51" i="1"/>
  <c r="G41" i="1"/>
  <c r="G29" i="1"/>
  <c r="G30" i="1"/>
  <c r="G31" i="1"/>
  <c r="G32" i="1"/>
  <c r="G33" i="1"/>
  <c r="G34" i="1"/>
  <c r="G35" i="1"/>
  <c r="G36" i="1"/>
  <c r="G37" i="1"/>
  <c r="G28" i="1"/>
  <c r="G24" i="1"/>
  <c r="G25" i="1" s="1"/>
  <c r="G16" i="1"/>
  <c r="G17" i="1"/>
  <c r="G18" i="1"/>
  <c r="G19" i="1"/>
  <c r="G20" i="1"/>
  <c r="G15" i="1"/>
  <c r="G57" i="1" l="1"/>
  <c r="G52" i="1"/>
  <c r="G38" i="1"/>
  <c r="G21" i="1"/>
  <c r="G62" i="1" l="1"/>
  <c r="G64" i="1" s="1"/>
  <c r="G63" i="1" s="1"/>
</calcChain>
</file>

<file path=xl/sharedStrings.xml><?xml version="1.0" encoding="utf-8"?>
<sst xmlns="http://schemas.openxmlformats.org/spreadsheetml/2006/main" count="135" uniqueCount="103">
  <si>
    <t>Sudaryta pagal 2024.10 kainas</t>
  </si>
  <si>
    <t>Statinių grupė   20241206 Alytaus rajono savivaldybės administracija</t>
  </si>
  <si>
    <t>Statinys                1 Daugų gimnazija</t>
  </si>
  <si>
    <t>Žiniaraštis             1 Antro aukšto patalpų remontas</t>
  </si>
  <si>
    <t xml:space="preserve">               </t>
  </si>
  <si>
    <t>Sąm.</t>
  </si>
  <si>
    <t>eil.</t>
  </si>
  <si>
    <t>Darbo</t>
  </si>
  <si>
    <t>kodas</t>
  </si>
  <si>
    <t>Darbų ir išlaidų</t>
  </si>
  <si>
    <t>aprašymai</t>
  </si>
  <si>
    <t>Mato</t>
  </si>
  <si>
    <t>vnt</t>
  </si>
  <si>
    <t>Kiekis</t>
  </si>
  <si>
    <t xml:space="preserve">Kaina EUR       </t>
  </si>
  <si>
    <t>Vieneto kaina</t>
  </si>
  <si>
    <t>Iš viso</t>
  </si>
  <si>
    <t>Grindys</t>
  </si>
  <si>
    <t>Seno linoleumo nuėmimas</t>
  </si>
  <si>
    <t>R5-35</t>
  </si>
  <si>
    <t>m2</t>
  </si>
  <si>
    <t>Grindų pagrindų išlyginimas savaime išsilyginančiu skiediniu (sluoksnio  storis  8.00 mm)</t>
  </si>
  <si>
    <t>N11P-0404</t>
  </si>
  <si>
    <t>100m2</t>
  </si>
  <si>
    <t>Linoleumo grindų dangų įrengimas, klijuojant ir sulydant sujungimus bei užklijuojant dangą ant sienos (m2 padengto pl.), kai danga kelių spalvų  paprasto piešinio</t>
  </si>
  <si>
    <t>N11P-0702</t>
  </si>
  <si>
    <t>Medinių lentinių grindų išardymas</t>
  </si>
  <si>
    <t>N46-166</t>
  </si>
  <si>
    <t>Ūkinių šiukšlių valymas iš patalpų</t>
  </si>
  <si>
    <t>R23-59</t>
  </si>
  <si>
    <t>t</t>
  </si>
  <si>
    <t>Statybinių šiukšlių išvežimas 10 km atstumu automobiliais-savivarčiais, pakraunant rankiniu būdu</t>
  </si>
  <si>
    <t>R23-62</t>
  </si>
  <si>
    <t xml:space="preserve">                         Skyriuje      1</t>
  </si>
  <si>
    <t>Lubos</t>
  </si>
  <si>
    <t>"Amstrong" akustinių pakabinamų lubų su metalo konstrukcija ir plokštėmis 600x600 mm įrengimas</t>
  </si>
  <si>
    <t>F15-1-10</t>
  </si>
  <si>
    <t xml:space="preserve">                         Skyriuje      2</t>
  </si>
  <si>
    <t>Sienos</t>
  </si>
  <si>
    <t>Sienų tinko pertrynimas, nuvalant dažus arba tapetus, kai pertrynimo vietos plotas daugiau kaip 5 m2</t>
  </si>
  <si>
    <t>R11-131</t>
  </si>
  <si>
    <t>Sienų vidinių paviršių 5 mm storio viensluoksnis tinkas (rankiniu būdu)  k8=1.12</t>
  </si>
  <si>
    <t>N15-76</t>
  </si>
  <si>
    <t>Tinkuotų arba betono sienų labai geras glaistymas ir šlifavimas 2 kartus</t>
  </si>
  <si>
    <t>N15-169-2</t>
  </si>
  <si>
    <t>Paruoštų dažymui sienų surenkamų konstrukcijų labai geras dažymas vandens emulsiniais dažais</t>
  </si>
  <si>
    <t>N15-135</t>
  </si>
  <si>
    <t>Tinkuotų ir iš surenkamų konstrukcijų sienų labai geras aliejinis dažymas</t>
  </si>
  <si>
    <t>N15-163-1</t>
  </si>
  <si>
    <t>Anksčiau dažytų palangių geras aliejinis dažymas, nuvalant 30% senų dažų</t>
  </si>
  <si>
    <t>R14-55</t>
  </si>
  <si>
    <t>Anksčiau dažytų radiatorių, briaunotų vamzdžių dažymas du kartus aliejiniais dažais</t>
  </si>
  <si>
    <t>R14-201</t>
  </si>
  <si>
    <t>Sienų aptaisymo glazūruotomis plytelėmis išardymas, be plytelių išsaugojimo</t>
  </si>
  <si>
    <t>R13-5</t>
  </si>
  <si>
    <t>Mūrinių vidaus sienų ir angokraščių labai geras tinkas  k8=1.09</t>
  </si>
  <si>
    <t>N15-52</t>
  </si>
  <si>
    <t>Sienų (mažų plotų) aptaisymas vienspalvėmis glazūruotomis plytelėmis ant "Atlas" klijų</t>
  </si>
  <si>
    <t>N15-33-1</t>
  </si>
  <si>
    <t xml:space="preserve">                         Skyriuje      3</t>
  </si>
  <si>
    <t>Santechnika</t>
  </si>
  <si>
    <t>Ketinių, iki 100 mm skersmens, išorinių vamzdynų ardymas</t>
  </si>
  <si>
    <t>R19-4</t>
  </si>
  <si>
    <t>m</t>
  </si>
  <si>
    <t>Vidaus vamzdynų iš plieninių vandentiekio - dujotiekio iki 32 mm skersmens vamzdžių ardymas</t>
  </si>
  <si>
    <t>R19-1</t>
  </si>
  <si>
    <t>Praustuvų arba kriauklių nuėmimas</t>
  </si>
  <si>
    <t>R19-49</t>
  </si>
  <si>
    <t>Vagų pramušimas mūrinėse sienose,kai vagų skerspjūvio plotas iki 50 cm2, pramušant rankiniu būdu  k8=1.17</t>
  </si>
  <si>
    <t>N46-101</t>
  </si>
  <si>
    <t>100m</t>
  </si>
  <si>
    <t>Vagų pramušimas betoninėse grindyse ir sienose,kai vagų skerspjūvio plotas iki 50 cm2, pramušant rankiniu būdu  k8=1.17</t>
  </si>
  <si>
    <t>N46-109</t>
  </si>
  <si>
    <t>Skylių užtaisymas gelžbetoninėse sienose ir pertvarose,kai skylės plotas iki 0.05 m2</t>
  </si>
  <si>
    <t>N46-124</t>
  </si>
  <si>
    <t>m3</t>
  </si>
  <si>
    <t>Pastatų vidaus plastikinio slėginio vamzdyno D15-32 mm tiesimas sienos</t>
  </si>
  <si>
    <t>N16-115</t>
  </si>
  <si>
    <t>Plast.kanalizac.vamzdžių, kurių D 50-100mm, tiesimas</t>
  </si>
  <si>
    <t>N16-138</t>
  </si>
  <si>
    <t>Praustuvų keitimas  praustuvais su vandens maišytuvais, tvirtinamų prie sienų ant kronšteinų</t>
  </si>
  <si>
    <t>R61P-2633</t>
  </si>
  <si>
    <t>vnt.</t>
  </si>
  <si>
    <t>Iki 15 mm skersmens movinės uždaromosios armatūros montavimas, pjaunant sriegius ant vamzdžių galų</t>
  </si>
  <si>
    <t>N18-114</t>
  </si>
  <si>
    <t>Žaliuzi grotelių įrengimas</t>
  </si>
  <si>
    <t xml:space="preserve">                         Skyriuje      4</t>
  </si>
  <si>
    <t>Durys</t>
  </si>
  <si>
    <t>Langų ir durų staktų išėmimas iš mūro, išlaužiant užkaitus</t>
  </si>
  <si>
    <t>R7-3</t>
  </si>
  <si>
    <t>Medinių durų akustinių montavimas mūrinėse sienose, kai staktos tradicinės, kaustytos varčios apačioj nerudyjančios skardos 150 mm aukštis iš abiejų pusių.</t>
  </si>
  <si>
    <t>N2P-0303</t>
  </si>
  <si>
    <t xml:space="preserve">                         Skyriuje      6</t>
  </si>
  <si>
    <t>Priešgaisrinės Signalizacijos įrengimas</t>
  </si>
  <si>
    <t>Priešgaisrinės signalizacijos įrengimas</t>
  </si>
  <si>
    <t>kompl.</t>
  </si>
  <si>
    <t xml:space="preserve">                         Skyriuje      7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</si>
  <si>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</si>
  <si>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</si>
  <si>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</si>
  <si>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 xml:space="preserve">                                                                      </t>
  </si>
  <si>
    <t>Suma žiniaraščiui         EUR</t>
  </si>
  <si>
    <t>DARBŲ KIEKIŲ ŽINIARAŠTIS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</si>
</sst>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??0.0?????;\-?0.0?????;?"/>
    <numFmt numFmtId="165" formatCode="??????0.0???;\-?????0.0???;?"/>
    <numFmt numFmtId="166" formatCode="????????0.0?;\-???????0.0?;?"/>
    <numFmt numFmtId="167" formatCode="0.00_ ;\-0.00\ "/>
  </numFmts>
  <fonts count="10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color theme="1"/>
      <name val="Arial Baltic"/>
      <charset val="186"/>
    </font>
    <font>
      <b/>
      <sz val="12"/>
      <color theme="1"/>
      <name val="Arial Baltic"/>
      <charset val="186"/>
    </font>
    <font>
      <sz val="9"/>
      <color theme="1"/>
      <name val="Arial Baltic"/>
      <charset val="186"/>
    </font>
    <font>
      <b/>
      <sz val="9"/>
      <color theme="1"/>
      <name val="Arial Baltic"/>
      <charset val="186"/>
    </font>
    <font>
      <b/>
      <sz val="8"/>
      <color theme="1"/>
      <name val="Arial Baltic"/>
      <charset val="186"/>
    </font>
    <font>
      <sz val="8"/>
      <color theme="1"/>
      <name val="Arial"/>
      <family val="2"/>
      <charset val="186"/>
    </font>
    <font>
      <sz val="8"/>
      <color theme="1"/>
      <name val="MonospaceLT"/>
    </font>
    <font>
      <sz val="9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1" xfId="0" applyBorder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horizontal="right" vertical="top"/>
    </xf>
    <xf numFmtId="164" fontId="8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165" fontId="8" fillId="0" borderId="0" xfId="0" applyNumberFormat="1" applyFont="1" applyAlignment="1">
      <alignment vertical="top"/>
    </xf>
    <xf numFmtId="166" fontId="8" fillId="0" borderId="0" xfId="0" applyNumberFormat="1" applyFont="1" applyAlignment="1">
      <alignment vertical="top"/>
    </xf>
    <xf numFmtId="167" fontId="0" fillId="0" borderId="0" xfId="0" applyNumberFormat="1"/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164" fontId="8" fillId="2" borderId="0" xfId="0" applyNumberFormat="1" applyFont="1" applyFill="1" applyAlignment="1">
      <alignment vertical="top"/>
    </xf>
    <xf numFmtId="165" fontId="8" fillId="2" borderId="0" xfId="0" applyNumberFormat="1" applyFont="1" applyFill="1" applyAlignment="1">
      <alignment vertical="top"/>
    </xf>
    <xf numFmtId="10" fontId="0" fillId="0" borderId="0" xfId="0" applyNumberFormat="1"/>
    <xf numFmtId="3" fontId="0" fillId="2" borderId="0" xfId="0" applyNumberFormat="1" applyFill="1"/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6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wrapText="1"/>
    </xf>
    <xf numFmtId="0" fontId="9" fillId="0" borderId="0" xfId="0" applyFont="1" applyAlignment="1">
      <alignment horizontal="left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0B443-2FA6-4ED0-97FF-F7D344097073}">
  <dimension ref="A1:M76"/>
  <sheetViews>
    <sheetView tabSelected="1" workbookViewId="0">
      <selection activeCell="B67" sqref="B67:G67"/>
    </sheetView>
  </sheetViews>
  <sheetFormatPr defaultRowHeight="15"/>
  <cols>
    <col min="1" max="1" width="4" customWidth="1"/>
    <col min="2" max="2" width="10.5703125" customWidth="1"/>
    <col min="3" max="3" width="36.140625" customWidth="1"/>
    <col min="4" max="4" width="5" customWidth="1"/>
    <col min="5" max="5" width="14.85546875" customWidth="1"/>
    <col min="6" max="6" width="12.7109375" customWidth="1"/>
    <col min="7" max="7" width="15.42578125" customWidth="1"/>
    <col min="12" max="12" width="12.42578125" bestFit="1" customWidth="1"/>
    <col min="13" max="13" width="12.85546875" bestFit="1" customWidth="1"/>
  </cols>
  <sheetData>
    <row r="1" spans="1:9" ht="15.75">
      <c r="C1" s="33" t="s">
        <v>102</v>
      </c>
      <c r="D1" s="34"/>
      <c r="E1" s="34"/>
      <c r="F1" s="34"/>
    </row>
    <row r="2" spans="1:9">
      <c r="C2" s="35" t="s">
        <v>0</v>
      </c>
      <c r="D2" s="34"/>
      <c r="E2" s="34"/>
      <c r="F2" s="34"/>
    </row>
    <row r="4" spans="1:9">
      <c r="A4" s="25" t="s">
        <v>1</v>
      </c>
      <c r="B4" s="26"/>
      <c r="C4" s="26"/>
      <c r="D4" s="26"/>
      <c r="E4" s="26"/>
      <c r="F4" s="26"/>
      <c r="G4" s="26"/>
    </row>
    <row r="5" spans="1:9">
      <c r="A5" s="26"/>
      <c r="B5" s="26"/>
      <c r="C5" s="26"/>
      <c r="D5" s="26"/>
      <c r="E5" s="26"/>
      <c r="F5" s="26"/>
      <c r="G5" s="26"/>
    </row>
    <row r="6" spans="1:9">
      <c r="A6" s="25" t="s">
        <v>2</v>
      </c>
      <c r="B6" s="26"/>
      <c r="C6" s="26"/>
      <c r="D6" s="26"/>
      <c r="E6" s="26"/>
      <c r="F6" s="26"/>
      <c r="G6" s="26"/>
    </row>
    <row r="7" spans="1:9">
      <c r="A7" s="26"/>
      <c r="B7" s="26"/>
      <c r="C7" s="26"/>
      <c r="D7" s="26"/>
      <c r="E7" s="26"/>
      <c r="F7" s="26"/>
      <c r="G7" s="26"/>
    </row>
    <row r="8" spans="1:9">
      <c r="A8" s="25" t="s">
        <v>3</v>
      </c>
      <c r="B8" s="26"/>
      <c r="C8" s="26"/>
      <c r="D8" s="26"/>
      <c r="E8" s="26"/>
      <c r="F8" s="26"/>
      <c r="G8" s="26"/>
    </row>
    <row r="9" spans="1:9">
      <c r="A9" s="26"/>
      <c r="B9" s="26"/>
      <c r="C9" s="26"/>
      <c r="D9" s="26"/>
      <c r="E9" s="26"/>
      <c r="F9" s="26"/>
      <c r="G9" s="26"/>
    </row>
    <row r="10" spans="1:9">
      <c r="A10" s="31" t="s">
        <v>4</v>
      </c>
      <c r="B10" s="32"/>
      <c r="C10" s="3"/>
      <c r="D10" s="29" t="s">
        <v>101</v>
      </c>
      <c r="E10" s="30"/>
      <c r="F10" s="30"/>
      <c r="G10" s="30"/>
    </row>
    <row r="11" spans="1:9">
      <c r="A11" s="4" t="s">
        <v>5</v>
      </c>
      <c r="B11" s="4" t="s">
        <v>7</v>
      </c>
      <c r="C11" s="4" t="s">
        <v>9</v>
      </c>
      <c r="D11" s="6" t="s">
        <v>11</v>
      </c>
      <c r="E11" s="38" t="s">
        <v>13</v>
      </c>
      <c r="F11" s="40" t="s">
        <v>14</v>
      </c>
      <c r="G11" s="41"/>
    </row>
    <row r="12" spans="1:9">
      <c r="A12" s="5" t="s">
        <v>6</v>
      </c>
      <c r="B12" s="5" t="s">
        <v>8</v>
      </c>
      <c r="C12" s="5" t="s">
        <v>10</v>
      </c>
      <c r="D12" s="7" t="s">
        <v>12</v>
      </c>
      <c r="E12" s="39"/>
      <c r="F12" s="9" t="s">
        <v>15</v>
      </c>
      <c r="G12" s="8" t="s">
        <v>16</v>
      </c>
    </row>
    <row r="13" spans="1:9">
      <c r="A13" s="12"/>
      <c r="B13" s="12">
        <v>1</v>
      </c>
      <c r="C13" s="42" t="s">
        <v>17</v>
      </c>
      <c r="D13" s="43"/>
      <c r="E13" s="43"/>
      <c r="F13" s="43"/>
      <c r="G13" s="43"/>
    </row>
    <row r="14" spans="1:9">
      <c r="C14" s="37"/>
      <c r="D14" s="37"/>
      <c r="E14" s="37"/>
      <c r="F14" s="37"/>
      <c r="G14" s="37"/>
    </row>
    <row r="15" spans="1:9">
      <c r="A15" s="11">
        <v>1</v>
      </c>
      <c r="B15" s="1" t="s">
        <v>19</v>
      </c>
      <c r="C15" s="2" t="s">
        <v>18</v>
      </c>
      <c r="D15" s="1" t="s">
        <v>20</v>
      </c>
      <c r="E15" s="13">
        <v>604.20000000000005</v>
      </c>
      <c r="F15" s="15"/>
      <c r="G15" s="16">
        <f>SUM(E15*F15)</f>
        <v>0</v>
      </c>
      <c r="H15" s="10"/>
      <c r="I15" s="10"/>
    </row>
    <row r="16" spans="1:9" ht="36">
      <c r="A16" s="18">
        <v>2</v>
      </c>
      <c r="B16" s="19" t="s">
        <v>22</v>
      </c>
      <c r="C16" s="20" t="s">
        <v>21</v>
      </c>
      <c r="D16" s="19" t="s">
        <v>23</v>
      </c>
      <c r="E16" s="21">
        <v>6.27</v>
      </c>
      <c r="F16" s="22"/>
      <c r="G16" s="16">
        <f t="shared" ref="G16:G20" si="0">SUM(E16*F16)</f>
        <v>0</v>
      </c>
      <c r="H16" s="10"/>
      <c r="I16" s="10"/>
    </row>
    <row r="17" spans="1:9" ht="60">
      <c r="A17" s="11">
        <v>3</v>
      </c>
      <c r="B17" s="1" t="s">
        <v>25</v>
      </c>
      <c r="C17" s="2" t="s">
        <v>24</v>
      </c>
      <c r="D17" s="1" t="s">
        <v>20</v>
      </c>
      <c r="E17" s="13">
        <v>626.99</v>
      </c>
      <c r="F17" s="15"/>
      <c r="G17" s="16">
        <f t="shared" si="0"/>
        <v>0</v>
      </c>
      <c r="H17" s="10"/>
      <c r="I17" s="10"/>
    </row>
    <row r="18" spans="1:9" ht="22.5">
      <c r="A18" s="11">
        <v>4</v>
      </c>
      <c r="B18" s="1" t="s">
        <v>27</v>
      </c>
      <c r="C18" s="2" t="s">
        <v>26</v>
      </c>
      <c r="D18" s="1" t="s">
        <v>23</v>
      </c>
      <c r="E18" s="13">
        <v>0.23</v>
      </c>
      <c r="F18" s="15"/>
      <c r="G18" s="16">
        <f t="shared" si="0"/>
        <v>0</v>
      </c>
      <c r="H18" s="10"/>
      <c r="I18" s="10"/>
    </row>
    <row r="19" spans="1:9">
      <c r="A19" s="11">
        <v>5</v>
      </c>
      <c r="B19" s="1" t="s">
        <v>29</v>
      </c>
      <c r="C19" s="2" t="s">
        <v>28</v>
      </c>
      <c r="D19" s="1" t="s">
        <v>30</v>
      </c>
      <c r="E19" s="13">
        <v>4</v>
      </c>
      <c r="F19" s="15"/>
      <c r="G19" s="16">
        <f t="shared" si="0"/>
        <v>0</v>
      </c>
      <c r="H19" s="10"/>
      <c r="I19" s="10"/>
    </row>
    <row r="20" spans="1:9" ht="36">
      <c r="A20" s="11">
        <v>6</v>
      </c>
      <c r="B20" s="1" t="s">
        <v>32</v>
      </c>
      <c r="C20" s="2" t="s">
        <v>31</v>
      </c>
      <c r="D20" s="1" t="s">
        <v>30</v>
      </c>
      <c r="E20" s="13">
        <v>4</v>
      </c>
      <c r="F20" s="15"/>
      <c r="G20" s="16">
        <f t="shared" si="0"/>
        <v>0</v>
      </c>
      <c r="H20" s="10"/>
      <c r="I20" s="10"/>
    </row>
    <row r="21" spans="1:9">
      <c r="A21" s="11"/>
      <c r="B21" s="11"/>
      <c r="C21" s="27" t="s">
        <v>33</v>
      </c>
      <c r="D21" s="28"/>
      <c r="E21" s="28"/>
      <c r="F21" s="14"/>
      <c r="G21" s="16">
        <f>SUM(G15:G20)</f>
        <v>0</v>
      </c>
    </row>
    <row r="22" spans="1:9">
      <c r="A22" s="12"/>
      <c r="B22" s="12">
        <v>2</v>
      </c>
      <c r="C22" s="36" t="s">
        <v>34</v>
      </c>
      <c r="D22" s="37"/>
      <c r="E22" s="37"/>
      <c r="F22" s="37"/>
      <c r="G22" s="37"/>
    </row>
    <row r="23" spans="1:9">
      <c r="C23" s="37"/>
      <c r="D23" s="37"/>
      <c r="E23" s="37"/>
      <c r="F23" s="37"/>
      <c r="G23" s="37"/>
    </row>
    <row r="24" spans="1:9" ht="36">
      <c r="A24" s="11">
        <v>1</v>
      </c>
      <c r="B24" s="1" t="s">
        <v>36</v>
      </c>
      <c r="C24" s="2" t="s">
        <v>35</v>
      </c>
      <c r="D24" s="1" t="s">
        <v>20</v>
      </c>
      <c r="E24" s="13">
        <v>626.99</v>
      </c>
      <c r="F24" s="15"/>
      <c r="G24" s="16">
        <f t="shared" ref="G24" si="1">SUM(E24*F24)</f>
        <v>0</v>
      </c>
      <c r="H24" s="10"/>
      <c r="I24" s="10"/>
    </row>
    <row r="25" spans="1:9">
      <c r="A25" s="11"/>
      <c r="B25" s="11"/>
      <c r="C25" s="27" t="s">
        <v>37</v>
      </c>
      <c r="D25" s="28"/>
      <c r="E25" s="28"/>
      <c r="F25" s="14"/>
      <c r="G25" s="16">
        <f>SUM(G24)</f>
        <v>0</v>
      </c>
    </row>
    <row r="26" spans="1:9">
      <c r="A26" s="12"/>
      <c r="B26" s="12">
        <v>3</v>
      </c>
      <c r="C26" s="36" t="s">
        <v>38</v>
      </c>
      <c r="D26" s="37"/>
      <c r="E26" s="37"/>
      <c r="F26" s="37"/>
      <c r="G26" s="37"/>
    </row>
    <row r="27" spans="1:9">
      <c r="C27" s="37"/>
      <c r="D27" s="37"/>
      <c r="E27" s="37"/>
      <c r="F27" s="37"/>
      <c r="G27" s="37"/>
    </row>
    <row r="28" spans="1:9" ht="36">
      <c r="A28" s="11">
        <v>1</v>
      </c>
      <c r="B28" s="1" t="s">
        <v>40</v>
      </c>
      <c r="C28" s="2" t="s">
        <v>39</v>
      </c>
      <c r="D28" s="1" t="s">
        <v>20</v>
      </c>
      <c r="E28" s="13">
        <v>907.05</v>
      </c>
      <c r="F28" s="15"/>
      <c r="G28" s="16">
        <f t="shared" ref="G28:G37" si="2">SUM(E28*F28)</f>
        <v>0</v>
      </c>
      <c r="H28" s="10"/>
      <c r="I28" s="10"/>
    </row>
    <row r="29" spans="1:9" ht="36">
      <c r="A29" s="11">
        <v>2</v>
      </c>
      <c r="B29" s="1" t="s">
        <v>42</v>
      </c>
      <c r="C29" s="2" t="s">
        <v>41</v>
      </c>
      <c r="D29" s="1" t="s">
        <v>23</v>
      </c>
      <c r="E29" s="13">
        <v>9</v>
      </c>
      <c r="F29" s="15"/>
      <c r="G29" s="16">
        <f t="shared" si="2"/>
        <v>0</v>
      </c>
      <c r="H29" s="10"/>
      <c r="I29" s="10"/>
    </row>
    <row r="30" spans="1:9" ht="24">
      <c r="A30" s="11">
        <v>3</v>
      </c>
      <c r="B30" s="1" t="s">
        <v>44</v>
      </c>
      <c r="C30" s="2" t="s">
        <v>43</v>
      </c>
      <c r="D30" s="1" t="s">
        <v>23</v>
      </c>
      <c r="E30" s="13">
        <v>9</v>
      </c>
      <c r="F30" s="15"/>
      <c r="G30" s="16">
        <f t="shared" si="2"/>
        <v>0</v>
      </c>
      <c r="H30" s="10"/>
      <c r="I30" s="10"/>
    </row>
    <row r="31" spans="1:9" ht="36">
      <c r="A31" s="11">
        <v>4</v>
      </c>
      <c r="B31" s="1" t="s">
        <v>46</v>
      </c>
      <c r="C31" s="2" t="s">
        <v>45</v>
      </c>
      <c r="D31" s="1" t="s">
        <v>23</v>
      </c>
      <c r="E31" s="13">
        <v>4.53</v>
      </c>
      <c r="F31" s="15"/>
      <c r="G31" s="16">
        <f t="shared" si="2"/>
        <v>0</v>
      </c>
      <c r="H31" s="10"/>
      <c r="I31" s="10"/>
    </row>
    <row r="32" spans="1:9" ht="24">
      <c r="A32" s="11">
        <v>5</v>
      </c>
      <c r="B32" s="1" t="s">
        <v>48</v>
      </c>
      <c r="C32" s="2" t="s">
        <v>47</v>
      </c>
      <c r="D32" s="1" t="s">
        <v>23</v>
      </c>
      <c r="E32" s="13">
        <v>4.53</v>
      </c>
      <c r="F32" s="15"/>
      <c r="G32" s="16">
        <f t="shared" si="2"/>
        <v>0</v>
      </c>
      <c r="H32" s="10"/>
      <c r="I32" s="10"/>
    </row>
    <row r="33" spans="1:9" ht="24">
      <c r="A33" s="11">
        <v>6</v>
      </c>
      <c r="B33" s="1" t="s">
        <v>50</v>
      </c>
      <c r="C33" s="2" t="s">
        <v>49</v>
      </c>
      <c r="D33" s="1" t="s">
        <v>20</v>
      </c>
      <c r="E33" s="13">
        <v>64.599999999999994</v>
      </c>
      <c r="F33" s="15"/>
      <c r="G33" s="16">
        <f t="shared" si="2"/>
        <v>0</v>
      </c>
      <c r="H33" s="10"/>
      <c r="I33" s="10"/>
    </row>
    <row r="34" spans="1:9" ht="36">
      <c r="A34" s="11">
        <v>7</v>
      </c>
      <c r="B34" s="1" t="s">
        <v>52</v>
      </c>
      <c r="C34" s="2" t="s">
        <v>51</v>
      </c>
      <c r="D34" s="1" t="s">
        <v>20</v>
      </c>
      <c r="E34" s="13">
        <v>43.7</v>
      </c>
      <c r="F34" s="15"/>
      <c r="G34" s="16">
        <f t="shared" si="2"/>
        <v>0</v>
      </c>
      <c r="H34" s="10"/>
      <c r="I34" s="10"/>
    </row>
    <row r="35" spans="1:9" ht="24">
      <c r="A35" s="11">
        <v>8</v>
      </c>
      <c r="B35" s="1" t="s">
        <v>54</v>
      </c>
      <c r="C35" s="2" t="s">
        <v>53</v>
      </c>
      <c r="D35" s="1" t="s">
        <v>20</v>
      </c>
      <c r="E35" s="13">
        <v>6.9</v>
      </c>
      <c r="F35" s="15"/>
      <c r="G35" s="16">
        <f t="shared" si="2"/>
        <v>0</v>
      </c>
      <c r="H35" s="10"/>
      <c r="I35" s="10"/>
    </row>
    <row r="36" spans="1:9" ht="24">
      <c r="A36" s="11">
        <v>9</v>
      </c>
      <c r="B36" s="1" t="s">
        <v>56</v>
      </c>
      <c r="C36" s="2" t="s">
        <v>55</v>
      </c>
      <c r="D36" s="1" t="s">
        <v>23</v>
      </c>
      <c r="E36" s="13">
        <v>7.0000000000000007E-2</v>
      </c>
      <c r="F36" s="15"/>
      <c r="G36" s="16">
        <f t="shared" si="2"/>
        <v>0</v>
      </c>
      <c r="H36" s="10"/>
      <c r="I36" s="10"/>
    </row>
    <row r="37" spans="1:9" ht="36">
      <c r="A37" s="11">
        <v>10</v>
      </c>
      <c r="B37" s="1" t="s">
        <v>58</v>
      </c>
      <c r="C37" s="2" t="s">
        <v>57</v>
      </c>
      <c r="D37" s="1" t="s">
        <v>20</v>
      </c>
      <c r="E37" s="13">
        <v>10.35</v>
      </c>
      <c r="F37" s="15"/>
      <c r="G37" s="16">
        <f t="shared" si="2"/>
        <v>0</v>
      </c>
      <c r="H37" s="10"/>
      <c r="I37" s="10"/>
    </row>
    <row r="38" spans="1:9">
      <c r="A38" s="11"/>
      <c r="B38" s="11"/>
      <c r="C38" s="27" t="s">
        <v>59</v>
      </c>
      <c r="D38" s="28"/>
      <c r="E38" s="28"/>
      <c r="F38" s="14"/>
      <c r="G38" s="16">
        <f>SUM(G28:G37)</f>
        <v>0</v>
      </c>
    </row>
    <row r="39" spans="1:9">
      <c r="A39" s="12"/>
      <c r="B39" s="12">
        <v>4</v>
      </c>
      <c r="C39" s="36" t="s">
        <v>60</v>
      </c>
      <c r="D39" s="37"/>
      <c r="E39" s="37"/>
      <c r="F39" s="37"/>
      <c r="G39" s="37"/>
    </row>
    <row r="40" spans="1:9">
      <c r="C40" s="37"/>
      <c r="D40" s="37"/>
      <c r="E40" s="37"/>
      <c r="F40" s="37"/>
      <c r="G40" s="37"/>
    </row>
    <row r="41" spans="1:9" ht="24">
      <c r="A41" s="11">
        <v>1</v>
      </c>
      <c r="B41" s="1" t="s">
        <v>62</v>
      </c>
      <c r="C41" s="2" t="s">
        <v>61</v>
      </c>
      <c r="D41" s="1" t="s">
        <v>63</v>
      </c>
      <c r="E41" s="13">
        <v>13.8</v>
      </c>
      <c r="F41" s="15"/>
      <c r="G41" s="16">
        <f t="shared" ref="G41:G51" si="3">SUM(E41*F41)</f>
        <v>0</v>
      </c>
      <c r="H41" s="10"/>
      <c r="I41" s="10"/>
    </row>
    <row r="42" spans="1:9" ht="36">
      <c r="A42" s="11">
        <v>2</v>
      </c>
      <c r="B42" s="1" t="s">
        <v>65</v>
      </c>
      <c r="C42" s="2" t="s">
        <v>64</v>
      </c>
      <c r="D42" s="1" t="s">
        <v>63</v>
      </c>
      <c r="E42" s="13">
        <v>13.8</v>
      </c>
      <c r="F42" s="15"/>
      <c r="G42" s="16">
        <f t="shared" si="3"/>
        <v>0</v>
      </c>
      <c r="H42" s="10"/>
      <c r="I42" s="10"/>
    </row>
    <row r="43" spans="1:9">
      <c r="A43" s="11">
        <v>3</v>
      </c>
      <c r="B43" s="1" t="s">
        <v>67</v>
      </c>
      <c r="C43" s="2" t="s">
        <v>66</v>
      </c>
      <c r="D43" s="1" t="s">
        <v>12</v>
      </c>
      <c r="E43" s="13">
        <v>6.9</v>
      </c>
      <c r="F43" s="15"/>
      <c r="G43" s="16">
        <f t="shared" si="3"/>
        <v>0</v>
      </c>
      <c r="H43" s="10"/>
      <c r="I43" s="10"/>
    </row>
    <row r="44" spans="1:9" ht="36">
      <c r="A44" s="11">
        <v>4</v>
      </c>
      <c r="B44" s="1" t="s">
        <v>69</v>
      </c>
      <c r="C44" s="2" t="s">
        <v>68</v>
      </c>
      <c r="D44" s="1" t="s">
        <v>70</v>
      </c>
      <c r="E44" s="13">
        <v>0.1</v>
      </c>
      <c r="F44" s="15"/>
      <c r="G44" s="16">
        <f t="shared" si="3"/>
        <v>0</v>
      </c>
      <c r="H44" s="10"/>
      <c r="I44" s="10"/>
    </row>
    <row r="45" spans="1:9" ht="36">
      <c r="A45" s="11">
        <v>5</v>
      </c>
      <c r="B45" s="1" t="s">
        <v>72</v>
      </c>
      <c r="C45" s="2" t="s">
        <v>71</v>
      </c>
      <c r="D45" s="1" t="s">
        <v>70</v>
      </c>
      <c r="E45" s="13">
        <v>0.03</v>
      </c>
      <c r="F45" s="15"/>
      <c r="G45" s="16">
        <f t="shared" si="3"/>
        <v>0</v>
      </c>
      <c r="H45" s="10"/>
      <c r="I45" s="10"/>
    </row>
    <row r="46" spans="1:9" ht="24">
      <c r="A46" s="11">
        <v>6</v>
      </c>
      <c r="B46" s="1" t="s">
        <v>74</v>
      </c>
      <c r="C46" s="2" t="s">
        <v>73</v>
      </c>
      <c r="D46" s="1" t="s">
        <v>75</v>
      </c>
      <c r="E46" s="13">
        <v>0.46</v>
      </c>
      <c r="F46" s="15"/>
      <c r="G46" s="16">
        <f t="shared" si="3"/>
        <v>0</v>
      </c>
      <c r="H46" s="10"/>
      <c r="I46" s="10"/>
    </row>
    <row r="47" spans="1:9" ht="24">
      <c r="A47" s="11">
        <v>7</v>
      </c>
      <c r="B47" s="1" t="s">
        <v>77</v>
      </c>
      <c r="C47" s="2" t="s">
        <v>76</v>
      </c>
      <c r="D47" s="1" t="s">
        <v>63</v>
      </c>
      <c r="E47" s="13">
        <v>13.8</v>
      </c>
      <c r="F47" s="15"/>
      <c r="G47" s="16">
        <f t="shared" si="3"/>
        <v>0</v>
      </c>
      <c r="H47" s="10"/>
      <c r="I47" s="10"/>
    </row>
    <row r="48" spans="1:9" ht="24">
      <c r="A48" s="11">
        <v>8</v>
      </c>
      <c r="B48" s="1" t="s">
        <v>79</v>
      </c>
      <c r="C48" s="2" t="s">
        <v>78</v>
      </c>
      <c r="D48" s="1" t="s">
        <v>63</v>
      </c>
      <c r="E48" s="13">
        <v>13.8</v>
      </c>
      <c r="F48" s="15"/>
      <c r="G48" s="16">
        <f t="shared" si="3"/>
        <v>0</v>
      </c>
      <c r="H48" s="10"/>
      <c r="I48" s="10"/>
    </row>
    <row r="49" spans="1:13" ht="36">
      <c r="A49" s="11">
        <v>9</v>
      </c>
      <c r="B49" s="1" t="s">
        <v>81</v>
      </c>
      <c r="C49" s="2" t="s">
        <v>80</v>
      </c>
      <c r="D49" s="1" t="s">
        <v>82</v>
      </c>
      <c r="E49" s="13">
        <v>6.9</v>
      </c>
      <c r="F49" s="15"/>
      <c r="G49" s="16">
        <f t="shared" si="3"/>
        <v>0</v>
      </c>
      <c r="H49" s="10"/>
      <c r="I49" s="10"/>
    </row>
    <row r="50" spans="1:13" ht="36">
      <c r="A50" s="11">
        <v>10</v>
      </c>
      <c r="B50" s="1" t="s">
        <v>84</v>
      </c>
      <c r="C50" s="2" t="s">
        <v>83</v>
      </c>
      <c r="D50" s="1" t="s">
        <v>12</v>
      </c>
      <c r="E50" s="13">
        <v>6.9</v>
      </c>
      <c r="F50" s="15"/>
      <c r="G50" s="16">
        <f t="shared" si="3"/>
        <v>0</v>
      </c>
      <c r="H50" s="10"/>
      <c r="I50" s="10"/>
    </row>
    <row r="51" spans="1:13">
      <c r="A51" s="11">
        <v>11</v>
      </c>
      <c r="B51" s="1">
        <v>88001003</v>
      </c>
      <c r="C51" s="2" t="s">
        <v>85</v>
      </c>
      <c r="D51" s="1" t="s">
        <v>82</v>
      </c>
      <c r="E51" s="13">
        <v>18.399999999999999</v>
      </c>
      <c r="F51" s="15"/>
      <c r="G51" s="16">
        <f t="shared" si="3"/>
        <v>0</v>
      </c>
      <c r="H51" s="10"/>
      <c r="I51" s="10"/>
    </row>
    <row r="52" spans="1:13">
      <c r="A52" s="11"/>
      <c r="B52" s="11"/>
      <c r="C52" s="27" t="s">
        <v>86</v>
      </c>
      <c r="D52" s="28"/>
      <c r="E52" s="28"/>
      <c r="F52" s="14"/>
      <c r="G52" s="16">
        <f>SUM(G41:G51)</f>
        <v>0</v>
      </c>
    </row>
    <row r="53" spans="1:13">
      <c r="A53" s="12"/>
      <c r="B53" s="12">
        <v>6</v>
      </c>
      <c r="C53" s="36" t="s">
        <v>87</v>
      </c>
      <c r="D53" s="37"/>
      <c r="E53" s="37"/>
      <c r="F53" s="37"/>
      <c r="G53" s="37"/>
      <c r="L53" s="17"/>
    </row>
    <row r="54" spans="1:13">
      <c r="C54" s="37"/>
      <c r="D54" s="37"/>
      <c r="E54" s="37"/>
      <c r="F54" s="37"/>
      <c r="G54" s="37"/>
    </row>
    <row r="55" spans="1:13" ht="24">
      <c r="A55" s="11">
        <v>1</v>
      </c>
      <c r="B55" s="1" t="s">
        <v>89</v>
      </c>
      <c r="C55" s="2" t="s">
        <v>88</v>
      </c>
      <c r="D55" s="1" t="s">
        <v>12</v>
      </c>
      <c r="E55" s="13">
        <v>10.35</v>
      </c>
      <c r="F55" s="15"/>
      <c r="G55" s="16">
        <f t="shared" ref="G55:G56" si="4">SUM(E55*F55)</f>
        <v>0</v>
      </c>
      <c r="H55" s="10"/>
      <c r="I55" s="10"/>
      <c r="L55" s="24"/>
      <c r="M55" s="23"/>
    </row>
    <row r="56" spans="1:13" ht="48">
      <c r="A56" s="11">
        <v>2</v>
      </c>
      <c r="B56" s="1" t="s">
        <v>91</v>
      </c>
      <c r="C56" s="2" t="s">
        <v>90</v>
      </c>
      <c r="D56" s="1" t="s">
        <v>20</v>
      </c>
      <c r="E56" s="13">
        <v>21.74</v>
      </c>
      <c r="F56" s="15"/>
      <c r="G56" s="16">
        <f t="shared" si="4"/>
        <v>0</v>
      </c>
      <c r="H56" s="10"/>
      <c r="I56" s="10"/>
    </row>
    <row r="57" spans="1:13">
      <c r="A57" s="11"/>
      <c r="B57" s="11"/>
      <c r="C57" s="27" t="s">
        <v>92</v>
      </c>
      <c r="D57" s="28"/>
      <c r="E57" s="28"/>
      <c r="F57" s="14"/>
      <c r="G57" s="16">
        <f>SUM(G55:G56)</f>
        <v>0</v>
      </c>
    </row>
    <row r="58" spans="1:13">
      <c r="A58" s="12"/>
      <c r="B58" s="12">
        <v>7</v>
      </c>
      <c r="C58" s="36" t="s">
        <v>93</v>
      </c>
      <c r="D58" s="37"/>
      <c r="E58" s="37"/>
      <c r="F58" s="37"/>
      <c r="G58" s="37"/>
    </row>
    <row r="59" spans="1:13">
      <c r="C59" s="37"/>
      <c r="D59" s="37"/>
      <c r="E59" s="37"/>
      <c r="F59" s="37"/>
      <c r="G59" s="37"/>
    </row>
    <row r="60" spans="1:13" ht="22.5">
      <c r="A60" s="11">
        <v>1</v>
      </c>
      <c r="B60" s="1">
        <v>88001002</v>
      </c>
      <c r="C60" s="2" t="s">
        <v>94</v>
      </c>
      <c r="D60" s="1" t="s">
        <v>95</v>
      </c>
      <c r="E60" s="13">
        <v>1</v>
      </c>
      <c r="F60" s="15"/>
      <c r="G60" s="16">
        <f t="shared" ref="G60" si="5">SUM(E60*F60)</f>
        <v>0</v>
      </c>
      <c r="H60" s="10"/>
      <c r="I60" s="10"/>
    </row>
    <row r="61" spans="1:13">
      <c r="A61" s="11"/>
      <c r="B61" s="11"/>
      <c r="C61" s="27" t="s">
        <v>96</v>
      </c>
      <c r="D61" s="28"/>
      <c r="E61" s="28"/>
      <c r="F61" s="14"/>
      <c r="G61" s="16">
        <f>SUM(G60)</f>
        <v>0</v>
      </c>
    </row>
    <row r="62" spans="1:13">
      <c r="A62" s="11"/>
      <c r="B62" s="11"/>
      <c r="C62" s="27" t="s">
        <v>97</v>
      </c>
      <c r="D62" s="28"/>
      <c r="E62" s="28"/>
      <c r="F62" s="14"/>
      <c r="G62" s="16">
        <f>SUM(G61,G57,G52,G38,G25)</f>
        <v>0</v>
      </c>
    </row>
    <row r="63" spans="1:13">
      <c r="A63" s="11"/>
      <c r="B63" s="11"/>
      <c r="C63" s="45" t="s">
        <v>98</v>
      </c>
      <c r="D63" s="46"/>
      <c r="E63" s="46"/>
      <c r="F63" s="14"/>
      <c r="G63" s="16">
        <f>SUM(G64-G62)</f>
        <v>0</v>
      </c>
    </row>
    <row r="64" spans="1:13">
      <c r="A64" s="11"/>
      <c r="B64" s="11"/>
      <c r="C64" s="27" t="s">
        <v>99</v>
      </c>
      <c r="D64" s="28"/>
      <c r="E64" s="28"/>
      <c r="F64" s="14"/>
      <c r="G64" s="16">
        <f>SUM(G62*1.21)</f>
        <v>0</v>
      </c>
    </row>
    <row r="66" spans="1:7">
      <c r="B66" s="44" t="s">
        <v>100</v>
      </c>
      <c r="C66" s="44"/>
      <c r="D66" s="44"/>
      <c r="E66" s="44"/>
      <c r="F66" s="44"/>
      <c r="G66" s="44"/>
    </row>
    <row r="67" spans="1:7">
      <c r="B67" s="44" t="s">
        <v>100</v>
      </c>
      <c r="C67" s="44"/>
      <c r="D67" s="44"/>
      <c r="E67" s="44"/>
      <c r="F67" s="44"/>
      <c r="G67" s="44"/>
    </row>
    <row r="68" spans="1:7">
      <c r="B68" s="44" t="s">
        <v>100</v>
      </c>
      <c r="C68" s="44"/>
      <c r="D68" s="44"/>
      <c r="E68" s="44"/>
      <c r="F68" s="44"/>
      <c r="G68" s="44"/>
    </row>
    <row r="69" spans="1:7">
      <c r="B69" s="44" t="s">
        <v>100</v>
      </c>
      <c r="C69" s="44"/>
      <c r="D69" s="44"/>
      <c r="E69" s="44"/>
      <c r="F69" s="44"/>
      <c r="G69" s="44"/>
    </row>
    <row r="70" spans="1:7">
      <c r="B70" s="44" t="s">
        <v>100</v>
      </c>
      <c r="C70" s="44"/>
      <c r="D70" s="44"/>
      <c r="E70" s="44"/>
      <c r="F70" s="44"/>
      <c r="G70" s="44"/>
    </row>
    <row r="71" spans="1:7">
      <c r="B71" s="44" t="s">
        <v>100</v>
      </c>
      <c r="C71" s="44"/>
      <c r="D71" s="44"/>
      <c r="E71" s="44"/>
      <c r="F71" s="44"/>
      <c r="G71" s="44"/>
    </row>
    <row r="72" spans="1:7">
      <c r="B72" s="44" t="s">
        <v>100</v>
      </c>
      <c r="C72" s="44"/>
      <c r="D72" s="44"/>
      <c r="E72" s="44"/>
      <c r="F72" s="44"/>
      <c r="G72" s="44"/>
    </row>
    <row r="73" spans="1:7">
      <c r="B73" s="44" t="s">
        <v>100</v>
      </c>
      <c r="C73" s="44"/>
      <c r="D73" s="44"/>
      <c r="E73" s="44"/>
      <c r="F73" s="44"/>
      <c r="G73" s="44"/>
    </row>
    <row r="74" spans="1:7">
      <c r="B74" s="44" t="s">
        <v>100</v>
      </c>
      <c r="C74" s="44"/>
      <c r="D74" s="44"/>
      <c r="E74" s="44"/>
      <c r="F74" s="44"/>
      <c r="G74" s="44"/>
    </row>
    <row r="75" spans="1:7">
      <c r="B75" s="44" t="s">
        <v>100</v>
      </c>
      <c r="C75" s="44"/>
      <c r="D75" s="44"/>
      <c r="E75" s="44"/>
      <c r="F75" s="44"/>
      <c r="G75" s="44"/>
    </row>
    <row r="76" spans="1:7">
      <c r="A76" s="3"/>
      <c r="B76" s="3"/>
      <c r="C76" s="3"/>
      <c r="D76" s="3"/>
      <c r="E76" s="3"/>
      <c r="F76" s="3"/>
      <c r="G76" s="3"/>
    </row>
  </sheetData>
  <mergeCells count="34">
    <mergeCell ref="B73:G73"/>
    <mergeCell ref="B74:G74"/>
    <mergeCell ref="B75:G75"/>
    <mergeCell ref="B67:G67"/>
    <mergeCell ref="B68:G68"/>
    <mergeCell ref="B69:G69"/>
    <mergeCell ref="B70:G70"/>
    <mergeCell ref="B71:G71"/>
    <mergeCell ref="B72:G72"/>
    <mergeCell ref="B66:G66"/>
    <mergeCell ref="C53:G54"/>
    <mergeCell ref="C57:E57"/>
    <mergeCell ref="C58:G59"/>
    <mergeCell ref="C61:E61"/>
    <mergeCell ref="C62:E62"/>
    <mergeCell ref="C63:E63"/>
    <mergeCell ref="C64:E64"/>
    <mergeCell ref="C39:G40"/>
    <mergeCell ref="A8:G9"/>
    <mergeCell ref="E11:E12"/>
    <mergeCell ref="F11:G11"/>
    <mergeCell ref="C13:G14"/>
    <mergeCell ref="C21:E21"/>
    <mergeCell ref="A4:G5"/>
    <mergeCell ref="C22:G23"/>
    <mergeCell ref="C25:E25"/>
    <mergeCell ref="C26:G27"/>
    <mergeCell ref="C38:E38"/>
    <mergeCell ref="A6:G7"/>
    <mergeCell ref="C52:E52"/>
    <mergeCell ref="D10:G10"/>
    <mergeCell ref="A10:B10"/>
    <mergeCell ref="C1:F1"/>
    <mergeCell ref="C2:F2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43EB0-326D-46AF-8306-C572115E32D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D22CA-7878-42CE-82CB-30186EAF0ED4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Uab"SISTELA"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Arturas Ališauskas</dc:creator>
  <cp:lastModifiedBy>Justina Puleikytė</cp:lastModifiedBy>
  <dcterms:created xsi:type="dcterms:W3CDTF">2010-02-09T07:20:51Z</dcterms:created>
  <dcterms:modified xsi:type="dcterms:W3CDTF">2025-06-02T10:45:59Z</dcterms:modified>
</cp:coreProperties>
</file>