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vialietuva-my.sharepoint.com/personal/aiskute_traniene_vialietuva_lt/Documents/Darbalaukis/2025/PASKELBTI/5768_229 kelias_PDT/PD tikslinimas/"/>
    </mc:Choice>
  </mc:AlternateContent>
  <xr:revisionPtr revIDLastSave="18" documentId="8_{C7561AC5-16B4-41DA-B9CD-A1B7461E8F8D}" xr6:coauthVersionLast="47" xr6:coauthVersionMax="47" xr10:uidLastSave="{51F43B95-2383-4BB0-9470-AA136417F77D}"/>
  <bookViews>
    <workbookView xWindow="-120" yWindow="-120" windowWidth="29040" windowHeight="15720" tabRatio="853" activeTab="2" xr2:uid="{E8379F56-C134-42F7-84AB-628F0AA422DB}"/>
  </bookViews>
  <sheets>
    <sheet name="1 - Projekto S dalis" sheetId="74" r:id="rId1"/>
    <sheet name="2 - Projekto ER dalis" sheetId="94" r:id="rId2"/>
    <sheet name="3 - Projekto SK dalis" sheetId="96" r:id="rId3"/>
    <sheet name="4 - Projekto MS dalis" sheetId="98" r:id="rId4"/>
    <sheet name="Santrauka" sheetId="99" r:id="rId5"/>
    <sheet name="DKŽ priedas" sheetId="100" r:id="rId6"/>
  </sheets>
  <calcPr calcId="191029"/>
</workbook>
</file>

<file path=xl/calcChain.xml><?xml version="1.0" encoding="utf-8"?>
<calcChain xmlns="http://schemas.openxmlformats.org/spreadsheetml/2006/main">
  <c r="G31" i="74" l="1"/>
  <c r="G5" i="98"/>
  <c r="G6" i="98"/>
  <c r="G7" i="98"/>
  <c r="G8" i="98"/>
  <c r="G9" i="98"/>
  <c r="G10" i="98"/>
  <c r="G11" i="98"/>
  <c r="G12" i="98"/>
  <c r="G13" i="98"/>
  <c r="G14" i="98"/>
  <c r="G15" i="98"/>
  <c r="G16" i="98"/>
  <c r="G17" i="98"/>
  <c r="G4" i="98"/>
  <c r="G5" i="96"/>
  <c r="G6" i="96"/>
  <c r="G7" i="96"/>
  <c r="G8" i="96"/>
  <c r="G9" i="96"/>
  <c r="G10" i="96"/>
  <c r="G11" i="96"/>
  <c r="G12" i="96"/>
  <c r="G13" i="96"/>
  <c r="G14" i="96"/>
  <c r="G15" i="96"/>
  <c r="G16" i="96"/>
  <c r="G17" i="96"/>
  <c r="G18" i="96"/>
  <c r="G19" i="96"/>
  <c r="G20" i="96"/>
  <c r="G21" i="96"/>
  <c r="G22" i="96"/>
  <c r="G23" i="96"/>
  <c r="G24" i="96"/>
  <c r="G25" i="96"/>
  <c r="G26" i="96"/>
  <c r="G27" i="96"/>
  <c r="G28" i="96"/>
  <c r="G29" i="96"/>
  <c r="G30" i="96"/>
  <c r="G31" i="96"/>
  <c r="G32" i="96"/>
  <c r="G33" i="96"/>
  <c r="G34" i="96"/>
  <c r="G35" i="96"/>
  <c r="G36" i="96"/>
  <c r="G37" i="96"/>
  <c r="G38" i="96"/>
  <c r="G39" i="96"/>
  <c r="G40" i="96"/>
  <c r="G41" i="96"/>
  <c r="G42" i="96"/>
  <c r="G43" i="96"/>
  <c r="G44" i="96"/>
  <c r="G45" i="96"/>
  <c r="G46" i="96"/>
  <c r="G47" i="96"/>
  <c r="G48" i="96"/>
  <c r="G49" i="96"/>
  <c r="G50" i="96"/>
  <c r="G51" i="96"/>
  <c r="G52" i="96"/>
  <c r="G53" i="96"/>
  <c r="G54" i="96"/>
  <c r="G55" i="96"/>
  <c r="G56" i="96"/>
  <c r="G57" i="96"/>
  <c r="G58" i="96"/>
  <c r="G59" i="96"/>
  <c r="G60" i="96"/>
  <c r="G61" i="96"/>
  <c r="G62" i="96"/>
  <c r="G63" i="96"/>
  <c r="G64" i="96"/>
  <c r="G65" i="96"/>
  <c r="G66" i="96"/>
  <c r="G67" i="96"/>
  <c r="G68" i="96"/>
  <c r="G69" i="96"/>
  <c r="G70" i="96"/>
  <c r="G71" i="96"/>
  <c r="G72" i="96"/>
  <c r="G73" i="96"/>
  <c r="G74" i="96"/>
  <c r="G75" i="96"/>
  <c r="G76" i="96"/>
  <c r="G77" i="96"/>
  <c r="G78" i="96"/>
  <c r="G79" i="96"/>
  <c r="G80" i="96"/>
  <c r="G81" i="96"/>
  <c r="G82" i="96"/>
  <c r="G4" i="96"/>
  <c r="G8" i="94"/>
  <c r="G9" i="94"/>
  <c r="G7" i="94"/>
  <c r="G5" i="94"/>
  <c r="I9" i="94"/>
  <c r="G5" i="74"/>
  <c r="G6" i="74"/>
  <c r="G7" i="74"/>
  <c r="G8" i="74"/>
  <c r="G9" i="74"/>
  <c r="G10" i="74"/>
  <c r="G11" i="74"/>
  <c r="G12" i="74"/>
  <c r="G13" i="74"/>
  <c r="G14" i="74"/>
  <c r="G15" i="74"/>
  <c r="G16" i="74"/>
  <c r="G17" i="74"/>
  <c r="G18" i="74"/>
  <c r="G19" i="74"/>
  <c r="G20" i="74"/>
  <c r="G21" i="74"/>
  <c r="G22" i="74"/>
  <c r="G23" i="74"/>
  <c r="G24" i="74"/>
  <c r="G25" i="74"/>
  <c r="G26" i="74"/>
  <c r="G27" i="74"/>
  <c r="G28" i="74"/>
  <c r="G29" i="74"/>
  <c r="G30" i="74"/>
  <c r="G32" i="74"/>
  <c r="G33" i="74"/>
  <c r="G34" i="74"/>
  <c r="G35" i="74"/>
  <c r="G36" i="74"/>
  <c r="G37" i="74"/>
  <c r="G38" i="74"/>
  <c r="G39" i="74"/>
  <c r="G40" i="74"/>
  <c r="G41" i="74"/>
  <c r="G42" i="74"/>
  <c r="G43" i="74"/>
  <c r="G44" i="74"/>
  <c r="G45" i="74"/>
  <c r="G46" i="74"/>
  <c r="G47" i="74"/>
  <c r="G48" i="74"/>
  <c r="G49" i="74"/>
  <c r="G50" i="74"/>
  <c r="G51" i="74"/>
  <c r="G52" i="74"/>
  <c r="G53" i="74"/>
  <c r="G54" i="74"/>
  <c r="G55" i="74"/>
  <c r="G56" i="74"/>
  <c r="G57" i="74"/>
  <c r="G58" i="74"/>
  <c r="G59" i="74"/>
  <c r="G60" i="74"/>
  <c r="G61" i="74"/>
  <c r="G62" i="74"/>
  <c r="G63" i="74"/>
  <c r="G64" i="74"/>
  <c r="G65" i="74"/>
  <c r="G66" i="74"/>
  <c r="G67" i="74"/>
  <c r="G68" i="74"/>
  <c r="G69" i="74"/>
  <c r="G70" i="74"/>
  <c r="G71" i="74"/>
  <c r="G72" i="74"/>
  <c r="G73" i="74"/>
  <c r="G74" i="74"/>
  <c r="G75" i="74"/>
  <c r="G76" i="74"/>
  <c r="G77" i="74"/>
  <c r="G78" i="74"/>
  <c r="G79" i="74"/>
  <c r="G80" i="74"/>
  <c r="G81" i="74"/>
  <c r="G82" i="74"/>
  <c r="G83" i="74"/>
  <c r="G84" i="74"/>
  <c r="G85" i="74"/>
  <c r="G86" i="74"/>
  <c r="G87" i="74"/>
  <c r="G88" i="74"/>
  <c r="G89" i="74"/>
  <c r="G90" i="74"/>
  <c r="G91" i="74"/>
  <c r="G92" i="74"/>
  <c r="G93" i="74"/>
  <c r="G94" i="74"/>
  <c r="G95" i="74"/>
  <c r="G96" i="74"/>
  <c r="G97" i="74"/>
  <c r="G98" i="74"/>
  <c r="G99" i="74"/>
  <c r="G100" i="74"/>
  <c r="G101" i="74"/>
  <c r="G102" i="74"/>
  <c r="G103" i="74"/>
  <c r="G104" i="74"/>
  <c r="G105" i="74"/>
  <c r="G106" i="74"/>
  <c r="G107" i="74"/>
  <c r="G108" i="74"/>
  <c r="G109" i="74"/>
  <c r="G110" i="74"/>
  <c r="G111" i="74"/>
  <c r="G112" i="74"/>
  <c r="G113" i="74"/>
  <c r="G114" i="74"/>
  <c r="G115" i="74"/>
  <c r="G116" i="74"/>
  <c r="G117" i="74"/>
  <c r="G118" i="74"/>
  <c r="G119" i="74"/>
  <c r="G120" i="74"/>
  <c r="G121" i="74"/>
  <c r="G122" i="74"/>
  <c r="G123" i="74"/>
  <c r="G124" i="74"/>
  <c r="G125" i="74"/>
  <c r="G126" i="74"/>
  <c r="G127" i="74"/>
  <c r="G128" i="74"/>
  <c r="G129" i="74"/>
  <c r="G130" i="74"/>
  <c r="G131" i="74"/>
  <c r="G132" i="74"/>
  <c r="G133" i="74"/>
  <c r="G134" i="74"/>
  <c r="G135" i="74"/>
  <c r="G136" i="74"/>
  <c r="G137" i="74"/>
  <c r="G138" i="74"/>
  <c r="G139" i="74"/>
  <c r="G140" i="74"/>
  <c r="G141" i="74"/>
  <c r="G142" i="74"/>
  <c r="G143" i="74"/>
  <c r="G144" i="74"/>
  <c r="G145" i="74"/>
  <c r="G146" i="74"/>
  <c r="G147" i="74"/>
  <c r="G148" i="74"/>
  <c r="G149" i="74"/>
  <c r="G150" i="74"/>
  <c r="G151" i="74"/>
  <c r="G152" i="74"/>
  <c r="G153" i="74"/>
  <c r="G154" i="74"/>
  <c r="G155" i="74"/>
  <c r="G156" i="74"/>
  <c r="G157" i="74"/>
  <c r="G158" i="74"/>
  <c r="G159" i="74"/>
  <c r="G160" i="74"/>
  <c r="G161" i="74"/>
  <c r="G162" i="74"/>
  <c r="G163" i="74"/>
  <c r="G164" i="74"/>
  <c r="G165" i="74"/>
  <c r="G166" i="74"/>
  <c r="G167" i="74"/>
  <c r="G168" i="74"/>
  <c r="G169" i="74"/>
  <c r="G170" i="74"/>
  <c r="G171" i="74"/>
  <c r="G172" i="74"/>
  <c r="G173" i="74"/>
  <c r="G174" i="74"/>
  <c r="G175" i="74"/>
  <c r="G176" i="74"/>
  <c r="G177" i="74"/>
  <c r="G178" i="74"/>
  <c r="G179" i="74"/>
  <c r="G180" i="74"/>
  <c r="G181" i="74"/>
  <c r="G182" i="74"/>
  <c r="G183" i="74"/>
  <c r="G184" i="74"/>
  <c r="G185" i="74"/>
  <c r="G186" i="74"/>
  <c r="G187" i="74"/>
  <c r="G188" i="74"/>
  <c r="G189" i="74"/>
  <c r="G190" i="74"/>
  <c r="G191" i="74"/>
  <c r="G192" i="74"/>
  <c r="G193" i="74"/>
  <c r="G194" i="74"/>
  <c r="G195" i="74"/>
  <c r="G196" i="74"/>
  <c r="G197" i="74"/>
  <c r="G198" i="74"/>
  <c r="G199" i="74"/>
  <c r="G200" i="74"/>
  <c r="G201" i="74"/>
  <c r="G202" i="74"/>
  <c r="G203" i="74"/>
  <c r="G204" i="74"/>
  <c r="G205" i="74"/>
  <c r="G206" i="74"/>
  <c r="G207" i="74"/>
  <c r="G208" i="74"/>
  <c r="G209" i="74"/>
  <c r="G210" i="74"/>
  <c r="G211" i="74"/>
  <c r="G212" i="74"/>
  <c r="G213" i="74"/>
  <c r="G214" i="74"/>
  <c r="G215" i="74"/>
  <c r="G216" i="74"/>
  <c r="G217" i="74"/>
  <c r="G218" i="74"/>
  <c r="G219" i="74"/>
  <c r="G4" i="74"/>
  <c r="I17" i="98"/>
  <c r="G18" i="98"/>
  <c r="C7" i="99"/>
  <c r="I212" i="74"/>
  <c r="I49" i="74"/>
  <c r="I129" i="74"/>
  <c r="I193" i="74"/>
  <c r="I85" i="74"/>
  <c r="I169" i="74"/>
  <c r="I219" i="74"/>
  <c r="I157" i="74"/>
  <c r="I105" i="74"/>
  <c r="I32" i="74"/>
  <c r="G220" i="74"/>
  <c r="C4" i="99"/>
  <c r="I29" i="96"/>
  <c r="G10" i="94"/>
  <c r="C5" i="99"/>
  <c r="I82" i="96" l="1"/>
  <c r="I59" i="96"/>
  <c r="G83" i="96"/>
  <c r="C6" i="99" s="1"/>
  <c r="C9" i="99" s="1"/>
</calcChain>
</file>

<file path=xl/sharedStrings.xml><?xml version="1.0" encoding="utf-8"?>
<sst xmlns="http://schemas.openxmlformats.org/spreadsheetml/2006/main" count="1339" uniqueCount="475">
  <si>
    <t>Eilės Nr.</t>
  </si>
  <si>
    <t>Mato vnt.</t>
  </si>
  <si>
    <t>Kiekis</t>
  </si>
  <si>
    <t>m²</t>
  </si>
  <si>
    <t>m³</t>
  </si>
  <si>
    <t>m</t>
  </si>
  <si>
    <t>Geodezinis trasos nužymėjimas</t>
  </si>
  <si>
    <t>t</t>
  </si>
  <si>
    <t>vnt.</t>
  </si>
  <si>
    <t>ha</t>
  </si>
  <si>
    <t>Minkštų veislių medžių nuo 25 cm iki 32 cm skersmens pašalinimas, kelmų šalinimas</t>
  </si>
  <si>
    <t>Minkštų veislių medžių nuo 32 cm skersmens pašalinimas, kelmų šalinimas</t>
  </si>
  <si>
    <t>1. Paruošiamieji darbai</t>
  </si>
  <si>
    <t>Sankasos dugno planiravimas mechanizuotai</t>
  </si>
  <si>
    <t>Griovio dugno ir šlaitų planiravimas mechanizuotai</t>
  </si>
  <si>
    <t>Griovio dugno ir šlaitų planiravimas rankiniu būdu</t>
  </si>
  <si>
    <t>Darbo pavadinimas, aprašymas</t>
  </si>
  <si>
    <t>Pagruntavimas tarp asfalto dangos sluoksnių</t>
  </si>
  <si>
    <t>Gruntavimas prieš sandarinimo juostos įrengimą</t>
  </si>
  <si>
    <t>Sandurų izoliavimas sandariklio juostomis</t>
  </si>
  <si>
    <t>Skyrius</t>
  </si>
  <si>
    <r>
      <t xml:space="preserve">Vieneto kaina, Eur be PVM  </t>
    </r>
    <r>
      <rPr>
        <b/>
        <sz val="11"/>
        <color indexed="10"/>
        <rFont val="Times New Roman"/>
        <family val="1"/>
        <charset val="186"/>
      </rPr>
      <t>(pildo Tiekėjas)</t>
    </r>
  </si>
  <si>
    <t>Iš viso, Eur be PVM</t>
  </si>
  <si>
    <t>1.1</t>
  </si>
  <si>
    <t>1.2</t>
  </si>
  <si>
    <t>1.3</t>
  </si>
  <si>
    <t>1.4</t>
  </si>
  <si>
    <t>1.5</t>
  </si>
  <si>
    <t>1.6</t>
  </si>
  <si>
    <t>1.7</t>
  </si>
  <si>
    <t>1.8</t>
  </si>
  <si>
    <t>1.9</t>
  </si>
  <si>
    <t>1.10</t>
  </si>
  <si>
    <t>1.11</t>
  </si>
  <si>
    <t>1.12</t>
  </si>
  <si>
    <t>1.13</t>
  </si>
  <si>
    <t>1.14</t>
  </si>
  <si>
    <t>1.15</t>
  </si>
  <si>
    <t>1.16</t>
  </si>
  <si>
    <t>1.17</t>
  </si>
  <si>
    <t>1.18</t>
  </si>
  <si>
    <t>1.19</t>
  </si>
  <si>
    <t>1.20</t>
  </si>
  <si>
    <t>kompl.</t>
  </si>
  <si>
    <t>2. Žemės sankasa</t>
  </si>
  <si>
    <t>Augalinio grunto išvežimas rangovo pasirinktu atstumu (į išlikį)</t>
  </si>
  <si>
    <t>2.6</t>
  </si>
  <si>
    <t>2.7</t>
  </si>
  <si>
    <t>2.8</t>
  </si>
  <si>
    <t>2.9</t>
  </si>
  <si>
    <t>2.10</t>
  </si>
  <si>
    <t>Sankasos dugno tankinimas h=0,30 m</t>
  </si>
  <si>
    <t>3.1</t>
  </si>
  <si>
    <t>3.2</t>
  </si>
  <si>
    <t>3.3</t>
  </si>
  <si>
    <t>Išlyginamojo sluoksnio iš nesurištojo mineralinių medžiagų mišinio fr. 0/5 (dulkių kiekis iki 5 %), h = 0,03 m įrengimas</t>
  </si>
  <si>
    <t>3.4</t>
  </si>
  <si>
    <t>3.5</t>
  </si>
  <si>
    <t>3.6</t>
  </si>
  <si>
    <t>Betoninių kelio bortų (100x30x15cm) ant betono pagrindo C20/25 įrengimas</t>
  </si>
  <si>
    <t>3.7</t>
  </si>
  <si>
    <t>3.8</t>
  </si>
  <si>
    <t>3.9</t>
  </si>
  <si>
    <t>3.10</t>
  </si>
  <si>
    <t>3.11</t>
  </si>
  <si>
    <t>4.1</t>
  </si>
  <si>
    <t>4.2</t>
  </si>
  <si>
    <t>4.3</t>
  </si>
  <si>
    <t>4.4</t>
  </si>
  <si>
    <t>4.5</t>
  </si>
  <si>
    <t>4.6</t>
  </si>
  <si>
    <t>4.7</t>
  </si>
  <si>
    <t>4.8</t>
  </si>
  <si>
    <t>4.9</t>
  </si>
  <si>
    <t>5.1</t>
  </si>
  <si>
    <t>5.2</t>
  </si>
  <si>
    <t>5.3</t>
  </si>
  <si>
    <t>5.4</t>
  </si>
  <si>
    <t>5.5</t>
  </si>
  <si>
    <t>Skersinių ir išilginių siūlių pagruntavimas bitumine emulsija (h=0,08)</t>
  </si>
  <si>
    <t>Skersinių ir išilginių siūlių pagruntavimas bitumine emulsija (h=0,04)</t>
  </si>
  <si>
    <t>6.1</t>
  </si>
  <si>
    <t>6.2</t>
  </si>
  <si>
    <t>6.3</t>
  </si>
  <si>
    <t>7.1</t>
  </si>
  <si>
    <t>7.2</t>
  </si>
  <si>
    <t>7.3</t>
  </si>
  <si>
    <t>7.4</t>
  </si>
  <si>
    <t>7.5</t>
  </si>
  <si>
    <t>8.1</t>
  </si>
  <si>
    <t>8.2</t>
  </si>
  <si>
    <t>8.3</t>
  </si>
  <si>
    <t>8.4</t>
  </si>
  <si>
    <t>9.1</t>
  </si>
  <si>
    <t>10.1</t>
  </si>
  <si>
    <t>10.2</t>
  </si>
  <si>
    <t>10.3</t>
  </si>
  <si>
    <t>10.4</t>
  </si>
  <si>
    <t>10.5</t>
  </si>
  <si>
    <t>10.6</t>
  </si>
  <si>
    <t>10.7</t>
  </si>
  <si>
    <t>IŠ VISO ŽINIARAŠTYJE 1, EUR BE PVM</t>
  </si>
  <si>
    <t>1.21</t>
  </si>
  <si>
    <t>8.5</t>
  </si>
  <si>
    <t>8.7</t>
  </si>
  <si>
    <t>8.8</t>
  </si>
  <si>
    <t>8.9</t>
  </si>
  <si>
    <t>Neaustinės geotekstilės (≥95 g/m²) drenažo konstrukcijai įrengimas</t>
  </si>
  <si>
    <t>10. Kiti darbai</t>
  </si>
  <si>
    <t>Sankasos dugno planiravimas rankiniu būdu</t>
  </si>
  <si>
    <t>Šiukšliadėžių įrengimas</t>
  </si>
  <si>
    <t>Esamų kelio ženklų skydų demontavimas ir išvežimas (žiūrėti žiniaraščio priedą dėl išvežimo)</t>
  </si>
  <si>
    <t>Esamų signalinių stulpelių išardymas ir išvežimas (žiūrėti žiniaraščio priedą dėl išvežimo)</t>
  </si>
  <si>
    <t>3. Vandens nuvedimo įrenginiai</t>
  </si>
  <si>
    <t>Lietaus nuotekų tinklų hidraulinis bandymas</t>
  </si>
  <si>
    <t>Smėlis vamzdžių pagrindui</t>
  </si>
  <si>
    <t>Smėlis pirminiam užpylimui, įskaitant sutankinimą</t>
  </si>
  <si>
    <t>PVC rifliuoto drenažo vamzdžio su geotekstilės filtru, d113/126 mm įrengimas</t>
  </si>
  <si>
    <t>Bordiūrinės grotelės lietaus surinkimo d600 mm šuliniams su visomis reikalingomis jungtimis (teleskopiniu vamzdžiu, guminiu sandarinimo žiedu ir kt.), D400 apkrovos. Tiekimas, sumontavimas (montuojamos su D600 skersmens plastikiniais šuliniais)</t>
  </si>
  <si>
    <t>Kupolo formos grotelės, D400 apkrovos klasės (montuojamos su D315 skersmens plastikiniais šuliniais, grioviuose)</t>
  </si>
  <si>
    <t>Lietaus nuotekų tinklų praplovimas be dezinfikavimo</t>
  </si>
  <si>
    <t>3.12</t>
  </si>
  <si>
    <t>3.13</t>
  </si>
  <si>
    <t>3.14</t>
  </si>
  <si>
    <t>3.15</t>
  </si>
  <si>
    <t>3.16</t>
  </si>
  <si>
    <t>3.17</t>
  </si>
  <si>
    <t>3.18</t>
  </si>
  <si>
    <t>3.19</t>
  </si>
  <si>
    <t>3.20</t>
  </si>
  <si>
    <t>3.21</t>
  </si>
  <si>
    <t>3.22</t>
  </si>
  <si>
    <t>3.23</t>
  </si>
  <si>
    <t>3.24</t>
  </si>
  <si>
    <t>3.25</t>
  </si>
  <si>
    <t>3.26</t>
  </si>
  <si>
    <t>3.27</t>
  </si>
  <si>
    <t>Plastikinių drenažo apžiūros šulinėlių, d315 mm skersmens, su ketiniais apvaliais d315 mm skersmens (d400 apkrovos klasės) dangčiais tiekimas, sumontavimas, išbandymas ir pridavimas užsakovui</t>
  </si>
  <si>
    <t>Žiočių iš PVC d110 vamzdžių įrengimas</t>
  </si>
  <si>
    <t>Griovio dugno tvirtinimas žvyru fr. 16/32 h=10 cm</t>
  </si>
  <si>
    <t>Skaldos pagrindo sluoksnio iš nesurišto mineralinių medžiagų mišinio fr. 0/45 h=0,20 m įrengimas pridedant iki 20 % NAG</t>
  </si>
  <si>
    <t>4.10</t>
  </si>
  <si>
    <t>Betoninių pilkos spalvos trinkelių (20x10x8cm) dangos įrengimas</t>
  </si>
  <si>
    <t>Asfalto pagrindo-dangos sluoksnio iš mišinio AC 16 PD, h=0,08 m įrengimas</t>
  </si>
  <si>
    <t>Reljefinės silpnaregių trinkelių (20x10x8cm) dangos (geltonos spalvos, su apvaliais kauburėliais) įrengimas</t>
  </si>
  <si>
    <t>Reljefinės silpnaregių trinkelių (20x10x8cm) dangos (geltonos spalvos, juostelės) įrengimas</t>
  </si>
  <si>
    <t>7. Nuovažų įrengimas (I dangos konstrukcijos variantas)</t>
  </si>
  <si>
    <t>7. Nuovažų įrengimas (II dangos konstrukcijos variantas)</t>
  </si>
  <si>
    <t>Signalinių stulpelių įrengimas</t>
  </si>
  <si>
    <t>8.10</t>
  </si>
  <si>
    <t>Stiklo atšvaitų įrengimas bordiūruose</t>
  </si>
  <si>
    <t>Stulpelių įrengimas (vertikalusis ženklinimas 2.3)</t>
  </si>
  <si>
    <t>Kelio ženklų dvistiebių metalinių 76,1 mm skersmens (sienelės storis 2,9 mm, h=4,00 m) atramų pastatymas</t>
  </si>
  <si>
    <t>Kelio ženklų vienstiebių metalinių 76,1 mm skersmens (sienelės storis 2,9 mm, h=3,00–4,00 m) atramų pastatymas</t>
  </si>
  <si>
    <t>Horizontalusis ženklinimas termoplastinėmis arba reaktyviosiomis medžiagomis su stiklo rutuliukais 1.1</t>
  </si>
  <si>
    <t>8.11</t>
  </si>
  <si>
    <t>8.12</t>
  </si>
  <si>
    <t>Horizontalusis ženklinimas termoplastinėmis arba reaktyviosiomis medžiagomis su stiklo rutuliukais 1.2</t>
  </si>
  <si>
    <t>Horizontalusis ženklinimas termoplastinėmis arba reaktyviosiomis medžiagomis su stiklo rutuliukais 1.6</t>
  </si>
  <si>
    <t>Horizontalusis ženklinimas termoplastinėmis arba reaktyviosiomis medžiagomis su stiklo rutuliukais 1.7</t>
  </si>
  <si>
    <t>Horizontalusis ženklinimas termoplastinėmis arba reaktyviosiomis medžiagomis su stiklo rutuliukais 1.22</t>
  </si>
  <si>
    <t>Horizontalusis ženklinimas termoplastinėmis arba reaktyviosiomis medžiagomis su stiklo rutuliukais 1.17</t>
  </si>
  <si>
    <t>Horizontalusis ženklinimas termoplastinėmis arba reaktyviosiomis medžiagomis su stiklo rutuliukais 1.12</t>
  </si>
  <si>
    <t>Asfalto dangos nufrezavimas iki 8 cm</t>
  </si>
  <si>
    <t>9.2</t>
  </si>
  <si>
    <t>9.3</t>
  </si>
  <si>
    <t>9.4</t>
  </si>
  <si>
    <t>6.4</t>
  </si>
  <si>
    <t>6.5</t>
  </si>
  <si>
    <t>6.6</t>
  </si>
  <si>
    <t>6.7</t>
  </si>
  <si>
    <t>Asfalto pagrindo sluoksnio iš mišinio AC 22 PS, h=0,10 m įrengimas</t>
  </si>
  <si>
    <t>Asfalto viršutinio sluoksnio iš mišinio AC 11 VS, h=0,04 m įrengimas</t>
  </si>
  <si>
    <t>6.8</t>
  </si>
  <si>
    <t>6.9</t>
  </si>
  <si>
    <t>6.10</t>
  </si>
  <si>
    <t>Skersinių ir išilginių siūlių pagruntavimas bitumine emulsija (h=0,10)</t>
  </si>
  <si>
    <t>Apsauginio šalčiui atsparaus sluoksnio h(min)=0,50 m įrengimas</t>
  </si>
  <si>
    <t>Kelkraščių įrengimas iš augalinio grunto h=0,03 m (panaudojamas nuimtas augalinis sluoksnis)</t>
  </si>
  <si>
    <t>Asfalto pagrindo-dangos sluoksnio iš mišinio AC 16 PD, h=0,06 m įrengimas</t>
  </si>
  <si>
    <t>Nuovažų, sankryžų suvedimas nesurištuoju mineralinių medžiagų mišiniu fr. 0/32, h(vid)=0,15 m</t>
  </si>
  <si>
    <t>Šalčiui nejautrių medžiagų sluoksnio h(min)=0,50 m įrengimas</t>
  </si>
  <si>
    <t>Augalinio grunto užpylimas ir apsėjimas žole h=0,06 m (panaudojamas nuimtas augalinis gruntas)</t>
  </si>
  <si>
    <t>Pėsčiųjų tvorelės įrengimas</t>
  </si>
  <si>
    <t>Keleivių laukimo paviljonų su integruotu suoliuku įrengimas</t>
  </si>
  <si>
    <t>Pamatai pėsčiųjų tvorelei iš betono C25/30-XC2</t>
  </si>
  <si>
    <t>Augalinio grunto pašalinimas</t>
  </si>
  <si>
    <t>Augalinio grunto išvežimas į laikino sandėliavimo aikštelę (vėliau panaudojama kelkraščių ir šlaitų apželdinimui)</t>
  </si>
  <si>
    <t>Šlaitų ir griovio dugno tvirtinimas plokštėmis 490x490x80 mm (tarpus užpildant betonu)</t>
  </si>
  <si>
    <t>Žemės sankasos stiprinimas pagal MN GPSR 12 h=0,30 m</t>
  </si>
  <si>
    <t>2.1</t>
  </si>
  <si>
    <t>Žemės darbai - žemės sankasos formavimas pylimai (panaudojant iškasų gruntą)</t>
  </si>
  <si>
    <t>2.2</t>
  </si>
  <si>
    <t>2.3</t>
  </si>
  <si>
    <t>2.4</t>
  </si>
  <si>
    <t>2.5</t>
  </si>
  <si>
    <t>2.11</t>
  </si>
  <si>
    <t>2.12</t>
  </si>
  <si>
    <t>2.13</t>
  </si>
  <si>
    <t>2.14</t>
  </si>
  <si>
    <t>2.15</t>
  </si>
  <si>
    <t>Žemės darbai - žemės sankasos įrengimas supilant pakopas h(min)=0,60 m (panaudojant iškasų gruntą)</t>
  </si>
  <si>
    <t>Krūmų kirtimas, smulkinimas ir išvežimas rangovo pasirinktu atstumu</t>
  </si>
  <si>
    <t>4. Saugos salelių įrengimas (I dangos konstrukcijos variantas)</t>
  </si>
  <si>
    <t>5.6</t>
  </si>
  <si>
    <t>5.7</t>
  </si>
  <si>
    <t>5.8</t>
  </si>
  <si>
    <t>5.9</t>
  </si>
  <si>
    <t>Kvadratinės grotelės lietaus surinkimo d600 mm šuliniams su visomis reikalingomis jungtimis (teleskopiniu vamzdžiu, guminiu sandarinimo žiedu ir kt.), D400 apkrovos. Tiekimas, sumontavimas (montuojamos su D600 skersmens plastikiniais šuliniais)</t>
  </si>
  <si>
    <t>Geotekstilės įrengimas (neįvertinant persidengimų)</t>
  </si>
  <si>
    <t>8.6</t>
  </si>
  <si>
    <t>Daubos tvirtinimas žvyru fr. 16/32 h=20 cm</t>
  </si>
  <si>
    <t>Skaldos pagrindo sluoksnio iš nesurišto mineralinių medžiagų mišinio fr. 0/45 h=0,15 m įrengimas</t>
  </si>
  <si>
    <t>4.  Saugos salelių įrengimas (II dangos konstrukcijos variantas)</t>
  </si>
  <si>
    <t>Betoninių kelio bortų (100x22x15cm) ant betono pagrindo C20/25 įrengimas</t>
  </si>
  <si>
    <t>Šalčiui nejautrių medžiagų sluoksnio h(min)=0,29 m įrengimas</t>
  </si>
  <si>
    <t>5. Stotelių ir priėjimų DP įrengimas (I dangos konstrukcijos variantas)</t>
  </si>
  <si>
    <t>Betoninių vejos bortų (100x20x8cm) ant betono pagrindo C20/25 įrengimas</t>
  </si>
  <si>
    <t>Skaldos pagrindo sluoksnio iš nesurišto mineralinių medžiagų mišinio fr. 0/45 h=0,20 m įrengimas</t>
  </si>
  <si>
    <t>5.10</t>
  </si>
  <si>
    <t>5.11</t>
  </si>
  <si>
    <t>5.12</t>
  </si>
  <si>
    <t>5. Stotelių ir priėjimų DP įrengimas (II dangos konstrukcijos variantas)</t>
  </si>
  <si>
    <t>Šalčiui nejautrių medžiagų sluoksnio h(min)=0,27 m įrengimas</t>
  </si>
  <si>
    <t>6. Tako dangos konstrukcija (I dangos konstrukcijos variantas)</t>
  </si>
  <si>
    <t>6. Tako dangos konstrukcija (II dangos konstrukcijos variantas)</t>
  </si>
  <si>
    <t>Asfalto apatinio sluoksnio iš mišinio AC 16 AS, h=0,08 m įrengimas</t>
  </si>
  <si>
    <t>Apsauginio šalčiui atsparaus sluoksnio h(min)=0,43 m įrengimas</t>
  </si>
  <si>
    <t>Skaldos pagrindo sluoksnio iš nesurišto mineralinių medžiagų mišinio fr. 0/45 h=0,30 m įrengimas</t>
  </si>
  <si>
    <t>Apsauginio šalčiui atsparaus sluoksnio h(min)=0,33 m įrengimas</t>
  </si>
  <si>
    <t>9. Kelio apstatymas ir saugaus eismo organizavimas</t>
  </si>
  <si>
    <t>Apsauginių kelio atitvarų N2 W3 A barjerų įrengimas (dvibangės sijos sk.)</t>
  </si>
  <si>
    <t>Apsauginių kelio atitvarų N2 W3 A pradinių ir galinių komponentų įrengimas (dvibangės sijos sk.)</t>
  </si>
  <si>
    <t>Apsauginių kelio atitvarų H1 W3 A barjerų įrengimas (dvibangės sijos sk.)</t>
  </si>
  <si>
    <t>Apsauginių kelio atitvarų H1 W3 A barjerų įrengimas (dėžinio sk.)</t>
  </si>
  <si>
    <t>Apsauginių kelio atitvarų H1 W3 A pradinių ir galinių komponentų įrengimas (dėžinio sijos sk.)</t>
  </si>
  <si>
    <t>Žvyro pagrindo sluoksnio iš nesurišto mineralinių medžiagų mišinio fr. 0/45 h=0,20 m įrengimas</t>
  </si>
  <si>
    <t>Asfalto dangos išvežimas ir permaišymas su įrengiamu skaldos pagrindo sluoksniu (NAG)</t>
  </si>
  <si>
    <t>1.22</t>
  </si>
  <si>
    <t>Žvyro pagrindo sluoksnio iš nesurišto mineralinių medžiagų mišinio fr. 0/45 h=0,20 m įrengimas pridedant iki 20 % NAG</t>
  </si>
  <si>
    <t>9.5</t>
  </si>
  <si>
    <t>9.6</t>
  </si>
  <si>
    <t>9.7</t>
  </si>
  <si>
    <t>9.8</t>
  </si>
  <si>
    <t>9.9</t>
  </si>
  <si>
    <t>9.10</t>
  </si>
  <si>
    <t>9.11</t>
  </si>
  <si>
    <t>Išpildomoji nuotrauka – 8 ha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</si>
  <si>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Horizontalusis ženklinimas termoplastinėmis arba reaktyviosiomis medžiagomis su stiklo rutuliukais 1.15.1</t>
  </si>
  <si>
    <t>Skaldelės iš mineralinių medžiagų mišinio 11/16 (drenažo pagrindas) įrengimas</t>
  </si>
  <si>
    <t>Skaldelės iš mineralinių medžiagų mišinio 11/16 (drenažo užpylimas) įrengimas</t>
  </si>
  <si>
    <t>9.12</t>
  </si>
  <si>
    <t>9.13</t>
  </si>
  <si>
    <t>9.14</t>
  </si>
  <si>
    <t>9.15</t>
  </si>
  <si>
    <t>9.16</t>
  </si>
  <si>
    <t>9.17</t>
  </si>
  <si>
    <t>9.18</t>
  </si>
  <si>
    <t>9.19</t>
  </si>
  <si>
    <t>Kelio ženklų skydų montavimas prie atramų (skydų plotas – 38,75 m²)</t>
  </si>
  <si>
    <t>Esamų gelžbetoninių pralaidų, pralaidų antgalių ir atraminių sienučių išardymas ir išvežimas (žiūrėti žiniaraščio priedą dėl išvežimo) (D400, L=56,8)</t>
  </si>
  <si>
    <t>Esamų gelžbetoninių pralaidų, pralaidų antgalių ir atraminių sienučių išardymas ir išvežimas (žiūrėti žiniaraščio priedą dėl išvežimo) (D600, L=36,5)</t>
  </si>
  <si>
    <t>Esamos (D800) pralaidos užpylimas C12/15 betonu</t>
  </si>
  <si>
    <t>1.23</t>
  </si>
  <si>
    <t>1.24</t>
  </si>
  <si>
    <t>Betoninių lietaus latakų įrengimas</t>
  </si>
  <si>
    <t>Kelkraščių h=0,19 m įrengimas (11/22 fr. skaldos 85%, augalinio grunto 15% mišinio)</t>
  </si>
  <si>
    <t>3.28</t>
  </si>
  <si>
    <t>Ketinis dangtis B 125 apkrovos klasės D425 šuliniui. Tiekimas, sumontavimas</t>
  </si>
  <si>
    <t>1.25</t>
  </si>
  <si>
    <t>Esamų plastikinių pralaidų, pralaidų antgalių ir atraminių sienučių išardymas ir išvežimas (žiūrėti žiniaraščio priedą dėl išvežimo) (D400, L=56,8)</t>
  </si>
  <si>
    <t>Esamų suoliukų (3 vnt.) išardymas ir išvežimas (žiūrėti žiniaraščio priedą dėl išvežimo)</t>
  </si>
  <si>
    <t>Esamų šiukšliadėžių  (3 vnt.) išardymas ir išvežimas (žiūrėti žiniaraščio priedą dėl išvežimo)</t>
  </si>
  <si>
    <t>Esamų betoninių kelio bortų (132,0 m) bei betono pagrindo po bortais išardymas ir išvežimas (žiūrėti žiniaraščio priedą dėl išvežimo)</t>
  </si>
  <si>
    <t>Esamų betoninių vejos bortų (22,0 m) bei betono pagrindo po bortais išardymas ir išvežimas (žiūrėti žiniaraščio priedą dėl išvežimo)</t>
  </si>
  <si>
    <t>Betoninių plytelių/trinkelių dangų (85,0 m²) išardymas ir išvežimas (žiūrėti žiniaraščio priedą dėl išvežimo)</t>
  </si>
  <si>
    <t>Esamų vienstiebių kelio ženklų metalinių atramų (44 vnt.) ant monolitinių betoninių atramų išardymas  ir išvežimas (žiūrėti žiniaraščio priedą dėl išvežimo)</t>
  </si>
  <si>
    <t>Esamų daugiastiebių kelio ženklų metalinių atramų ir pasparų (3 kompl.) ant monolitinių betoninių atramų išardymas  ir išvežimas (žiūrėti žiniaraščio priedą dėl išvežimo)</t>
  </si>
  <si>
    <t>Griovio dugno tvirtinimas grindiniu, h=30 cm</t>
  </si>
  <si>
    <t>Betonas C30/37-XC4-XF4 griovio dugno tvirtinimui</t>
  </si>
  <si>
    <t>3.29</t>
  </si>
  <si>
    <t>3.30</t>
  </si>
  <si>
    <t>3.31</t>
  </si>
  <si>
    <t>3.32</t>
  </si>
  <si>
    <t>PVC d 200 vamzdžio apšiltinimas akmens vata</t>
  </si>
  <si>
    <t>6.11</t>
  </si>
  <si>
    <t>6.12</t>
  </si>
  <si>
    <t>6.13</t>
  </si>
  <si>
    <t>Grunto sluoksnio ties taku įrengimas iš atsivežtinio grunto (ŽB, ŽG, ŽP, SB, SG, ŽD, ŽM, SD, SM (Mišiniai ŽB, ŽG, ŽP pagal LST 1331))</t>
  </si>
  <si>
    <t>1.26</t>
  </si>
  <si>
    <t>1.27</t>
  </si>
  <si>
    <t>Krūmų smulkinimas</t>
  </si>
  <si>
    <t>Krūmų išvežimas rangovo pasirinktu atstumu</t>
  </si>
  <si>
    <t>6.14</t>
  </si>
  <si>
    <t>Šalčiui nejautrių medžiagų sluoksnio h(min)=0,20 m įrengimas ties latakais, daubomis, drenažu</t>
  </si>
  <si>
    <t>1.28</t>
  </si>
  <si>
    <t>Išardytų esamų gelžbetoninių pralaidų, pralaidų antgalių ir atraminių sienučių išvežimas (žiūrėti žiniaraščio priedą dėl išvežimo) (D800)</t>
  </si>
  <si>
    <t>Esamų gelžbetoninių pralaidų, pralaidų antgalių ir atraminių sienučių išardymas (D800)</t>
  </si>
  <si>
    <t>3.33</t>
  </si>
  <si>
    <t>Plastikinių vamzdžių sandūrų jungimas jungtimis</t>
  </si>
  <si>
    <t>Daubos tvirtinimas augaliniu gruntu</t>
  </si>
  <si>
    <t>Daubos apsėjimas žole</t>
  </si>
  <si>
    <t>3.34</t>
  </si>
  <si>
    <t>3.35</t>
  </si>
  <si>
    <t>Augalinis gruntas daubos įrengimui (panaudojamas nuimtas augalinis gruntas)</t>
  </si>
  <si>
    <t>3.36</t>
  </si>
  <si>
    <t>Pagrindo sluoksnių po latakais įrengimas iš betono C20/25</t>
  </si>
  <si>
    <t>Pagrindo sluoksnių ties lietaus surinkimo aikštelėmis įrengimas iš betono C35/45-XC4-XF4-XD3</t>
  </si>
  <si>
    <t>Pagrindų iš biriųjų medžiagų pralaidoms įrengimas (smėlio)</t>
  </si>
  <si>
    <t>PP d400 skersmens vandens pralaidos įstrižųjų antgalių įrengimas</t>
  </si>
  <si>
    <t>PP pralaidų montavimas kai vamzdžių skersmuo d400 (6 vnt.)</t>
  </si>
  <si>
    <t>Šlaito tvirtinimas priešeroziniu dembliu (pateikiamas tvirtinamo šlaito plotas neįvertinant užleidimų)</t>
  </si>
  <si>
    <t>2.16</t>
  </si>
  <si>
    <t>8. DK 10 dangos konstrukcijos įrengimas važiuojamojoje kelio dalyje (I dangos konstrukcijos variantas)</t>
  </si>
  <si>
    <t>8. DK 10 dangos konstrukcijos įrengimas važiuojamojoje kelio dalyje (II dangos konstrukcijos variantas)</t>
  </si>
  <si>
    <t>Skersinių ir išilginių siūlių pagruntavimas bitumine emulsija (h=0,06)</t>
  </si>
  <si>
    <t>7.6</t>
  </si>
  <si>
    <t>Žemės darbai - žemės sankasos formavimas pylimai (panaudojant atsivežtinį gruntą)</t>
  </si>
  <si>
    <t>2.17</t>
  </si>
  <si>
    <t>Žemės darbai - žemės sankasos kasimas ekskavatoriais formuojant iškasas</t>
  </si>
  <si>
    <t>Žemės darbai - žemės sankasos įrengimas iškasant ekskavatoriais pakopas h(min)=0,60 m</t>
  </si>
  <si>
    <t>Žemės darbai - iškastinio grunto pakrovimas, transportavimas ir sandėliavimas statybvietėje</t>
  </si>
  <si>
    <t>Žemės darbai - grunto pakrovimas ir išvežimas rangovo pasirinktu atstumu (į išlykį)</t>
  </si>
  <si>
    <t>Šlaitų ir griovių tvirtinimas betonu C30/37-XC4-XF4</t>
  </si>
  <si>
    <t>Skaldos pagrindo sluoksnio iš nesurišto mineralinių medžiagų mišinio fr. 22/56 h(min)=0,15 m įrengimas šlaitų ir griovių tvirtinimui</t>
  </si>
  <si>
    <t xml:space="preserve">Sampylų įrengimas, išlyginimas ir tankinimas iš F1 klasės atsivežtinio grunto h(min)=0,30 m </t>
  </si>
  <si>
    <t xml:space="preserve">Sampylų įrengimas, išlyginimas ir tankinimas iš F1 klasės atsivežtinio grunto h(min)=0,73 m </t>
  </si>
  <si>
    <t xml:space="preserve">Sampylų įrengimas, išlyginimas ir tankinimas iš F1 klasės atsivežtinio grunto h(min)=0,63 m </t>
  </si>
  <si>
    <t>MEDŽIAGŲ ŽINIARAŠTIS</t>
  </si>
  <si>
    <t>1. Elektroniniai ryšiai</t>
  </si>
  <si>
    <t>DARBŲ ŽINIARAŠTIS</t>
  </si>
  <si>
    <t>Valstybinės reikšmės krašto kelio Nr. 229 Aristava–Kėdainiai–Cinkiškiai ruožo nuo 13,050 iki 17,070 km kapitalinis remontas, įrengiant taką</t>
  </si>
  <si>
    <t>Iš viso skyriuje 1, Eur be PVM</t>
  </si>
  <si>
    <t>Iš viso skyriuje 2, Eur be PVM</t>
  </si>
  <si>
    <t>Iš viso skyriuje 3, Eur be PVM</t>
  </si>
  <si>
    <t>Iš viso skyriuje 4, Eur be PVM</t>
  </si>
  <si>
    <t>Rangovas įsivertina vieną iš pateiktų dviejų dangos konstrukcijos variantų: 1 variantą arba 2 variantą</t>
  </si>
  <si>
    <t>Iš viso skyriuje 5, Eur be PVM</t>
  </si>
  <si>
    <t>Iš viso skyriuje 6, Eur be PVM</t>
  </si>
  <si>
    <t>Iš viso skyriuje 7, Eur be PVM</t>
  </si>
  <si>
    <t>Iš viso skyriuje 8, Eur be PVM</t>
  </si>
  <si>
    <t>Iš viso skyriuje 9, Eur be PVM</t>
  </si>
  <si>
    <t>Iš viso skyriuje 10, Eur be PVM</t>
  </si>
  <si>
    <t>1. Pralaida A-1 PK 133+73,4</t>
  </si>
  <si>
    <t xml:space="preserve">Grunto kasimas, pakrovimas ir išvežimas rangovo pasirinktu atstumu </t>
  </si>
  <si>
    <t>Sankasai tinkančio grunto kasimas, pakrovimas, vežimas į sandėliavimo statybvietėje vietą ir sandėliavimas statybvietėje</t>
  </si>
  <si>
    <t xml:space="preserve">Statybvietėje sandėliuojamo sankasai tinkančio grunto kasimas, pakrovimas, atvežimas, supylimas ir sutankinimas </t>
  </si>
  <si>
    <t>Molinio grunto pakrovimas į savivarčius, atvežimas ir supylimas vagos užtvenkimui</t>
  </si>
  <si>
    <t>Laikinos gofruotos PP Ø800 pralaidos atvežimas ir įrengimas, vamzdžius jungiant movomis</t>
  </si>
  <si>
    <t>Vandens siurblių atvežimas, darbas ir išvežimas</t>
  </si>
  <si>
    <t>darb. val.</t>
  </si>
  <si>
    <t>Esamų gelžbetoninių konstrukcijų ardymas, pakrovimas į savivarčius, išvežimas ir utilizavimas</t>
  </si>
  <si>
    <t>Surenkamų armuotų atraminių blokų gamyba, pakrovimas, atvežimas ir montavimas</t>
  </si>
  <si>
    <t>Gelžbetoninių gaminių paviršių, esančių sąlytyje su gruntu, padengimas teptine hidroizoliacija (2 sluoksniais)</t>
  </si>
  <si>
    <t>Filtruojančios neaustinės geotekstilės šalčiui atspariam pagrindui atvežimas ir ja padengiamas plotas</t>
  </si>
  <si>
    <t>Geomembranos atvežimas ir ja padengiamas plotas</t>
  </si>
  <si>
    <t>Šalčiui atsparaus grunto pralaidos pagrindui pakrovimas, atvežimas, supylimas ir sutankinimas</t>
  </si>
  <si>
    <t>Smėlio fr.0/2 pralaidos pagrindui pakrovimas, atvežimas, supylimas ir sutankinimas</t>
  </si>
  <si>
    <t>Plieninių gofruotų 1,2 m skersmens skerspjūvio vamzdžių vandens pralaidoms gamyba, pakrovimas, atvežimas ir įrengimas (vamzdžius jungiant apkabomis)</t>
  </si>
  <si>
    <t>Filtruojančios neaustinės geotekstilės apvyniojamos aplink pralaidos vamzdį ir aplink pralaidos užpilo gruntą atvežimas ir ja padengiamas plotas</t>
  </si>
  <si>
    <t>Filtruojančios neaustinės geotekstilės apvyniojamos aplink apkabas atvežimas ir ja padengiamas plotas</t>
  </si>
  <si>
    <t>Tarpo tarp surenkamų gaminių ir vamzdžių užpildymas C30/37-XF4-XC4 klasės betonu</t>
  </si>
  <si>
    <t>Pralaidų užpylimui tinkančio smulkiagrūdžio, vidutiniagrūdžio,  stambiagrūdžio smėlio ar žvyro mišinių pakrovimas, atvežimas, supylimas ir grunto sutankinimas</t>
  </si>
  <si>
    <t>Laikinos gofruotos PP Ø800 pralaidos išardymas, pakrovimas į savivarčius ir išvežimas</t>
  </si>
  <si>
    <t>Skaldos fr. 22/32 pakrovimas, atvežimas, supylimas ir pagrindo įrengimas h=10cm</t>
  </si>
  <si>
    <t>Tašelių, impregnuotų antiseptiku, pakrovimas, atvežimas ir montavimas (medienos – 0,072 m3)</t>
  </si>
  <si>
    <t xml:space="preserve">Armatūros 200x200 ∅6mm tinklų pakrovimas, atvežimas ir montavimas į projektinę padėtį </t>
  </si>
  <si>
    <t>kg</t>
  </si>
  <si>
    <t>Pralaidos antgalių h=10cm betonavimas C30/37-XF4-XC4 (klojinių paruošimas, betono mišinio paruošimas, pakrovimas, transportavimas, supylimas, sutankinimas ir betono priežiūra jo kietėjimo metu)</t>
  </si>
  <si>
    <t>Vagos ir šlaitų tvirtinimas betonu h=10cm C30/37-XF4-XC4 (klojinių paruošimas, betono mišinio paruošimas, pakrovimas, transportavimas, supylimas, sutankinimas ir betono priežiūra jo kietėjimo metu)</t>
  </si>
  <si>
    <t>Vagos tvirtinimas betonu h=12cm C30/37-XF4-XC4 (klojinių paruošimas, betono mišinio paruošimas, pakrovimas, transportavimas, supylimas, sutankinimas ir betono priežiūra jo kietėjimo metu)</t>
  </si>
  <si>
    <t>Skaldos skalda fr. 22/32, h=15cm vagos tvirtinimui pakrovimas, atvežimas, supylimas ir sutankinimas</t>
  </si>
  <si>
    <t>Mineralinių medžiagų pagrindo sluoksnio fr.22/45 įrengimas (grunto pakrovimas, atvežimas, supylimas ir  sutankinimas)</t>
  </si>
  <si>
    <t>Betono pagrindo sluoksnio iš C12/15 klasės betono įrengimas (klojinių paruošimas, betono mišinio paruošimas, pakrovimas, transportavimas, supylimas, sutankinimas ir betono priežiūra jo kietėjimo metu)</t>
  </si>
  <si>
    <t>Rostverko monolitinimas iš C30/37-XC2 klasės betono (klojinių paruošimas, betono mišinio paruošimas, pakrovimas, transportavimas, supylimas, sutankinimas ir betono priežiūra jo kietėjimo metu)</t>
  </si>
  <si>
    <t>B 500B klasės armatūros rostverkui pakrovimas, atvežimas ir montavimas į projektinę padėtį</t>
  </si>
  <si>
    <t>Surenkamų blokinių atraminių sienelių gamyba, atvežimas ir įrengimas tarpus tarp blokelių ir kitų konstrukcijų užpildant C35/45-XC4-XF4-XD3 klasės betonu</t>
  </si>
  <si>
    <t>Geotinklų atraminėms sienelėms atvežimas ir įrengimas</t>
  </si>
  <si>
    <t>Geotekstilės naudojamos ties atramine sienele atvežimas ir ja padengiamas plotas</t>
  </si>
  <si>
    <t>Drenažinio grunto atraminėms sienelėms pakrovimas, atvežimas, supylimas ir sutankinimas</t>
  </si>
  <si>
    <t>Polistirolio ties atraminių sienelių jungimu su gelžbetoniu atvežimas ir įrengimas</t>
  </si>
  <si>
    <t>Gelžbetoninių 1,0 m skersmens skerspjūvio vandens pralaidų gamyba, pakrovimas, atvežimas ir įrengimas (vamzdžius jungiant movomis)</t>
  </si>
  <si>
    <t>Gelžbetoninių gaminių paviršių, esančių sąlytyje su gruntu, padengimas teptine hidroizoliacija su polimeriniu audiniu (2 sluoksniais)</t>
  </si>
  <si>
    <t>Cementinio skiedinio S15 su polimeriniu tinkleliu įrengimas gelžbetoninei pralaidai ir gelžbetoninės pralaidos hidroizoliavimui</t>
  </si>
  <si>
    <t>Cementinio skiedinio S15 įrengimas gelžbetoninei pralaidai ir gelžbetoninės pralaidos hidroizoliavimui</t>
  </si>
  <si>
    <t>Surenkamų armuotų atraminių sienelių parapetinių blokų gamyba, pakrovimas, atvežimas ir įrengimas</t>
  </si>
  <si>
    <t>Konstrukcijų užpylimui tinkančio grunto atvežimas, supylimas ir sutankinimas</t>
  </si>
  <si>
    <t>Latakų b=0,5 m gamyba atvežimas ir montavimas ant 10 cm C25/30-XC2 betono pagrindo</t>
  </si>
  <si>
    <t>Hermetiko tarp parapetų, ir tarp parapetinių blokų ir latakų įrengimas bvid=0,02m, h=0,02m</t>
  </si>
  <si>
    <t>Konstrukcijų paruošimas nuplaunant, paviršių gruntavimas ir padengimas elastine dažų sistema</t>
  </si>
  <si>
    <t>2.30</t>
  </si>
  <si>
    <t>Siūlių tarp pralaidos vamzdžių remontavimas remontiniu mišiniu bvid=0,03m, h=0,1m</t>
  </si>
  <si>
    <t>Pagrindo iš žvyro fr.0/32 pakrovimas, atvežimas, supylimas ir sutankinimas</t>
  </si>
  <si>
    <t>Skaldos pagrindo surenkamiems gaminiams įrengimas h=10cm fr. 22/32 pakrovimas, atvežimas, supylimas ir sutankinimas</t>
  </si>
  <si>
    <t>Surenkamų armuotų portalinių ir sparninių blokų gamyba, pakrovimas, atvežimas ir įrengimas</t>
  </si>
  <si>
    <t>Skaldos fr. 22/32 pakrovimas, atvežimas, supylimas ir pagrindo įrengimas h=20cm</t>
  </si>
  <si>
    <t>Vagos tvirtinimas betonu h=20cm C30/37-XF4-XC4 (klojinių paruošimas, betono mišinio paruošimas, pakrovimas, transportavimas, supylimas, sutankinimas ir betono priežiūra jo kietėjimo metu)</t>
  </si>
  <si>
    <t>2. Pralaida A-2 PK 153+64,7</t>
  </si>
  <si>
    <t>2.18</t>
  </si>
  <si>
    <t>2.19</t>
  </si>
  <si>
    <t>2.20</t>
  </si>
  <si>
    <t>2.21</t>
  </si>
  <si>
    <t>2.22</t>
  </si>
  <si>
    <t>2.23</t>
  </si>
  <si>
    <t>2.24</t>
  </si>
  <si>
    <t>2.25</t>
  </si>
  <si>
    <t>2.26</t>
  </si>
  <si>
    <t>2.27</t>
  </si>
  <si>
    <t>2.28</t>
  </si>
  <si>
    <t>2.29</t>
  </si>
  <si>
    <t>Tašelių, impregnuotų antiseptiku, pakrovimas, atvežimas ir montavimas (medienos – 0,053 m3)</t>
  </si>
  <si>
    <t>3. Pralaida A-3 PK 168+56,2</t>
  </si>
  <si>
    <t>Tašelių, impregnuotų antiseptiku, pakrovimas, atvežimas ir montavimas (medienos – 0,039 m3)</t>
  </si>
  <si>
    <t>IŠ VISO ŽINIARAŠTYJE 2, EUR BE PVM</t>
  </si>
  <si>
    <t>IŠ VISO ŽINIARAŠTYJE 3, EUR BE PVM</t>
  </si>
  <si>
    <t>1. Melioracijos darbai</t>
  </si>
  <si>
    <t>Drenažo rinktuvų iš neperforuotų lygių PVC N klasės Ø110x3,2 mm vamzdžių įrengimas vienakauš.ekskav.mineraliniuose gruntuose iki 2m gylyje</t>
  </si>
  <si>
    <t>Drenažo rinktuvų iš perforuotų Ø110/98 mm vamzdžių įrengimas vienakauš.ekskav.mineraliniuose gruntuose iki 2m gylyje</t>
  </si>
  <si>
    <t>Drenažo rinktuvų iš dvisluoksnių sustiprintųs PERC Ø110 mm vamzdžių klojami uždaru būdu</t>
  </si>
  <si>
    <t>Drenažo žiočių įrengimas, kai drenažo žiočių skersmuo 110 mm</t>
  </si>
  <si>
    <t>Plastikinių požeminių drenažo šulinių montavimas (ŠP-600)</t>
  </si>
  <si>
    <t>Grunto kasimas rankiniu būdu požeminių inžinerinių komunikacijų bei kitose zonose</t>
  </si>
  <si>
    <t>Vandens pašalinimas iš tranšėjų</t>
  </si>
  <si>
    <t>val.</t>
  </si>
  <si>
    <t>Melioracijos griovio valymas krūmų vidutinio tankumo šalinimas ir pašalintų krūmų sutvarkymas</t>
  </si>
  <si>
    <t>Melioracijos griovio valymas (dugno valymas)</t>
  </si>
  <si>
    <t>Grovio dugno sąnašų šalinimas, paskleidimas ir sutvarkymas</t>
  </si>
  <si>
    <t>Melioracijos griovio valymas (natūralių užtvankų ardymas)</t>
  </si>
  <si>
    <t>IŠ VISO ŽINIARAŠTYJE 4, EUR BE PVM</t>
  </si>
  <si>
    <t>DARBŲ KIEKIŲ ŽINIARAŠČIŲ SANTRAUKA</t>
  </si>
  <si>
    <t>Darbų kiekių žin. nr.</t>
  </si>
  <si>
    <t>Žiniaraščio pavadinimas</t>
  </si>
  <si>
    <t>Vertė, EUR be PVM</t>
  </si>
  <si>
    <t>Melioracijos dalis</t>
  </si>
  <si>
    <t>Vertės į pasiūlymo formą</t>
  </si>
  <si>
    <t>Iš viso žiniaraščiuose (Eur be PVM):</t>
  </si>
  <si>
    <t>DARBŲ KIEKIŲ ŽINIARAŠTIS NR. 1 – SUSISIEKIMO DALIS</t>
  </si>
  <si>
    <t>Susisiekimo dalis</t>
  </si>
  <si>
    <t>DARBŲ KIEKIŲ ŽINIARAŠTIS NR. 2 – ELEKTRONINIŲ RYŠIŲ DALIS</t>
  </si>
  <si>
    <t>Elektroninių ryšių dalis</t>
  </si>
  <si>
    <t>Konstrukcijų dalis</t>
  </si>
  <si>
    <t>DARBŲ KIEKIŲ ŽINIARAŠTIS NR. 3 – KONSTRUKCIJŲ DALIS</t>
  </si>
  <si>
    <t>DARBŲ KIEKIŲ ŽINIARAŠTIS NR. 4 – MELIORACIJOS DALIS</t>
  </si>
  <si>
    <t>Elektrotechnikos (ESO iškėlimo)*</t>
  </si>
  <si>
    <t>Asfalto dangos nufrezavimas, h - 26 cm</t>
  </si>
  <si>
    <t>Negrąžinamos medžiagos (nepanaudotos frezuoto asfalto granulės), įkainis 7,00 Eur/t (sąmatoje įvertinamas su minuso ženklu)</t>
  </si>
  <si>
    <t>Negrąžinamos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28 vnt</t>
  </si>
  <si>
    <t>Savitakinio nuotakyno iš PE RC klasės vamzdžių DN 200 mm, su visomis reikalingomis jungtimis bei atramomis tiekimas, montavimas žemėje, pajungimas į šulinius</t>
  </si>
  <si>
    <t>Savitakinio nuotakyno iš PVC N klasės vamzdžių DN 200 mm, su visomis reikalingomis jungtimis bei atramomis tiekimas, montavimas žemėje, pajungimas į šulinius</t>
  </si>
  <si>
    <t>Plastikinių lietaus surinkimo šulinėlių, d600 mm skersmens, iki 3,0 m gylio, su visomis jungtimis bei atramomis tiekimas, sumontavimas. Surinkimo šulinėliai su 30 cm nusodinimo dalimi</t>
  </si>
  <si>
    <t>Plastikinių lietaus surinkimo šulinėlių, d315 mm skersmens, iki 1,50 m gylio, su visomis jungtimis bei atramomis tiekimas, sumontavimas. Surinkimo šulinėliai su 30 cm nusodinimo dalimi</t>
  </si>
  <si>
    <t>Plastikinių lietaus surinkimo šulinėlių, d425 mm skersmens, iki 1,50 m gylio, su visomis jungtimis bei atramomis tiekimas, sumontavimas. Surinkimo šulinėliai su 30 cm nusodinimo dalimi</t>
  </si>
  <si>
    <t>Žvyro skalda fr.22/56, užpilama ant grioviuose įrengiamų paviršinių nuotekų surinkimo šulinėlių</t>
  </si>
  <si>
    <t>1.29</t>
  </si>
  <si>
    <t>Kelmų pakrovimas ir išvežimas utilizavimui</t>
  </si>
  <si>
    <t>Požeminių komunikacijų išpildomoji geodezinė nuotrauka</t>
  </si>
  <si>
    <t>Sudedamųjų kabelių apsaugos vamzdžių paklojimas paruoštoje tranšėjoje</t>
  </si>
  <si>
    <t>Grunto 1-2 kategorijos kasimas ir užkasimas rankiniu būdu, kai tranšėjos plotis iki 0,4 m</t>
  </si>
  <si>
    <t>Sudedamas vamzdis PVC D110x100x3000mm</t>
  </si>
  <si>
    <t>Drenažo linijų ieškojimas vienakaušiais ekskavatoriais</t>
  </si>
  <si>
    <t>Drenažo sausintuvų prijungimas prie naujo rinktuvo
(prijungimo detalė, vamzdžių sujungimo PE movos PM-5, PE kamsčiai ir kt reikiami lementai)</t>
  </si>
  <si>
    <t>Paviršinio vandens nuleistuvo PN-45 įrengimas
(žiūr. Brėžinį 03 1 1)</t>
  </si>
  <si>
    <t xml:space="preserve">Pastabos: 1. Rangovas statybvietės išlaidose arba laisvai pasirinktoje (-ose) darbų kiekių žiniaraščių eilutėje (-ėse) turi įsivertinti visus su sutarties vykdymu susijusius dokumentus (įskaitant deklaracijos apie statybos užbaigimą parengimą ir perdavimą užsakovui).                                                                                                          2. (*)  - Rangovas savo pasiūlyme turi įsivertinti eilutėje nurodytą sumą. Rangovas pasirašęs sutartį su AB „Via Lietuva“ dėl statybos darbų, turės sudaryti sutartį su AB „ESO“ dėl jiems priklausančių tinklų pertvarkymo. AB „Via Lietuva“ Rangovui už AB „ESO“ priklausančių tinklų pertvarkymą apmokės už faktiškai atliktus darbus. </t>
  </si>
  <si>
    <t>DKŽ priedas</t>
  </si>
  <si>
    <t>Kitos medžiagos, kurios gali būti panaudotos pakartotinai, gali būti gabenamos į sandėliavimo vietas tik suderinus su AB „Via Lietuva“.</t>
  </si>
  <si>
    <t>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t>
  </si>
  <si>
    <t>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</si>
  <si>
    <t>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t>
  </si>
  <si>
    <t>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</si>
  <si>
    <t>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</si>
  <si>
    <t>1. Sandėliavimo medžiagos</t>
  </si>
  <si>
    <t>2. Negrąžinamos medžiagos</t>
  </si>
  <si>
    <t>3. Statybinės atliekos</t>
  </si>
  <si>
    <r>
      <t>Vykdant valstybinės reikšmės kelių rekonstravimo ir (ar) remonto darbus susidarančios medžiagos, kurios nenaudojamos projekte ir nėra priskiriamos negražinamoms medžiagoms transportuojamos į AB „Via Lietuva“ nurodytas sandėliavimo vietą –</t>
    </r>
    <r>
      <rPr>
        <b/>
        <sz val="11"/>
        <rFont val="Times New Roman"/>
        <family val="1"/>
        <charset val="186"/>
      </rPr>
      <t xml:space="preserve"> AB „Kelių priežiūra“ Kėdainių kelių tarnybos Kėdainių meistrija, Birutės g. 4, Kėdainiai.</t>
    </r>
  </si>
  <si>
    <r>
      <t>Į sandėliavimo vietas turi būti gabenami </t>
    </r>
    <r>
      <rPr>
        <b/>
        <sz val="11"/>
        <rFont val="Times New Roman"/>
        <family val="1"/>
        <charset val="186"/>
      </rPr>
      <t>metaliniai</t>
    </r>
    <r>
      <rPr>
        <sz val="11"/>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</si>
</sst>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Lt-427];[Red]&quot;-&quot;#,##0.00&quot; &quot;[$Lt-427]"/>
    <numFmt numFmtId="165" formatCode="#,##0.00_ ;\-#,##0.00\ "/>
  </numFmts>
  <fonts count="19">
    <font>
      <sz val="10"/>
      <name val="Arial"/>
      <charset val="186"/>
    </font>
    <font>
      <sz val="10"/>
      <name val="Arial"/>
      <family val="2"/>
      <charset val="186"/>
    </font>
    <font>
      <sz val="11"/>
      <name val="Times New Roman"/>
      <family val="1"/>
      <charset val="186"/>
    </font>
    <font>
      <b/>
      <sz val="11"/>
      <name val="Times New Roman"/>
      <family val="1"/>
      <charset val="186"/>
    </font>
    <font>
      <i/>
      <sz val="11"/>
      <name val="Times New Roman"/>
      <family val="1"/>
      <charset val="186"/>
    </font>
    <font>
      <b/>
      <sz val="11"/>
      <color indexed="10"/>
      <name val="Times New Roman"/>
      <family val="1"/>
      <charset val="186"/>
    </font>
    <font>
      <sz val="11"/>
      <name val="Times-Roman"/>
    </font>
    <font>
      <i/>
      <sz val="10"/>
      <name val="Times New Roman"/>
      <family val="1"/>
      <charset val="186"/>
    </font>
    <font>
      <sz val="11"/>
      <color theme="1"/>
      <name val="Calibri"/>
      <family val="2"/>
      <charset val="186"/>
      <scheme val="minor"/>
    </font>
    <font>
      <b/>
      <i/>
      <sz val="16"/>
      <color theme="1"/>
      <name val="Arial"/>
      <family val="2"/>
      <charset val="186"/>
    </font>
    <font>
      <sz val="11"/>
      <color rgb="FF9C6500"/>
      <name val="Calibri"/>
      <family val="2"/>
      <charset val="186"/>
      <scheme val="minor"/>
    </font>
    <font>
      <sz val="11"/>
      <color rgb="FF000000"/>
      <name val="Calibri"/>
      <family val="2"/>
      <charset val="186"/>
    </font>
    <font>
      <sz val="11"/>
      <color theme="1"/>
      <name val="Arial"/>
      <family val="2"/>
      <charset val="186"/>
    </font>
    <font>
      <b/>
      <i/>
      <u/>
      <sz val="11"/>
      <color theme="1"/>
      <name val="Arial"/>
      <family val="2"/>
      <charset val="186"/>
    </font>
    <font>
      <sz val="11"/>
      <color rgb="FFFF0000"/>
      <name val="Times New Roman"/>
      <family val="1"/>
      <charset val="186"/>
    </font>
    <font>
      <sz val="11"/>
      <color theme="1"/>
      <name val="Times New Roman"/>
      <family val="1"/>
      <charset val="186"/>
    </font>
    <font>
      <b/>
      <sz val="11"/>
      <color theme="1"/>
      <name val="Times New Roman"/>
      <family val="1"/>
      <charset val="186"/>
    </font>
    <font>
      <b/>
      <sz val="11"/>
      <color rgb="FF000000"/>
      <name val="Times New Roman"/>
      <family val="1"/>
      <charset val="186"/>
    </font>
    <font>
      <b/>
      <sz val="11"/>
      <color rgb="FFFF0000"/>
      <name val="Times New Roman"/>
      <family val="1"/>
      <charset val="186"/>
    </font>
  </fonts>
  <fills count="9">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79998168889431442"/>
        <bgColor rgb="FFFFFFFF"/>
      </patternFill>
    </fill>
    <fill>
      <patternFill patternType="solid">
        <fgColor theme="9" tint="0.79998168889431442"/>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6">
    <xf numFmtId="0" fontId="0" fillId="0" borderId="0"/>
    <xf numFmtId="0" fontId="9" fillId="0" borderId="0">
      <alignment horizontal="center"/>
    </xf>
    <xf numFmtId="0" fontId="9" fillId="0" borderId="0">
      <alignment horizontal="center" textRotation="90"/>
    </xf>
    <xf numFmtId="0" fontId="1" fillId="0" borderId="0"/>
    <xf numFmtId="0" fontId="10" fillId="2" borderId="0" applyNumberFormat="0" applyBorder="0" applyAlignment="0" applyProtection="0"/>
    <xf numFmtId="0" fontId="8" fillId="0" borderId="0"/>
    <xf numFmtId="0" fontId="11" fillId="0" borderId="0" applyNumberFormat="0" applyBorder="0" applyProtection="0"/>
    <xf numFmtId="0" fontId="1" fillId="0" borderId="0"/>
    <xf numFmtId="0" fontId="11" fillId="0" borderId="0"/>
    <xf numFmtId="0" fontId="1" fillId="0" borderId="0"/>
    <xf numFmtId="0" fontId="8" fillId="0" borderId="0"/>
    <xf numFmtId="0" fontId="12" fillId="0" borderId="0"/>
    <xf numFmtId="0" fontId="13" fillId="0" borderId="0"/>
    <xf numFmtId="164" fontId="13" fillId="0" borderId="0"/>
    <xf numFmtId="0" fontId="11" fillId="0" borderId="0"/>
    <xf numFmtId="0" fontId="11" fillId="0" borderId="0" applyNumberFormat="0" applyBorder="0" applyProtection="0"/>
  </cellStyleXfs>
  <cellXfs count="71">
    <xf numFmtId="0" fontId="0" fillId="0" borderId="0" xfId="0"/>
    <xf numFmtId="0" fontId="1" fillId="0" borderId="0" xfId="0" applyFont="1"/>
    <xf numFmtId="0" fontId="0" fillId="3" borderId="0" xfId="0" applyFill="1"/>
    <xf numFmtId="49" fontId="2" fillId="3" borderId="1" xfId="0" applyNumberFormat="1" applyFont="1" applyFill="1" applyBorder="1" applyAlignment="1">
      <alignment horizontal="center" vertical="center" wrapText="1"/>
    </xf>
    <xf numFmtId="0" fontId="14" fillId="0" borderId="0" xfId="0" applyFont="1" applyProtection="1">
      <protection locked="0"/>
    </xf>
    <xf numFmtId="0" fontId="15" fillId="0" borderId="0" xfId="0" applyFont="1" applyProtection="1">
      <protection locked="0"/>
    </xf>
    <xf numFmtId="49" fontId="2" fillId="3" borderId="1" xfId="0" applyNumberFormat="1" applyFont="1" applyFill="1" applyBorder="1" applyAlignment="1">
      <alignment horizontal="left" vertical="center" wrapText="1"/>
    </xf>
    <xf numFmtId="4" fontId="3" fillId="0" borderId="0" xfId="0" applyNumberFormat="1" applyFont="1" applyAlignment="1" applyProtection="1">
      <alignment horizontal="center" vertical="center" wrapText="1"/>
      <protection locked="0"/>
    </xf>
    <xf numFmtId="4" fontId="16" fillId="0" borderId="0" xfId="0" applyNumberFormat="1" applyFont="1" applyAlignment="1" applyProtection="1">
      <alignment horizontal="center" vertical="center"/>
      <protection locked="0"/>
    </xf>
    <xf numFmtId="49" fontId="4" fillId="3" borderId="1" xfId="0" applyNumberFormat="1" applyFont="1" applyFill="1" applyBorder="1" applyAlignment="1">
      <alignment horizontal="center" vertical="center" wrapText="1"/>
    </xf>
    <xf numFmtId="0" fontId="3" fillId="0" borderId="0" xfId="7" applyFont="1" applyAlignment="1">
      <alignment vertical="center" wrapText="1"/>
    </xf>
    <xf numFmtId="0" fontId="3" fillId="0" borderId="0" xfId="7" applyFont="1" applyAlignment="1">
      <alignment vertical="center"/>
    </xf>
    <xf numFmtId="4" fontId="3" fillId="0" borderId="2" xfId="14" applyNumberFormat="1" applyFont="1" applyBorder="1" applyAlignment="1">
      <alignment horizontal="center" vertical="center" wrapText="1"/>
    </xf>
    <xf numFmtId="0" fontId="3" fillId="0" borderId="0" xfId="0" applyFont="1" applyAlignment="1" applyProtection="1">
      <alignment horizontal="center" vertical="center" wrapText="1"/>
      <protection locked="0"/>
    </xf>
    <xf numFmtId="4" fontId="3" fillId="3" borderId="1" xfId="14" applyNumberFormat="1" applyFont="1" applyFill="1" applyBorder="1" applyAlignment="1" applyProtection="1">
      <alignment horizontal="center" vertical="center" wrapText="1"/>
      <protection locked="0"/>
    </xf>
    <xf numFmtId="0" fontId="3" fillId="3" borderId="3" xfId="14"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left" vertical="center" wrapText="1"/>
    </xf>
    <xf numFmtId="49" fontId="2" fillId="4" borderId="1" xfId="0" applyNumberFormat="1" applyFont="1" applyFill="1" applyBorder="1" applyAlignment="1">
      <alignment horizontal="center" vertical="center" wrapText="1"/>
    </xf>
    <xf numFmtId="49" fontId="2" fillId="5" borderId="1" xfId="0" applyNumberFormat="1" applyFont="1" applyFill="1" applyBorder="1" applyAlignment="1">
      <alignment horizontal="left" vertical="center" wrapText="1"/>
    </xf>
    <xf numFmtId="49" fontId="2" fillId="5" borderId="1" xfId="0" applyNumberFormat="1" applyFont="1" applyFill="1" applyBorder="1" applyAlignment="1">
      <alignment horizontal="center" vertical="center" wrapText="1"/>
    </xf>
    <xf numFmtId="0" fontId="14" fillId="3" borderId="0" xfId="0" applyFont="1" applyFill="1" applyAlignment="1" applyProtection="1">
      <alignment wrapText="1"/>
      <protection locked="0"/>
    </xf>
    <xf numFmtId="0" fontId="15" fillId="3" borderId="0" xfId="0" applyFont="1" applyFill="1" applyAlignment="1" applyProtection="1">
      <alignment wrapText="1"/>
      <protection locked="0"/>
    </xf>
    <xf numFmtId="49" fontId="2" fillId="3" borderId="1" xfId="0" applyNumberFormat="1" applyFont="1" applyFill="1" applyBorder="1" applyAlignment="1">
      <alignment horizontal="center" vertical="center"/>
    </xf>
    <xf numFmtId="0" fontId="2" fillId="0" borderId="0" xfId="0" applyFont="1" applyProtection="1">
      <protection locked="0"/>
    </xf>
    <xf numFmtId="165" fontId="2" fillId="3" borderId="1" xfId="0" applyNumberFormat="1" applyFont="1" applyFill="1" applyBorder="1" applyAlignment="1" applyProtection="1">
      <alignment horizontal="center" vertical="center"/>
      <protection locked="0"/>
    </xf>
    <xf numFmtId="0" fontId="17" fillId="0" borderId="1" xfId="15" applyFont="1" applyBorder="1" applyAlignment="1" applyProtection="1">
      <alignment horizontal="center" vertical="center" wrapText="1"/>
    </xf>
    <xf numFmtId="0" fontId="17" fillId="0" borderId="1" xfId="15" applyNumberFormat="1" applyFont="1" applyBorder="1" applyAlignment="1" applyProtection="1">
      <alignment horizontal="center" vertical="center" wrapText="1"/>
    </xf>
    <xf numFmtId="0" fontId="17" fillId="3" borderId="1" xfId="6" applyFont="1" applyFill="1" applyBorder="1" applyAlignment="1" applyProtection="1">
      <alignment horizontal="center" vertical="center" wrapText="1"/>
    </xf>
    <xf numFmtId="0" fontId="17" fillId="0" borderId="1" xfId="6" applyFont="1" applyBorder="1" applyAlignment="1" applyProtection="1">
      <alignment horizontal="center" vertical="center" wrapText="1"/>
    </xf>
    <xf numFmtId="4" fontId="2" fillId="0" borderId="1" xfId="0" applyNumberFormat="1" applyFont="1" applyBorder="1" applyAlignment="1">
      <alignment horizontal="center" vertical="center" wrapText="1"/>
    </xf>
    <xf numFmtId="49" fontId="2" fillId="4" borderId="1" xfId="0" applyNumberFormat="1" applyFont="1" applyFill="1" applyBorder="1" applyAlignment="1">
      <alignment horizontal="center" vertical="center"/>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xf>
    <xf numFmtId="165" fontId="2" fillId="3" borderId="1" xfId="0" applyNumberFormat="1" applyFont="1" applyFill="1" applyBorder="1" applyAlignment="1" applyProtection="1">
      <alignment horizontal="center" vertical="center" wrapText="1"/>
      <protection locked="0"/>
    </xf>
    <xf numFmtId="0" fontId="2" fillId="3" borderId="0" xfId="0" applyFont="1" applyFill="1" applyProtection="1">
      <protection locked="0"/>
    </xf>
    <xf numFmtId="0" fontId="1" fillId="3" borderId="0" xfId="0" applyFont="1" applyFill="1"/>
    <xf numFmtId="0" fontId="6" fillId="3" borderId="1" xfId="0" applyFont="1" applyFill="1" applyBorder="1" applyAlignment="1">
      <alignment vertical="center" wrapText="1"/>
    </xf>
    <xf numFmtId="4" fontId="3" fillId="0" borderId="1" xfId="0" applyNumberFormat="1" applyFont="1" applyBorder="1" applyAlignment="1">
      <alignment horizontal="center" vertical="center"/>
    </xf>
    <xf numFmtId="2" fontId="3" fillId="0" borderId="4" xfId="0" applyNumberFormat="1" applyFont="1" applyBorder="1" applyAlignment="1">
      <alignment horizontal="center" vertical="center" wrapText="1"/>
    </xf>
    <xf numFmtId="2" fontId="3" fillId="0" borderId="5" xfId="0" applyNumberFormat="1" applyFont="1" applyBorder="1" applyAlignment="1">
      <alignment horizontal="center" vertical="center" wrapText="1"/>
    </xf>
    <xf numFmtId="2" fontId="3" fillId="0" borderId="6" xfId="0" applyNumberFormat="1" applyFont="1" applyBorder="1" applyAlignment="1">
      <alignment horizontal="center" vertical="center" wrapText="1"/>
    </xf>
    <xf numFmtId="1" fontId="2" fillId="0" borderId="7" xfId="0" applyNumberFormat="1" applyFont="1" applyBorder="1" applyAlignment="1">
      <alignment horizontal="center" vertical="center"/>
    </xf>
    <xf numFmtId="2" fontId="2" fillId="0" borderId="1" xfId="0" applyNumberFormat="1" applyFont="1" applyBorder="1" applyAlignment="1">
      <alignment vertical="center"/>
    </xf>
    <xf numFmtId="2" fontId="2" fillId="0" borderId="8" xfId="0" applyNumberFormat="1" applyFont="1" applyBorder="1" applyAlignment="1">
      <alignment horizontal="center" vertical="center"/>
    </xf>
    <xf numFmtId="2" fontId="3" fillId="0" borderId="9" xfId="0" applyNumberFormat="1" applyFont="1" applyBorder="1" applyAlignment="1">
      <alignment horizontal="center" vertical="center" wrapText="1"/>
    </xf>
    <xf numFmtId="2" fontId="3" fillId="0" borderId="10" xfId="0" applyNumberFormat="1" applyFont="1" applyBorder="1" applyAlignment="1">
      <alignment horizontal="right" vertical="center"/>
    </xf>
    <xf numFmtId="2" fontId="3" fillId="0" borderId="11" xfId="0" applyNumberFormat="1" applyFont="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0" xfId="0" applyFont="1"/>
    <xf numFmtId="0" fontId="2" fillId="0" borderId="0" xfId="0" applyFont="1" applyAlignment="1">
      <alignment horizontal="right"/>
    </xf>
    <xf numFmtId="0" fontId="14" fillId="3" borderId="1" xfId="0" applyFont="1" applyFill="1" applyBorder="1" applyAlignment="1" applyProtection="1">
      <alignment horizontal="center" vertical="center" wrapText="1"/>
      <protection locked="0"/>
    </xf>
    <xf numFmtId="0" fontId="14" fillId="3" borderId="12" xfId="0" applyFont="1" applyFill="1" applyBorder="1" applyAlignment="1" applyProtection="1">
      <alignment horizontal="center" vertical="center" wrapText="1"/>
      <protection locked="0"/>
    </xf>
    <xf numFmtId="0" fontId="14" fillId="3" borderId="13" xfId="0" applyFont="1" applyFill="1" applyBorder="1" applyAlignment="1" applyProtection="1">
      <alignment horizontal="center" vertical="center" wrapText="1"/>
      <protection locked="0"/>
    </xf>
    <xf numFmtId="0" fontId="14" fillId="3" borderId="5" xfId="0" applyFont="1" applyFill="1" applyBorder="1" applyAlignment="1" applyProtection="1">
      <alignment horizontal="center" vertical="center" wrapText="1"/>
      <protection locked="0"/>
    </xf>
    <xf numFmtId="0" fontId="17" fillId="6" borderId="1" xfId="6" applyFont="1" applyFill="1" applyBorder="1" applyAlignment="1" applyProtection="1">
      <alignment horizontal="center" vertical="center"/>
    </xf>
    <xf numFmtId="49" fontId="2" fillId="3" borderId="14" xfId="0" applyNumberFormat="1" applyFont="1" applyFill="1" applyBorder="1" applyAlignment="1">
      <alignment horizontal="center" vertical="center" wrapText="1"/>
    </xf>
    <xf numFmtId="49" fontId="2" fillId="3" borderId="15" xfId="0" applyNumberFormat="1"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17" fillId="8" borderId="19" xfId="0" applyFont="1" applyFill="1" applyBorder="1" applyAlignment="1">
      <alignment horizontal="center" vertical="center"/>
    </xf>
    <xf numFmtId="0" fontId="17" fillId="8" borderId="20" xfId="0" applyFont="1" applyFill="1" applyBorder="1" applyAlignment="1">
      <alignment horizontal="center" vertical="center"/>
    </xf>
    <xf numFmtId="0" fontId="17" fillId="8" borderId="21" xfId="0" applyFont="1" applyFill="1" applyBorder="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center" vertical="center" wrapText="1"/>
    </xf>
    <xf numFmtId="0" fontId="3" fillId="4" borderId="0" xfId="0" applyFont="1" applyFill="1" applyAlignment="1">
      <alignment horizontal="center" vertical="center" wrapText="1"/>
    </xf>
    <xf numFmtId="4" fontId="18" fillId="0" borderId="1" xfId="0" applyNumberFormat="1" applyFont="1" applyBorder="1" applyAlignment="1">
      <alignment horizontal="center" vertical="center"/>
    </xf>
  </cellXfs>
  <cellStyles count="16">
    <cellStyle name="Heading" xfId="1" xr:uid="{4C8EBB1F-1466-4A11-9910-728575B5C80E}"/>
    <cellStyle name="Heading1" xfId="2" xr:uid="{AEF7BD45-328D-42BC-8378-F13E4A83B20B}"/>
    <cellStyle name="Įprastas" xfId="0" builtinId="0"/>
    <cellStyle name="Įprastas 2" xfId="3" xr:uid="{E569DFBE-5920-4FC4-9D37-36A56DA158F5}"/>
    <cellStyle name="Neutral 2" xfId="4" xr:uid="{5BACD636-219A-466F-A2CF-6A2A4FA30E43}"/>
    <cellStyle name="Normal 10" xfId="5" xr:uid="{631FEAD2-25F6-49B3-BF38-17FFB91AD5DF}"/>
    <cellStyle name="Normal 2 2" xfId="6" xr:uid="{001E4032-5371-4AD6-850E-C5329BC342C1}"/>
    <cellStyle name="Normal 3" xfId="7" xr:uid="{B3AFCE4D-A382-4E54-9318-233BD5725EDD}"/>
    <cellStyle name="Normal 3 2" xfId="8" xr:uid="{031F3902-2B84-49B4-8D13-2F2CA6C29A61}"/>
    <cellStyle name="Normal 3 3" xfId="9" xr:uid="{9E38309A-1088-4E1B-8E0E-9867943A4FAC}"/>
    <cellStyle name="Normal 7 2" xfId="10" xr:uid="{CA5DEC6D-1E6A-43EB-9210-BCB039B5ADEE}"/>
    <cellStyle name="Normal 9" xfId="11" xr:uid="{CDDD52ED-0BFC-4BDB-8733-4140438E8D1A}"/>
    <cellStyle name="Result" xfId="12" xr:uid="{1324A8A7-3600-47E6-8465-B7A614979969}"/>
    <cellStyle name="Result2" xfId="13" xr:uid="{8C2C9341-8B23-4F72-9573-DA53F2F5919C}"/>
    <cellStyle name="TableStyleLight1" xfId="14" xr:uid="{36D6EAD1-F555-4EE7-AAE6-558C00C4165A}"/>
    <cellStyle name="TableStyleLight1 2" xfId="15" xr:uid="{31313AF4-41AB-48DB-B791-871162EB89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8CB12-2A82-46E9-A73F-EFBD88E91315}">
  <dimension ref="A1:K220"/>
  <sheetViews>
    <sheetView topLeftCell="A30" zoomScaleNormal="100" workbookViewId="0">
      <selection activeCell="I32" sqref="I32"/>
    </sheetView>
  </sheetViews>
  <sheetFormatPr defaultRowHeight="12.75"/>
  <cols>
    <col min="1" max="1" width="39.7109375" customWidth="1"/>
    <col min="2" max="2" width="10.5703125" customWidth="1"/>
    <col min="3" max="3" width="53.28515625" customWidth="1"/>
    <col min="5" max="5" width="16.28515625" customWidth="1"/>
    <col min="6" max="6" width="20.7109375" style="2" customWidth="1"/>
    <col min="7" max="7" width="14.7109375" customWidth="1"/>
    <col min="8" max="8" width="33.85546875" customWidth="1"/>
    <col min="9" max="9" width="16.140625" customWidth="1"/>
  </cols>
  <sheetData>
    <row r="1" spans="1:9" ht="15">
      <c r="A1" s="57" t="s">
        <v>331</v>
      </c>
      <c r="B1" s="57"/>
      <c r="C1" s="57"/>
      <c r="D1" s="57"/>
      <c r="E1" s="57"/>
      <c r="F1" s="57"/>
      <c r="G1" s="57"/>
      <c r="H1" s="4"/>
      <c r="I1" s="5"/>
    </row>
    <row r="2" spans="1:9" ht="15">
      <c r="A2" s="57" t="s">
        <v>436</v>
      </c>
      <c r="B2" s="57"/>
      <c r="C2" s="57"/>
      <c r="D2" s="57"/>
      <c r="E2" s="57"/>
      <c r="F2" s="57"/>
      <c r="G2" s="57"/>
      <c r="H2" s="4"/>
      <c r="I2" s="5"/>
    </row>
    <row r="3" spans="1:9" ht="42.75">
      <c r="A3" s="26" t="s">
        <v>20</v>
      </c>
      <c r="B3" s="26" t="s">
        <v>0</v>
      </c>
      <c r="C3" s="26" t="s">
        <v>16</v>
      </c>
      <c r="D3" s="26" t="s">
        <v>1</v>
      </c>
      <c r="E3" s="27" t="s">
        <v>2</v>
      </c>
      <c r="F3" s="28" t="s">
        <v>21</v>
      </c>
      <c r="G3" s="29" t="s">
        <v>22</v>
      </c>
      <c r="H3" s="4"/>
      <c r="I3" s="5"/>
    </row>
    <row r="4" spans="1:9" s="1" customFormat="1" ht="15">
      <c r="A4" s="9" t="s">
        <v>12</v>
      </c>
      <c r="B4" s="23" t="s">
        <v>23</v>
      </c>
      <c r="C4" s="6" t="s">
        <v>6</v>
      </c>
      <c r="D4" s="3" t="s">
        <v>5</v>
      </c>
      <c r="E4" s="48">
        <v>4020</v>
      </c>
      <c r="F4" s="14"/>
      <c r="G4" s="30">
        <f t="shared" ref="G4:G67" si="0">ROUND((E4*F4),2)</f>
        <v>0</v>
      </c>
      <c r="H4" s="24"/>
      <c r="I4" s="24"/>
    </row>
    <row r="5" spans="1:9" s="1" customFormat="1" ht="15">
      <c r="A5" s="9" t="s">
        <v>12</v>
      </c>
      <c r="B5" s="23" t="s">
        <v>24</v>
      </c>
      <c r="C5" s="6" t="s">
        <v>444</v>
      </c>
      <c r="D5" s="3" t="s">
        <v>3</v>
      </c>
      <c r="E5" s="48">
        <v>1673</v>
      </c>
      <c r="F5" s="14"/>
      <c r="G5" s="30">
        <f t="shared" si="0"/>
        <v>0</v>
      </c>
      <c r="H5" s="24"/>
      <c r="I5" s="24"/>
    </row>
    <row r="6" spans="1:9" s="1" customFormat="1" ht="30">
      <c r="A6" s="9" t="s">
        <v>12</v>
      </c>
      <c r="B6" s="23" t="s">
        <v>25</v>
      </c>
      <c r="C6" s="6" t="s">
        <v>237</v>
      </c>
      <c r="D6" s="3" t="s">
        <v>7</v>
      </c>
      <c r="E6" s="48">
        <v>364</v>
      </c>
      <c r="F6" s="14"/>
      <c r="G6" s="30">
        <f t="shared" si="0"/>
        <v>0</v>
      </c>
      <c r="H6" s="24"/>
      <c r="I6" s="24"/>
    </row>
    <row r="7" spans="1:9" s="1" customFormat="1" ht="45">
      <c r="A7" s="9" t="s">
        <v>12</v>
      </c>
      <c r="B7" s="23" t="s">
        <v>26</v>
      </c>
      <c r="C7" s="6" t="s">
        <v>445</v>
      </c>
      <c r="D7" s="3" t="s">
        <v>7</v>
      </c>
      <c r="E7" s="48">
        <v>182</v>
      </c>
      <c r="F7" s="14">
        <v>-7</v>
      </c>
      <c r="G7" s="30">
        <f t="shared" si="0"/>
        <v>-1274</v>
      </c>
      <c r="H7" s="24"/>
      <c r="I7" s="24"/>
    </row>
    <row r="8" spans="1:9" s="1" customFormat="1" ht="45">
      <c r="A8" s="9" t="s">
        <v>12</v>
      </c>
      <c r="B8" s="23" t="s">
        <v>27</v>
      </c>
      <c r="C8" s="6" t="s">
        <v>273</v>
      </c>
      <c r="D8" s="3" t="s">
        <v>7</v>
      </c>
      <c r="E8" s="48">
        <v>29</v>
      </c>
      <c r="F8" s="14"/>
      <c r="G8" s="30">
        <f t="shared" si="0"/>
        <v>0</v>
      </c>
      <c r="H8" s="4"/>
      <c r="I8" s="24"/>
    </row>
    <row r="9" spans="1:9" s="1" customFormat="1" ht="45">
      <c r="A9" s="9" t="s">
        <v>12</v>
      </c>
      <c r="B9" s="23" t="s">
        <v>28</v>
      </c>
      <c r="C9" s="6" t="s">
        <v>274</v>
      </c>
      <c r="D9" s="3" t="s">
        <v>7</v>
      </c>
      <c r="E9" s="48">
        <v>2.5</v>
      </c>
      <c r="F9" s="14"/>
      <c r="G9" s="30">
        <f t="shared" si="0"/>
        <v>0</v>
      </c>
      <c r="H9" s="4"/>
      <c r="I9" s="24"/>
    </row>
    <row r="10" spans="1:9" s="1" customFormat="1" ht="30">
      <c r="A10" s="9" t="s">
        <v>12</v>
      </c>
      <c r="B10" s="23" t="s">
        <v>29</v>
      </c>
      <c r="C10" s="6" t="s">
        <v>275</v>
      </c>
      <c r="D10" s="3" t="s">
        <v>7</v>
      </c>
      <c r="E10" s="48">
        <v>15</v>
      </c>
      <c r="F10" s="14"/>
      <c r="G10" s="30">
        <f t="shared" si="0"/>
        <v>0</v>
      </c>
      <c r="H10" s="4"/>
      <c r="I10" s="24"/>
    </row>
    <row r="11" spans="1:9" s="1" customFormat="1" ht="45">
      <c r="A11" s="9" t="s">
        <v>12</v>
      </c>
      <c r="B11" s="23" t="s">
        <v>30</v>
      </c>
      <c r="C11" s="6" t="s">
        <v>276</v>
      </c>
      <c r="D11" s="3" t="s">
        <v>7</v>
      </c>
      <c r="E11" s="48">
        <v>5.9</v>
      </c>
      <c r="F11" s="14"/>
      <c r="G11" s="30">
        <f t="shared" si="0"/>
        <v>0</v>
      </c>
      <c r="H11" s="24"/>
      <c r="I11" s="24"/>
    </row>
    <row r="12" spans="1:9" s="1" customFormat="1" ht="45">
      <c r="A12" s="9" t="s">
        <v>12</v>
      </c>
      <c r="B12" s="23" t="s">
        <v>31</v>
      </c>
      <c r="C12" s="6" t="s">
        <v>277</v>
      </c>
      <c r="D12" s="3" t="s">
        <v>7</v>
      </c>
      <c r="E12" s="48">
        <v>1.44</v>
      </c>
      <c r="F12" s="14"/>
      <c r="G12" s="30">
        <f t="shared" si="0"/>
        <v>0</v>
      </c>
      <c r="H12" s="24"/>
      <c r="I12" s="24"/>
    </row>
    <row r="13" spans="1:9" s="1" customFormat="1" ht="30">
      <c r="A13" s="9" t="s">
        <v>12</v>
      </c>
      <c r="B13" s="23" t="s">
        <v>32</v>
      </c>
      <c r="C13" s="6" t="s">
        <v>111</v>
      </c>
      <c r="D13" s="3" t="s">
        <v>8</v>
      </c>
      <c r="E13" s="48">
        <v>69</v>
      </c>
      <c r="F13" s="14"/>
      <c r="G13" s="30">
        <f t="shared" si="0"/>
        <v>0</v>
      </c>
      <c r="H13" s="24"/>
      <c r="I13" s="24"/>
    </row>
    <row r="14" spans="1:9" s="1" customFormat="1" ht="30">
      <c r="A14" s="9" t="s">
        <v>12</v>
      </c>
      <c r="B14" s="23" t="s">
        <v>33</v>
      </c>
      <c r="C14" s="6" t="s">
        <v>112</v>
      </c>
      <c r="D14" s="3" t="s">
        <v>8</v>
      </c>
      <c r="E14" s="48">
        <v>68</v>
      </c>
      <c r="F14" s="14"/>
      <c r="G14" s="30">
        <f t="shared" si="0"/>
        <v>0</v>
      </c>
      <c r="H14" s="24"/>
      <c r="I14" s="24"/>
    </row>
    <row r="15" spans="1:9" s="36" customFormat="1" ht="45">
      <c r="A15" s="9" t="s">
        <v>12</v>
      </c>
      <c r="B15" s="23" t="s">
        <v>34</v>
      </c>
      <c r="C15" s="6" t="s">
        <v>270</v>
      </c>
      <c r="D15" s="3" t="s">
        <v>7</v>
      </c>
      <c r="E15" s="48">
        <v>0.7</v>
      </c>
      <c r="F15" s="14"/>
      <c r="G15" s="30">
        <f t="shared" si="0"/>
        <v>0</v>
      </c>
      <c r="H15" s="35"/>
      <c r="I15" s="35"/>
    </row>
    <row r="16" spans="1:9" s="1" customFormat="1" ht="45">
      <c r="A16" s="9" t="s">
        <v>12</v>
      </c>
      <c r="B16" s="23" t="s">
        <v>35</v>
      </c>
      <c r="C16" s="6" t="s">
        <v>260</v>
      </c>
      <c r="D16" s="3" t="s">
        <v>7</v>
      </c>
      <c r="E16" s="48">
        <v>13</v>
      </c>
      <c r="F16" s="14"/>
      <c r="G16" s="30">
        <f t="shared" si="0"/>
        <v>0</v>
      </c>
      <c r="H16" s="24"/>
      <c r="I16" s="24"/>
    </row>
    <row r="17" spans="1:11" s="1" customFormat="1" ht="45">
      <c r="A17" s="9" t="s">
        <v>12</v>
      </c>
      <c r="B17" s="23" t="s">
        <v>36</v>
      </c>
      <c r="C17" s="6" t="s">
        <v>261</v>
      </c>
      <c r="D17" s="3" t="s">
        <v>7</v>
      </c>
      <c r="E17" s="48">
        <v>15</v>
      </c>
      <c r="F17" s="14"/>
      <c r="G17" s="30">
        <f t="shared" si="0"/>
        <v>0</v>
      </c>
      <c r="H17" s="24"/>
      <c r="I17" s="24"/>
    </row>
    <row r="18" spans="1:11" s="1" customFormat="1" ht="30">
      <c r="A18" s="9" t="s">
        <v>12</v>
      </c>
      <c r="B18" s="23" t="s">
        <v>37</v>
      </c>
      <c r="C18" s="6" t="s">
        <v>297</v>
      </c>
      <c r="D18" s="3" t="s">
        <v>4</v>
      </c>
      <c r="E18" s="48">
        <v>7.9</v>
      </c>
      <c r="F18" s="14"/>
      <c r="G18" s="30">
        <f t="shared" si="0"/>
        <v>0</v>
      </c>
      <c r="H18" s="24"/>
      <c r="I18" s="24"/>
    </row>
    <row r="19" spans="1:11" s="1" customFormat="1" ht="45">
      <c r="A19" s="9" t="s">
        <v>12</v>
      </c>
      <c r="B19" s="23" t="s">
        <v>38</v>
      </c>
      <c r="C19" s="6" t="s">
        <v>296</v>
      </c>
      <c r="D19" s="3" t="s">
        <v>7</v>
      </c>
      <c r="E19" s="48">
        <v>19</v>
      </c>
      <c r="F19" s="14"/>
      <c r="G19" s="30">
        <f t="shared" si="0"/>
        <v>0</v>
      </c>
      <c r="H19" s="24"/>
      <c r="I19" s="24"/>
    </row>
    <row r="20" spans="1:11" s="1" customFormat="1" ht="15">
      <c r="A20" s="9" t="s">
        <v>12</v>
      </c>
      <c r="B20" s="23" t="s">
        <v>39</v>
      </c>
      <c r="C20" s="6" t="s">
        <v>262</v>
      </c>
      <c r="D20" s="3" t="s">
        <v>4</v>
      </c>
      <c r="E20" s="48">
        <v>11.6</v>
      </c>
      <c r="F20" s="14"/>
      <c r="G20" s="30">
        <f t="shared" si="0"/>
        <v>0</v>
      </c>
      <c r="H20" s="24"/>
      <c r="I20" s="24"/>
    </row>
    <row r="21" spans="1:11" s="1" customFormat="1" ht="30">
      <c r="A21" s="9" t="s">
        <v>12</v>
      </c>
      <c r="B21" s="23" t="s">
        <v>40</v>
      </c>
      <c r="C21" s="6" t="s">
        <v>271</v>
      </c>
      <c r="D21" s="3" t="s">
        <v>7</v>
      </c>
      <c r="E21" s="48">
        <v>0.15</v>
      </c>
      <c r="F21" s="14"/>
      <c r="G21" s="30">
        <f t="shared" si="0"/>
        <v>0</v>
      </c>
      <c r="H21" s="4"/>
      <c r="I21" s="24"/>
    </row>
    <row r="22" spans="1:11" s="1" customFormat="1" ht="30">
      <c r="A22" s="9" t="s">
        <v>12</v>
      </c>
      <c r="B22" s="23" t="s">
        <v>41</v>
      </c>
      <c r="C22" s="6" t="s">
        <v>272</v>
      </c>
      <c r="D22" s="3" t="s">
        <v>7</v>
      </c>
      <c r="E22" s="48">
        <v>0.42</v>
      </c>
      <c r="F22" s="14"/>
      <c r="G22" s="30">
        <f t="shared" si="0"/>
        <v>0</v>
      </c>
      <c r="H22" s="4"/>
      <c r="I22" s="24"/>
    </row>
    <row r="23" spans="1:11" s="1" customFormat="1" ht="15">
      <c r="A23" s="9" t="s">
        <v>12</v>
      </c>
      <c r="B23" s="23" t="s">
        <v>42</v>
      </c>
      <c r="C23" s="6" t="s">
        <v>186</v>
      </c>
      <c r="D23" s="3" t="s">
        <v>4</v>
      </c>
      <c r="E23" s="48">
        <v>8000</v>
      </c>
      <c r="F23" s="14"/>
      <c r="G23" s="30">
        <f t="shared" si="0"/>
        <v>0</v>
      </c>
      <c r="H23" s="24"/>
      <c r="I23" s="24"/>
    </row>
    <row r="24" spans="1:11" s="1" customFormat="1" ht="30">
      <c r="A24" s="9" t="s">
        <v>12</v>
      </c>
      <c r="B24" s="23" t="s">
        <v>102</v>
      </c>
      <c r="C24" s="6" t="s">
        <v>187</v>
      </c>
      <c r="D24" s="3" t="s">
        <v>4</v>
      </c>
      <c r="E24" s="48">
        <v>2068</v>
      </c>
      <c r="F24" s="14"/>
      <c r="G24" s="30">
        <f t="shared" si="0"/>
        <v>0</v>
      </c>
      <c r="H24" s="24"/>
      <c r="I24" s="24"/>
      <c r="J24" s="24"/>
      <c r="K24" s="24"/>
    </row>
    <row r="25" spans="1:11" s="1" customFormat="1" ht="30">
      <c r="A25" s="9" t="s">
        <v>12</v>
      </c>
      <c r="B25" s="23" t="s">
        <v>238</v>
      </c>
      <c r="C25" s="6" t="s">
        <v>45</v>
      </c>
      <c r="D25" s="3" t="s">
        <v>4</v>
      </c>
      <c r="E25" s="48">
        <v>5932</v>
      </c>
      <c r="F25" s="14"/>
      <c r="G25" s="30">
        <f t="shared" si="0"/>
        <v>0</v>
      </c>
      <c r="H25" s="24"/>
      <c r="I25" s="24"/>
    </row>
    <row r="26" spans="1:11" s="1" customFormat="1" ht="30">
      <c r="A26" s="9" t="s">
        <v>12</v>
      </c>
      <c r="B26" s="23" t="s">
        <v>263</v>
      </c>
      <c r="C26" s="6" t="s">
        <v>202</v>
      </c>
      <c r="D26" s="3" t="s">
        <v>9</v>
      </c>
      <c r="E26" s="48">
        <v>5.0999999999999997E-2</v>
      </c>
      <c r="F26" s="14"/>
      <c r="G26" s="30">
        <f t="shared" si="0"/>
        <v>0</v>
      </c>
      <c r="H26" s="24"/>
      <c r="I26" s="24"/>
    </row>
    <row r="27" spans="1:11" s="1" customFormat="1" ht="15">
      <c r="A27" s="9" t="s">
        <v>12</v>
      </c>
      <c r="B27" s="23" t="s">
        <v>264</v>
      </c>
      <c r="C27" s="6" t="s">
        <v>291</v>
      </c>
      <c r="D27" s="3" t="s">
        <v>4</v>
      </c>
      <c r="E27" s="48">
        <v>2</v>
      </c>
      <c r="F27" s="14"/>
      <c r="G27" s="30">
        <f t="shared" si="0"/>
        <v>0</v>
      </c>
      <c r="H27" s="24"/>
      <c r="I27" s="24"/>
    </row>
    <row r="28" spans="1:11" s="1" customFormat="1" ht="15">
      <c r="A28" s="9" t="s">
        <v>12</v>
      </c>
      <c r="B28" s="23" t="s">
        <v>269</v>
      </c>
      <c r="C28" s="6" t="s">
        <v>292</v>
      </c>
      <c r="D28" s="3" t="s">
        <v>7</v>
      </c>
      <c r="E28" s="48">
        <v>1.6</v>
      </c>
      <c r="F28" s="14"/>
      <c r="G28" s="30">
        <f t="shared" si="0"/>
        <v>0</v>
      </c>
      <c r="H28" s="24"/>
      <c r="I28" s="24"/>
    </row>
    <row r="29" spans="1:11" ht="30">
      <c r="A29" s="9" t="s">
        <v>12</v>
      </c>
      <c r="B29" s="23" t="s">
        <v>289</v>
      </c>
      <c r="C29" s="6" t="s">
        <v>10</v>
      </c>
      <c r="D29" s="3" t="s">
        <v>8</v>
      </c>
      <c r="E29" s="48">
        <v>1</v>
      </c>
      <c r="F29" s="14"/>
      <c r="G29" s="30">
        <f t="shared" si="0"/>
        <v>0</v>
      </c>
      <c r="H29" s="7"/>
      <c r="I29" s="8"/>
    </row>
    <row r="30" spans="1:11" ht="30">
      <c r="A30" s="9" t="s">
        <v>12</v>
      </c>
      <c r="B30" s="23" t="s">
        <v>290</v>
      </c>
      <c r="C30" s="6" t="s">
        <v>11</v>
      </c>
      <c r="D30" s="3" t="s">
        <v>8</v>
      </c>
      <c r="E30" s="48">
        <v>27</v>
      </c>
      <c r="F30" s="14"/>
      <c r="G30" s="30">
        <f t="shared" si="0"/>
        <v>0</v>
      </c>
      <c r="H30" s="7"/>
      <c r="I30" s="8"/>
    </row>
    <row r="31" spans="1:11" ht="15">
      <c r="A31" s="9" t="s">
        <v>12</v>
      </c>
      <c r="B31" s="23" t="s">
        <v>295</v>
      </c>
      <c r="C31" s="6" t="s">
        <v>454</v>
      </c>
      <c r="D31" s="3" t="s">
        <v>8</v>
      </c>
      <c r="E31" s="48">
        <v>28</v>
      </c>
      <c r="F31" s="14"/>
      <c r="G31" s="30">
        <f t="shared" si="0"/>
        <v>0</v>
      </c>
      <c r="H31" s="7"/>
      <c r="I31" s="8"/>
    </row>
    <row r="32" spans="1:11" ht="90">
      <c r="A32" s="9" t="s">
        <v>12</v>
      </c>
      <c r="B32" s="23" t="s">
        <v>453</v>
      </c>
      <c r="C32" s="6" t="s">
        <v>446</v>
      </c>
      <c r="D32" s="3" t="s">
        <v>43</v>
      </c>
      <c r="E32" s="48">
        <v>1</v>
      </c>
      <c r="F32" s="14"/>
      <c r="G32" s="30">
        <f t="shared" si="0"/>
        <v>0</v>
      </c>
      <c r="H32" s="38" t="s">
        <v>332</v>
      </c>
      <c r="I32" s="38">
        <f>ROUND(SUM(G4:G32),2)</f>
        <v>-1274</v>
      </c>
    </row>
    <row r="33" spans="1:9" ht="30">
      <c r="A33" s="9" t="s">
        <v>44</v>
      </c>
      <c r="B33" s="23" t="s">
        <v>190</v>
      </c>
      <c r="C33" s="6" t="s">
        <v>319</v>
      </c>
      <c r="D33" s="3" t="s">
        <v>4</v>
      </c>
      <c r="E33" s="48">
        <v>6500</v>
      </c>
      <c r="F33" s="14"/>
      <c r="G33" s="30">
        <f t="shared" si="0"/>
        <v>0</v>
      </c>
      <c r="H33" s="7"/>
      <c r="I33" s="8"/>
    </row>
    <row r="34" spans="1:9" ht="30">
      <c r="A34" s="9" t="s">
        <v>44</v>
      </c>
      <c r="B34" s="23" t="s">
        <v>192</v>
      </c>
      <c r="C34" s="6" t="s">
        <v>320</v>
      </c>
      <c r="D34" s="3" t="s">
        <v>4</v>
      </c>
      <c r="E34" s="48">
        <v>500</v>
      </c>
      <c r="F34" s="14"/>
      <c r="G34" s="30">
        <f t="shared" si="0"/>
        <v>0</v>
      </c>
      <c r="H34" s="7"/>
      <c r="I34" s="8"/>
    </row>
    <row r="35" spans="1:9" ht="30">
      <c r="A35" s="9" t="s">
        <v>44</v>
      </c>
      <c r="B35" s="23" t="s">
        <v>193</v>
      </c>
      <c r="C35" s="6" t="s">
        <v>321</v>
      </c>
      <c r="D35" s="3" t="s">
        <v>4</v>
      </c>
      <c r="E35" s="48">
        <v>2750</v>
      </c>
      <c r="F35" s="14"/>
      <c r="G35" s="30">
        <f t="shared" si="0"/>
        <v>0</v>
      </c>
      <c r="H35" s="7"/>
      <c r="I35" s="8"/>
    </row>
    <row r="36" spans="1:9" ht="30">
      <c r="A36" s="9" t="s">
        <v>44</v>
      </c>
      <c r="B36" s="23" t="s">
        <v>194</v>
      </c>
      <c r="C36" s="6" t="s">
        <v>201</v>
      </c>
      <c r="D36" s="3" t="s">
        <v>4</v>
      </c>
      <c r="E36" s="48">
        <v>750</v>
      </c>
      <c r="F36" s="14"/>
      <c r="G36" s="30">
        <f t="shared" si="0"/>
        <v>0</v>
      </c>
      <c r="H36" s="7"/>
      <c r="I36" s="8"/>
    </row>
    <row r="37" spans="1:9" ht="30">
      <c r="A37" s="9" t="s">
        <v>44</v>
      </c>
      <c r="B37" s="23" t="s">
        <v>195</v>
      </c>
      <c r="C37" s="6" t="s">
        <v>191</v>
      </c>
      <c r="D37" s="3" t="s">
        <v>4</v>
      </c>
      <c r="E37" s="48">
        <v>2000</v>
      </c>
      <c r="F37" s="14"/>
      <c r="G37" s="30">
        <f t="shared" si="0"/>
        <v>0</v>
      </c>
      <c r="H37" s="7"/>
      <c r="I37" s="8"/>
    </row>
    <row r="38" spans="1:9" ht="30">
      <c r="A38" s="9" t="s">
        <v>44</v>
      </c>
      <c r="B38" s="23" t="s">
        <v>46</v>
      </c>
      <c r="C38" s="6" t="s">
        <v>317</v>
      </c>
      <c r="D38" s="3" t="s">
        <v>4</v>
      </c>
      <c r="E38" s="48">
        <v>2000</v>
      </c>
      <c r="F38" s="14"/>
      <c r="G38" s="30">
        <f t="shared" si="0"/>
        <v>0</v>
      </c>
      <c r="H38" s="7"/>
      <c r="I38" s="8"/>
    </row>
    <row r="39" spans="1:9" ht="30">
      <c r="A39" s="9" t="s">
        <v>44</v>
      </c>
      <c r="B39" s="23" t="s">
        <v>47</v>
      </c>
      <c r="C39" s="37" t="s">
        <v>322</v>
      </c>
      <c r="D39" s="3" t="s">
        <v>4</v>
      </c>
      <c r="E39" s="48">
        <v>4250</v>
      </c>
      <c r="F39" s="14"/>
      <c r="G39" s="30">
        <f t="shared" si="0"/>
        <v>0</v>
      </c>
      <c r="H39" s="7"/>
      <c r="I39" s="8"/>
    </row>
    <row r="40" spans="1:9" ht="15">
      <c r="A40" s="9" t="s">
        <v>44</v>
      </c>
      <c r="B40" s="23" t="s">
        <v>48</v>
      </c>
      <c r="C40" s="6" t="s">
        <v>189</v>
      </c>
      <c r="D40" s="3" t="s">
        <v>3</v>
      </c>
      <c r="E40" s="48">
        <v>300</v>
      </c>
      <c r="F40" s="14"/>
      <c r="G40" s="30">
        <f t="shared" si="0"/>
        <v>0</v>
      </c>
      <c r="H40" s="7"/>
      <c r="I40" s="8"/>
    </row>
    <row r="41" spans="1:9" ht="30">
      <c r="A41" s="9" t="s">
        <v>44</v>
      </c>
      <c r="B41" s="23" t="s">
        <v>49</v>
      </c>
      <c r="C41" s="6" t="s">
        <v>188</v>
      </c>
      <c r="D41" s="3" t="s">
        <v>3</v>
      </c>
      <c r="E41" s="48">
        <v>13</v>
      </c>
      <c r="F41" s="14"/>
      <c r="G41" s="30">
        <f t="shared" si="0"/>
        <v>0</v>
      </c>
      <c r="H41" s="7"/>
      <c r="I41" s="8"/>
    </row>
    <row r="42" spans="1:9" ht="15">
      <c r="A42" s="9" t="s">
        <v>44</v>
      </c>
      <c r="B42" s="23" t="s">
        <v>50</v>
      </c>
      <c r="C42" s="6" t="s">
        <v>323</v>
      </c>
      <c r="D42" s="3" t="s">
        <v>3</v>
      </c>
      <c r="E42" s="48">
        <v>17</v>
      </c>
      <c r="F42" s="14"/>
      <c r="G42" s="30">
        <f t="shared" si="0"/>
        <v>0</v>
      </c>
      <c r="H42" s="7"/>
      <c r="I42" s="8"/>
    </row>
    <row r="43" spans="1:9" ht="45">
      <c r="A43" s="9" t="s">
        <v>44</v>
      </c>
      <c r="B43" s="23" t="s">
        <v>196</v>
      </c>
      <c r="C43" s="6" t="s">
        <v>324</v>
      </c>
      <c r="D43" s="3" t="s">
        <v>3</v>
      </c>
      <c r="E43" s="48">
        <v>17</v>
      </c>
      <c r="F43" s="14"/>
      <c r="G43" s="30">
        <f t="shared" si="0"/>
        <v>0</v>
      </c>
      <c r="H43" s="7"/>
      <c r="I43" s="8"/>
    </row>
    <row r="44" spans="1:9" ht="30">
      <c r="A44" s="9" t="s">
        <v>44</v>
      </c>
      <c r="B44" s="23" t="s">
        <v>197</v>
      </c>
      <c r="C44" s="6" t="s">
        <v>311</v>
      </c>
      <c r="D44" s="3" t="s">
        <v>3</v>
      </c>
      <c r="E44" s="48">
        <v>100</v>
      </c>
      <c r="F44" s="14"/>
      <c r="G44" s="30">
        <f t="shared" si="0"/>
        <v>0</v>
      </c>
      <c r="H44" s="7"/>
      <c r="I44" s="8"/>
    </row>
    <row r="45" spans="1:9" ht="15">
      <c r="A45" s="9" t="s">
        <v>44</v>
      </c>
      <c r="B45" s="23" t="s">
        <v>198</v>
      </c>
      <c r="C45" s="6" t="s">
        <v>14</v>
      </c>
      <c r="D45" s="3" t="s">
        <v>3</v>
      </c>
      <c r="E45" s="48">
        <v>6650</v>
      </c>
      <c r="F45" s="14"/>
      <c r="G45" s="30">
        <f t="shared" si="0"/>
        <v>0</v>
      </c>
      <c r="H45" s="7"/>
      <c r="I45" s="8"/>
    </row>
    <row r="46" spans="1:9" ht="15">
      <c r="A46" s="9" t="s">
        <v>44</v>
      </c>
      <c r="B46" s="23" t="s">
        <v>199</v>
      </c>
      <c r="C46" s="6" t="s">
        <v>15</v>
      </c>
      <c r="D46" s="3" t="s">
        <v>3</v>
      </c>
      <c r="E46" s="48">
        <v>350</v>
      </c>
      <c r="F46" s="14"/>
      <c r="G46" s="30">
        <f t="shared" si="0"/>
        <v>0</v>
      </c>
      <c r="H46" s="7"/>
      <c r="I46" s="8"/>
    </row>
    <row r="47" spans="1:9" ht="15">
      <c r="A47" s="9" t="s">
        <v>44</v>
      </c>
      <c r="B47" s="23" t="s">
        <v>200</v>
      </c>
      <c r="C47" s="6" t="s">
        <v>13</v>
      </c>
      <c r="D47" s="3" t="s">
        <v>3</v>
      </c>
      <c r="E47" s="48">
        <v>14250</v>
      </c>
      <c r="F47" s="14"/>
      <c r="G47" s="30">
        <f t="shared" si="0"/>
        <v>0</v>
      </c>
      <c r="H47" s="7"/>
      <c r="I47" s="8"/>
    </row>
    <row r="48" spans="1:9" ht="15">
      <c r="A48" s="9" t="s">
        <v>44</v>
      </c>
      <c r="B48" s="23" t="s">
        <v>312</v>
      </c>
      <c r="C48" s="6" t="s">
        <v>109</v>
      </c>
      <c r="D48" s="3" t="s">
        <v>3</v>
      </c>
      <c r="E48" s="48">
        <v>750</v>
      </c>
      <c r="F48" s="14"/>
      <c r="G48" s="30">
        <f t="shared" si="0"/>
        <v>0</v>
      </c>
      <c r="H48" s="7"/>
      <c r="I48" s="8"/>
    </row>
    <row r="49" spans="1:9" ht="15">
      <c r="A49" s="9" t="s">
        <v>44</v>
      </c>
      <c r="B49" s="23" t="s">
        <v>318</v>
      </c>
      <c r="C49" s="6" t="s">
        <v>51</v>
      </c>
      <c r="D49" s="3" t="s">
        <v>4</v>
      </c>
      <c r="E49" s="48">
        <v>4500</v>
      </c>
      <c r="F49" s="14"/>
      <c r="G49" s="30">
        <f t="shared" si="0"/>
        <v>0</v>
      </c>
      <c r="H49" s="38" t="s">
        <v>333</v>
      </c>
      <c r="I49" s="38">
        <f>ROUND(SUM(G33:G49),2)</f>
        <v>0</v>
      </c>
    </row>
    <row r="50" spans="1:9" ht="30">
      <c r="A50" s="9" t="s">
        <v>113</v>
      </c>
      <c r="B50" s="23" t="s">
        <v>52</v>
      </c>
      <c r="C50" s="6" t="s">
        <v>310</v>
      </c>
      <c r="D50" s="3" t="s">
        <v>5</v>
      </c>
      <c r="E50" s="48">
        <v>135.30000000000001</v>
      </c>
      <c r="F50" s="14"/>
      <c r="G50" s="30">
        <f t="shared" si="0"/>
        <v>0</v>
      </c>
      <c r="H50" s="7"/>
      <c r="I50" s="8"/>
    </row>
    <row r="51" spans="1:9" ht="15">
      <c r="A51" s="9" t="s">
        <v>113</v>
      </c>
      <c r="B51" s="23" t="s">
        <v>53</v>
      </c>
      <c r="C51" s="6" t="s">
        <v>308</v>
      </c>
      <c r="D51" s="3" t="s">
        <v>4</v>
      </c>
      <c r="E51" s="48">
        <v>14</v>
      </c>
      <c r="F51" s="14"/>
      <c r="G51" s="30">
        <f t="shared" si="0"/>
        <v>0</v>
      </c>
      <c r="H51" s="7"/>
      <c r="I51" s="8"/>
    </row>
    <row r="52" spans="1:9" ht="30">
      <c r="A52" s="9" t="s">
        <v>113</v>
      </c>
      <c r="B52" s="23" t="s">
        <v>54</v>
      </c>
      <c r="C52" s="6" t="s">
        <v>309</v>
      </c>
      <c r="D52" s="3" t="s">
        <v>8</v>
      </c>
      <c r="E52" s="48">
        <v>12</v>
      </c>
      <c r="F52" s="14"/>
      <c r="G52" s="30">
        <f t="shared" si="0"/>
        <v>0</v>
      </c>
      <c r="H52" s="7"/>
      <c r="I52" s="8"/>
    </row>
    <row r="53" spans="1:9" ht="15">
      <c r="A53" s="9" t="s">
        <v>113</v>
      </c>
      <c r="B53" s="23" t="s">
        <v>56</v>
      </c>
      <c r="C53" s="6" t="s">
        <v>209</v>
      </c>
      <c r="D53" s="3" t="s">
        <v>3</v>
      </c>
      <c r="E53" s="48">
        <v>840.00000000000011</v>
      </c>
      <c r="F53" s="14"/>
      <c r="G53" s="30">
        <f t="shared" si="0"/>
        <v>0</v>
      </c>
      <c r="H53" s="7"/>
      <c r="I53" s="8"/>
    </row>
    <row r="54" spans="1:9" ht="45">
      <c r="A54" s="9" t="s">
        <v>113</v>
      </c>
      <c r="B54" s="23" t="s">
        <v>57</v>
      </c>
      <c r="C54" s="6" t="s">
        <v>448</v>
      </c>
      <c r="D54" s="3" t="s">
        <v>5</v>
      </c>
      <c r="E54" s="48">
        <v>232.8</v>
      </c>
      <c r="F54" s="14"/>
      <c r="G54" s="30">
        <f t="shared" si="0"/>
        <v>0</v>
      </c>
      <c r="H54" s="7"/>
      <c r="I54" s="8"/>
    </row>
    <row r="55" spans="1:9" ht="45">
      <c r="A55" s="9" t="s">
        <v>113</v>
      </c>
      <c r="B55" s="23" t="s">
        <v>58</v>
      </c>
      <c r="C55" s="6" t="s">
        <v>447</v>
      </c>
      <c r="D55" s="3" t="s">
        <v>5</v>
      </c>
      <c r="E55" s="48">
        <v>14</v>
      </c>
      <c r="F55" s="14"/>
      <c r="G55" s="30">
        <f t="shared" si="0"/>
        <v>0</v>
      </c>
      <c r="H55" s="7"/>
      <c r="I55" s="8"/>
    </row>
    <row r="56" spans="1:9" ht="15">
      <c r="A56" s="9" t="s">
        <v>113</v>
      </c>
      <c r="B56" s="23" t="s">
        <v>60</v>
      </c>
      <c r="C56" s="6" t="s">
        <v>299</v>
      </c>
      <c r="D56" s="3" t="s">
        <v>8</v>
      </c>
      <c r="E56" s="48">
        <v>1</v>
      </c>
      <c r="F56" s="14"/>
      <c r="G56" s="30">
        <f t="shared" si="0"/>
        <v>0</v>
      </c>
      <c r="H56" s="7"/>
      <c r="I56" s="8"/>
    </row>
    <row r="57" spans="1:9" ht="60">
      <c r="A57" s="9" t="s">
        <v>113</v>
      </c>
      <c r="B57" s="23" t="s">
        <v>61</v>
      </c>
      <c r="C57" s="6" t="s">
        <v>449</v>
      </c>
      <c r="D57" s="3" t="s">
        <v>8</v>
      </c>
      <c r="E57" s="48">
        <v>9</v>
      </c>
      <c r="F57" s="14"/>
      <c r="G57" s="30">
        <f t="shared" si="0"/>
        <v>0</v>
      </c>
      <c r="H57" s="7"/>
      <c r="I57" s="8"/>
    </row>
    <row r="58" spans="1:9" ht="60">
      <c r="A58" s="9" t="s">
        <v>113</v>
      </c>
      <c r="B58" s="23" t="s">
        <v>62</v>
      </c>
      <c r="C58" s="6" t="s">
        <v>450</v>
      </c>
      <c r="D58" s="3" t="s">
        <v>8</v>
      </c>
      <c r="E58" s="48">
        <v>2</v>
      </c>
      <c r="F58" s="14"/>
      <c r="G58" s="30">
        <f t="shared" si="0"/>
        <v>0</v>
      </c>
      <c r="H58" s="7"/>
      <c r="I58" s="8"/>
    </row>
    <row r="59" spans="1:9" ht="60">
      <c r="A59" s="9" t="s">
        <v>113</v>
      </c>
      <c r="B59" s="23" t="s">
        <v>63</v>
      </c>
      <c r="C59" s="6" t="s">
        <v>451</v>
      </c>
      <c r="D59" s="3" t="s">
        <v>8</v>
      </c>
      <c r="E59" s="48">
        <v>4</v>
      </c>
      <c r="F59" s="14"/>
      <c r="G59" s="30">
        <f t="shared" si="0"/>
        <v>0</v>
      </c>
      <c r="H59" s="7"/>
      <c r="I59" s="8"/>
    </row>
    <row r="60" spans="1:9" ht="30">
      <c r="A60" s="9" t="s">
        <v>113</v>
      </c>
      <c r="B60" s="23" t="s">
        <v>64</v>
      </c>
      <c r="C60" s="6" t="s">
        <v>268</v>
      </c>
      <c r="D60" s="3" t="s">
        <v>8</v>
      </c>
      <c r="E60" s="48">
        <v>4</v>
      </c>
      <c r="F60" s="14"/>
      <c r="G60" s="30">
        <f t="shared" si="0"/>
        <v>0</v>
      </c>
      <c r="H60" s="7"/>
      <c r="I60" s="8"/>
    </row>
    <row r="61" spans="1:9" ht="75">
      <c r="A61" s="9" t="s">
        <v>113</v>
      </c>
      <c r="B61" s="23" t="s">
        <v>121</v>
      </c>
      <c r="C61" s="6" t="s">
        <v>118</v>
      </c>
      <c r="D61" s="3" t="s">
        <v>8</v>
      </c>
      <c r="E61" s="48">
        <v>4</v>
      </c>
      <c r="F61" s="14"/>
      <c r="G61" s="30">
        <f t="shared" si="0"/>
        <v>0</v>
      </c>
      <c r="H61" s="7"/>
      <c r="I61" s="8"/>
    </row>
    <row r="62" spans="1:9" ht="75">
      <c r="A62" s="9" t="s">
        <v>113</v>
      </c>
      <c r="B62" s="23" t="s">
        <v>122</v>
      </c>
      <c r="C62" s="6" t="s">
        <v>208</v>
      </c>
      <c r="D62" s="3" t="s">
        <v>8</v>
      </c>
      <c r="E62" s="48">
        <v>5</v>
      </c>
      <c r="F62" s="14"/>
      <c r="G62" s="30">
        <f t="shared" si="0"/>
        <v>0</v>
      </c>
      <c r="H62" s="7"/>
      <c r="I62" s="8"/>
    </row>
    <row r="63" spans="1:9" ht="45">
      <c r="A63" s="9" t="s">
        <v>113</v>
      </c>
      <c r="B63" s="23" t="s">
        <v>123</v>
      </c>
      <c r="C63" s="6" t="s">
        <v>119</v>
      </c>
      <c r="D63" s="3" t="s">
        <v>8</v>
      </c>
      <c r="E63" s="48">
        <v>2</v>
      </c>
      <c r="F63" s="14"/>
      <c r="G63" s="30">
        <f t="shared" si="0"/>
        <v>0</v>
      </c>
      <c r="H63" s="7"/>
      <c r="I63" s="8"/>
    </row>
    <row r="64" spans="1:9" ht="15">
      <c r="A64" s="9" t="s">
        <v>113</v>
      </c>
      <c r="B64" s="23" t="s">
        <v>124</v>
      </c>
      <c r="C64" s="6" t="s">
        <v>120</v>
      </c>
      <c r="D64" s="3" t="s">
        <v>5</v>
      </c>
      <c r="E64" s="48">
        <v>246.8</v>
      </c>
      <c r="F64" s="14"/>
      <c r="G64" s="30">
        <f t="shared" si="0"/>
        <v>0</v>
      </c>
      <c r="H64" s="7"/>
      <c r="I64" s="8"/>
    </row>
    <row r="65" spans="1:9" ht="15">
      <c r="A65" s="9" t="s">
        <v>113</v>
      </c>
      <c r="B65" s="23" t="s">
        <v>125</v>
      </c>
      <c r="C65" s="6" t="s">
        <v>114</v>
      </c>
      <c r="D65" s="3" t="s">
        <v>5</v>
      </c>
      <c r="E65" s="48">
        <v>246.8</v>
      </c>
      <c r="F65" s="14"/>
      <c r="G65" s="30">
        <f t="shared" si="0"/>
        <v>0</v>
      </c>
      <c r="H65" s="7"/>
      <c r="I65" s="8"/>
    </row>
    <row r="66" spans="1:9" ht="15">
      <c r="A66" s="9" t="s">
        <v>113</v>
      </c>
      <c r="B66" s="23" t="s">
        <v>126</v>
      </c>
      <c r="C66" s="6" t="s">
        <v>115</v>
      </c>
      <c r="D66" s="3" t="s">
        <v>4</v>
      </c>
      <c r="E66" s="48">
        <v>41</v>
      </c>
      <c r="F66" s="14"/>
      <c r="G66" s="30">
        <f t="shared" si="0"/>
        <v>0</v>
      </c>
      <c r="H66" s="7"/>
      <c r="I66" s="8"/>
    </row>
    <row r="67" spans="1:9" ht="15">
      <c r="A67" s="9" t="s">
        <v>113</v>
      </c>
      <c r="B67" s="23" t="s">
        <v>127</v>
      </c>
      <c r="C67" s="6" t="s">
        <v>116</v>
      </c>
      <c r="D67" s="3" t="s">
        <v>4</v>
      </c>
      <c r="E67" s="48">
        <v>105</v>
      </c>
      <c r="F67" s="14"/>
      <c r="G67" s="30">
        <f t="shared" si="0"/>
        <v>0</v>
      </c>
      <c r="H67" s="7"/>
      <c r="I67" s="8"/>
    </row>
    <row r="68" spans="1:9" ht="30">
      <c r="A68" s="9" t="s">
        <v>113</v>
      </c>
      <c r="B68" s="23" t="s">
        <v>128</v>
      </c>
      <c r="C68" s="6" t="s">
        <v>452</v>
      </c>
      <c r="D68" s="3" t="s">
        <v>4</v>
      </c>
      <c r="E68" s="48">
        <v>0.3</v>
      </c>
      <c r="F68" s="14"/>
      <c r="G68" s="30">
        <f t="shared" ref="G68:G131" si="1">ROUND((E68*F68),2)</f>
        <v>0</v>
      </c>
      <c r="H68" s="7"/>
      <c r="I68" s="8"/>
    </row>
    <row r="69" spans="1:9" ht="15">
      <c r="A69" s="9" t="s">
        <v>113</v>
      </c>
      <c r="B69" s="23" t="s">
        <v>129</v>
      </c>
      <c r="C69" s="6" t="s">
        <v>284</v>
      </c>
      <c r="D69" s="3" t="s">
        <v>5</v>
      </c>
      <c r="E69" s="48">
        <v>76.8</v>
      </c>
      <c r="F69" s="14"/>
      <c r="G69" s="30">
        <f t="shared" si="1"/>
        <v>0</v>
      </c>
      <c r="H69" s="7"/>
      <c r="I69" s="8"/>
    </row>
    <row r="70" spans="1:9" ht="30">
      <c r="A70" s="9" t="s">
        <v>113</v>
      </c>
      <c r="B70" s="23" t="s">
        <v>130</v>
      </c>
      <c r="C70" s="6" t="s">
        <v>117</v>
      </c>
      <c r="D70" s="3" t="s">
        <v>5</v>
      </c>
      <c r="E70" s="48">
        <v>2880</v>
      </c>
      <c r="F70" s="14"/>
      <c r="G70" s="30">
        <f t="shared" si="1"/>
        <v>0</v>
      </c>
      <c r="H70" s="7"/>
      <c r="I70" s="8"/>
    </row>
    <row r="71" spans="1:9" ht="30">
      <c r="A71" s="9" t="s">
        <v>113</v>
      </c>
      <c r="B71" s="23" t="s">
        <v>131</v>
      </c>
      <c r="C71" s="6" t="s">
        <v>107</v>
      </c>
      <c r="D71" s="3" t="s">
        <v>3</v>
      </c>
      <c r="E71" s="48">
        <v>5760</v>
      </c>
      <c r="F71" s="14"/>
      <c r="G71" s="30">
        <f t="shared" si="1"/>
        <v>0</v>
      </c>
      <c r="H71" s="7"/>
      <c r="I71" s="8"/>
    </row>
    <row r="72" spans="1:9" ht="30">
      <c r="A72" s="9" t="s">
        <v>113</v>
      </c>
      <c r="B72" s="23" t="s">
        <v>132</v>
      </c>
      <c r="C72" s="6" t="s">
        <v>250</v>
      </c>
      <c r="D72" s="3" t="s">
        <v>4</v>
      </c>
      <c r="E72" s="48">
        <v>317</v>
      </c>
      <c r="F72" s="14"/>
      <c r="G72" s="30">
        <f t="shared" si="1"/>
        <v>0</v>
      </c>
      <c r="H72" s="7"/>
      <c r="I72" s="8"/>
    </row>
    <row r="73" spans="1:9" ht="30">
      <c r="A73" s="9" t="s">
        <v>113</v>
      </c>
      <c r="B73" s="23" t="s">
        <v>133</v>
      </c>
      <c r="C73" s="6" t="s">
        <v>249</v>
      </c>
      <c r="D73" s="3" t="s">
        <v>4</v>
      </c>
      <c r="E73" s="48">
        <v>116</v>
      </c>
      <c r="F73" s="14"/>
      <c r="G73" s="30">
        <f t="shared" si="1"/>
        <v>0</v>
      </c>
      <c r="H73" s="7"/>
      <c r="I73" s="8"/>
    </row>
    <row r="74" spans="1:9" ht="60">
      <c r="A74" s="9" t="s">
        <v>113</v>
      </c>
      <c r="B74" s="23" t="s">
        <v>134</v>
      </c>
      <c r="C74" s="6" t="s">
        <v>137</v>
      </c>
      <c r="D74" s="3" t="s">
        <v>8</v>
      </c>
      <c r="E74" s="48">
        <v>41</v>
      </c>
      <c r="F74" s="14"/>
      <c r="G74" s="30">
        <f t="shared" si="1"/>
        <v>0</v>
      </c>
      <c r="H74" s="7"/>
      <c r="I74" s="8"/>
    </row>
    <row r="75" spans="1:9" ht="15">
      <c r="A75" s="9" t="s">
        <v>113</v>
      </c>
      <c r="B75" s="23" t="s">
        <v>135</v>
      </c>
      <c r="C75" s="6" t="s">
        <v>138</v>
      </c>
      <c r="D75" s="3" t="s">
        <v>8</v>
      </c>
      <c r="E75" s="48">
        <v>5</v>
      </c>
      <c r="F75" s="14"/>
      <c r="G75" s="30">
        <f t="shared" si="1"/>
        <v>0</v>
      </c>
      <c r="H75" s="7"/>
      <c r="I75" s="8"/>
    </row>
    <row r="76" spans="1:9" ht="15">
      <c r="A76" s="9" t="s">
        <v>113</v>
      </c>
      <c r="B76" s="23" t="s">
        <v>136</v>
      </c>
      <c r="C76" s="6" t="s">
        <v>139</v>
      </c>
      <c r="D76" s="3" t="s">
        <v>3</v>
      </c>
      <c r="E76" s="48">
        <v>650</v>
      </c>
      <c r="F76" s="14"/>
      <c r="G76" s="30">
        <f t="shared" si="1"/>
        <v>0</v>
      </c>
      <c r="H76" s="7"/>
      <c r="I76" s="8"/>
    </row>
    <row r="77" spans="1:9" ht="15">
      <c r="A77" s="9" t="s">
        <v>113</v>
      </c>
      <c r="B77" s="23" t="s">
        <v>267</v>
      </c>
      <c r="C77" s="6" t="s">
        <v>278</v>
      </c>
      <c r="D77" s="3" t="s">
        <v>3</v>
      </c>
      <c r="E77" s="48">
        <v>0.5</v>
      </c>
      <c r="F77" s="14"/>
      <c r="G77" s="30">
        <f t="shared" si="1"/>
        <v>0</v>
      </c>
      <c r="H77" s="7"/>
      <c r="I77" s="8"/>
    </row>
    <row r="78" spans="1:9" ht="15">
      <c r="A78" s="9" t="s">
        <v>113</v>
      </c>
      <c r="B78" s="23" t="s">
        <v>280</v>
      </c>
      <c r="C78" s="6" t="s">
        <v>279</v>
      </c>
      <c r="D78" s="3" t="s">
        <v>4</v>
      </c>
      <c r="E78" s="48">
        <v>0.15</v>
      </c>
      <c r="F78" s="14"/>
      <c r="G78" s="30">
        <f t="shared" si="1"/>
        <v>0</v>
      </c>
      <c r="H78" s="7"/>
      <c r="I78" s="8"/>
    </row>
    <row r="79" spans="1:9" ht="30">
      <c r="A79" s="9" t="s">
        <v>113</v>
      </c>
      <c r="B79" s="23" t="s">
        <v>281</v>
      </c>
      <c r="C79" s="6" t="s">
        <v>304</v>
      </c>
      <c r="D79" s="3" t="s">
        <v>4</v>
      </c>
      <c r="E79" s="48">
        <v>200</v>
      </c>
      <c r="F79" s="14"/>
      <c r="G79" s="30">
        <f t="shared" si="1"/>
        <v>0</v>
      </c>
      <c r="H79" s="7"/>
      <c r="I79" s="8"/>
    </row>
    <row r="80" spans="1:9" ht="15">
      <c r="A80" s="9" t="s">
        <v>113</v>
      </c>
      <c r="B80" s="23" t="s">
        <v>282</v>
      </c>
      <c r="C80" s="6" t="s">
        <v>300</v>
      </c>
      <c r="D80" s="3" t="s">
        <v>3</v>
      </c>
      <c r="E80" s="48">
        <v>1960</v>
      </c>
      <c r="F80" s="14"/>
      <c r="G80" s="30">
        <f t="shared" si="1"/>
        <v>0</v>
      </c>
      <c r="H80" s="7"/>
      <c r="I80" s="8"/>
    </row>
    <row r="81" spans="1:9" ht="15">
      <c r="A81" s="9" t="s">
        <v>113</v>
      </c>
      <c r="B81" s="23" t="s">
        <v>283</v>
      </c>
      <c r="C81" s="6" t="s">
        <v>301</v>
      </c>
      <c r="D81" s="3" t="s">
        <v>3</v>
      </c>
      <c r="E81" s="48">
        <v>1960</v>
      </c>
      <c r="F81" s="14"/>
      <c r="G81" s="30">
        <f t="shared" si="1"/>
        <v>0</v>
      </c>
      <c r="H81" s="7"/>
      <c r="I81" s="8"/>
    </row>
    <row r="82" spans="1:9" ht="15">
      <c r="A82" s="9" t="s">
        <v>113</v>
      </c>
      <c r="B82" s="23" t="s">
        <v>298</v>
      </c>
      <c r="C82" s="6" t="s">
        <v>211</v>
      </c>
      <c r="D82" s="3" t="s">
        <v>3</v>
      </c>
      <c r="E82" s="48">
        <v>490</v>
      </c>
      <c r="F82" s="14"/>
      <c r="G82" s="30">
        <f t="shared" si="1"/>
        <v>0</v>
      </c>
      <c r="H82" s="7"/>
      <c r="I82" s="8"/>
    </row>
    <row r="83" spans="1:9" ht="15">
      <c r="A83" s="9" t="s">
        <v>113</v>
      </c>
      <c r="B83" s="23" t="s">
        <v>302</v>
      </c>
      <c r="C83" s="6" t="s">
        <v>265</v>
      </c>
      <c r="D83" s="3" t="s">
        <v>5</v>
      </c>
      <c r="E83" s="48">
        <v>1303</v>
      </c>
      <c r="F83" s="14"/>
      <c r="G83" s="30">
        <f t="shared" si="1"/>
        <v>0</v>
      </c>
      <c r="H83" s="4"/>
      <c r="I83" s="8"/>
    </row>
    <row r="84" spans="1:9" ht="15">
      <c r="A84" s="9" t="s">
        <v>113</v>
      </c>
      <c r="B84" s="23" t="s">
        <v>303</v>
      </c>
      <c r="C84" s="6" t="s">
        <v>306</v>
      </c>
      <c r="D84" s="3" t="s">
        <v>4</v>
      </c>
      <c r="E84" s="48">
        <v>87.9</v>
      </c>
      <c r="F84" s="14"/>
      <c r="G84" s="30">
        <f t="shared" si="1"/>
        <v>0</v>
      </c>
      <c r="H84" s="4"/>
      <c r="I84" s="8"/>
    </row>
    <row r="85" spans="1:9" ht="30">
      <c r="A85" s="9" t="s">
        <v>113</v>
      </c>
      <c r="B85" s="23" t="s">
        <v>305</v>
      </c>
      <c r="C85" s="6" t="s">
        <v>307</v>
      </c>
      <c r="D85" s="3" t="s">
        <v>4</v>
      </c>
      <c r="E85" s="48">
        <v>1.5</v>
      </c>
      <c r="F85" s="14"/>
      <c r="G85" s="30">
        <f t="shared" si="1"/>
        <v>0</v>
      </c>
      <c r="H85" s="38" t="s">
        <v>334</v>
      </c>
      <c r="I85" s="38">
        <f>ROUND(SUM(G50:G85),2)</f>
        <v>0</v>
      </c>
    </row>
    <row r="86" spans="1:9" s="2" customFormat="1" ht="30" customHeight="1">
      <c r="A86" s="16" t="s">
        <v>203</v>
      </c>
      <c r="B86" s="31" t="s">
        <v>65</v>
      </c>
      <c r="C86" s="17" t="s">
        <v>59</v>
      </c>
      <c r="D86" s="18" t="s">
        <v>5</v>
      </c>
      <c r="E86" s="49">
        <v>16</v>
      </c>
      <c r="F86" s="25"/>
      <c r="G86" s="30">
        <f t="shared" si="1"/>
        <v>0</v>
      </c>
      <c r="H86" s="53" t="s">
        <v>336</v>
      </c>
      <c r="I86" s="22"/>
    </row>
    <row r="87" spans="1:9" s="2" customFormat="1" ht="30">
      <c r="A87" s="16" t="s">
        <v>203</v>
      </c>
      <c r="B87" s="31" t="s">
        <v>66</v>
      </c>
      <c r="C87" s="17" t="s">
        <v>214</v>
      </c>
      <c r="D87" s="18" t="s">
        <v>5</v>
      </c>
      <c r="E87" s="49">
        <v>24</v>
      </c>
      <c r="F87" s="25"/>
      <c r="G87" s="30">
        <f t="shared" si="1"/>
        <v>0</v>
      </c>
      <c r="H87" s="53"/>
      <c r="I87" s="22"/>
    </row>
    <row r="88" spans="1:9" s="2" customFormat="1" ht="30">
      <c r="A88" s="16" t="s">
        <v>203</v>
      </c>
      <c r="B88" s="31" t="s">
        <v>67</v>
      </c>
      <c r="C88" s="17" t="s">
        <v>18</v>
      </c>
      <c r="D88" s="18" t="s">
        <v>5</v>
      </c>
      <c r="E88" s="49">
        <v>35</v>
      </c>
      <c r="F88" s="25"/>
      <c r="G88" s="30">
        <f t="shared" si="1"/>
        <v>0</v>
      </c>
      <c r="H88" s="53"/>
      <c r="I88" s="22"/>
    </row>
    <row r="89" spans="1:9" s="2" customFormat="1" ht="30">
      <c r="A89" s="16" t="s">
        <v>203</v>
      </c>
      <c r="B89" s="31" t="s">
        <v>68</v>
      </c>
      <c r="C89" s="17" t="s">
        <v>19</v>
      </c>
      <c r="D89" s="18" t="s">
        <v>5</v>
      </c>
      <c r="E89" s="49">
        <v>35</v>
      </c>
      <c r="F89" s="25"/>
      <c r="G89" s="30">
        <f t="shared" si="1"/>
        <v>0</v>
      </c>
      <c r="H89" s="53"/>
      <c r="I89" s="22"/>
    </row>
    <row r="90" spans="1:9" s="2" customFormat="1" ht="30">
      <c r="A90" s="16" t="s">
        <v>203</v>
      </c>
      <c r="B90" s="31" t="s">
        <v>69</v>
      </c>
      <c r="C90" s="17" t="s">
        <v>215</v>
      </c>
      <c r="D90" s="18" t="s">
        <v>4</v>
      </c>
      <c r="E90" s="49">
        <v>12</v>
      </c>
      <c r="F90" s="25"/>
      <c r="G90" s="30">
        <f t="shared" si="1"/>
        <v>0</v>
      </c>
      <c r="H90" s="53"/>
      <c r="I90" s="22"/>
    </row>
    <row r="91" spans="1:9" s="2" customFormat="1" ht="30">
      <c r="A91" s="16" t="s">
        <v>203</v>
      </c>
      <c r="B91" s="31" t="s">
        <v>70</v>
      </c>
      <c r="C91" s="17" t="s">
        <v>212</v>
      </c>
      <c r="D91" s="18" t="s">
        <v>3</v>
      </c>
      <c r="E91" s="49">
        <v>34.700000000000003</v>
      </c>
      <c r="F91" s="25"/>
      <c r="G91" s="30">
        <f t="shared" si="1"/>
        <v>0</v>
      </c>
      <c r="H91" s="53"/>
      <c r="I91" s="22"/>
    </row>
    <row r="92" spans="1:9" s="2" customFormat="1" ht="30">
      <c r="A92" s="16" t="s">
        <v>203</v>
      </c>
      <c r="B92" s="31" t="s">
        <v>71</v>
      </c>
      <c r="C92" s="17" t="s">
        <v>55</v>
      </c>
      <c r="D92" s="18" t="s">
        <v>3</v>
      </c>
      <c r="E92" s="49">
        <v>34.700000000000003</v>
      </c>
      <c r="F92" s="25"/>
      <c r="G92" s="30">
        <f t="shared" si="1"/>
        <v>0</v>
      </c>
      <c r="H92" s="53"/>
      <c r="I92" s="22"/>
    </row>
    <row r="93" spans="1:9" s="2" customFormat="1" ht="30">
      <c r="A93" s="16" t="s">
        <v>203</v>
      </c>
      <c r="B93" s="31" t="s">
        <v>72</v>
      </c>
      <c r="C93" s="17" t="s">
        <v>142</v>
      </c>
      <c r="D93" s="18" t="s">
        <v>3</v>
      </c>
      <c r="E93" s="49">
        <v>28</v>
      </c>
      <c r="F93" s="25"/>
      <c r="G93" s="30">
        <f t="shared" si="1"/>
        <v>0</v>
      </c>
      <c r="H93" s="53"/>
      <c r="I93" s="22"/>
    </row>
    <row r="94" spans="1:9" s="2" customFormat="1" ht="30">
      <c r="A94" s="16" t="s">
        <v>203</v>
      </c>
      <c r="B94" s="31" t="s">
        <v>73</v>
      </c>
      <c r="C94" s="17" t="s">
        <v>144</v>
      </c>
      <c r="D94" s="18" t="s">
        <v>3</v>
      </c>
      <c r="E94" s="49">
        <v>6</v>
      </c>
      <c r="F94" s="25"/>
      <c r="G94" s="30">
        <f t="shared" si="1"/>
        <v>0</v>
      </c>
      <c r="H94" s="53"/>
      <c r="I94" s="22"/>
    </row>
    <row r="95" spans="1:9" s="2" customFormat="1" ht="30">
      <c r="A95" s="16" t="s">
        <v>203</v>
      </c>
      <c r="B95" s="31" t="s">
        <v>141</v>
      </c>
      <c r="C95" s="17" t="s">
        <v>145</v>
      </c>
      <c r="D95" s="18" t="s">
        <v>3</v>
      </c>
      <c r="E95" s="49">
        <v>0.7</v>
      </c>
      <c r="F95" s="25"/>
      <c r="G95" s="30">
        <f t="shared" si="1"/>
        <v>0</v>
      </c>
      <c r="H95" s="53"/>
      <c r="I95" s="22"/>
    </row>
    <row r="96" spans="1:9" s="2" customFormat="1" ht="30">
      <c r="A96" s="32" t="s">
        <v>213</v>
      </c>
      <c r="B96" s="33" t="s">
        <v>65</v>
      </c>
      <c r="C96" s="19" t="s">
        <v>59</v>
      </c>
      <c r="D96" s="20" t="s">
        <v>5</v>
      </c>
      <c r="E96" s="50">
        <v>16</v>
      </c>
      <c r="F96" s="25"/>
      <c r="G96" s="30">
        <f t="shared" si="1"/>
        <v>0</v>
      </c>
      <c r="H96" s="53"/>
      <c r="I96" s="22"/>
    </row>
    <row r="97" spans="1:9" s="2" customFormat="1" ht="30">
      <c r="A97" s="32" t="s">
        <v>213</v>
      </c>
      <c r="B97" s="33" t="s">
        <v>66</v>
      </c>
      <c r="C97" s="19" t="s">
        <v>214</v>
      </c>
      <c r="D97" s="20" t="s">
        <v>5</v>
      </c>
      <c r="E97" s="50">
        <v>24</v>
      </c>
      <c r="F97" s="25"/>
      <c r="G97" s="30">
        <f t="shared" si="1"/>
        <v>0</v>
      </c>
      <c r="H97" s="53"/>
      <c r="I97" s="22"/>
    </row>
    <row r="98" spans="1:9" s="2" customFormat="1" ht="30">
      <c r="A98" s="32" t="s">
        <v>213</v>
      </c>
      <c r="B98" s="33" t="s">
        <v>67</v>
      </c>
      <c r="C98" s="19" t="s">
        <v>18</v>
      </c>
      <c r="D98" s="20" t="s">
        <v>5</v>
      </c>
      <c r="E98" s="50">
        <v>35</v>
      </c>
      <c r="F98" s="25"/>
      <c r="G98" s="30">
        <f t="shared" si="1"/>
        <v>0</v>
      </c>
      <c r="H98" s="53"/>
      <c r="I98" s="22"/>
    </row>
    <row r="99" spans="1:9" s="2" customFormat="1" ht="30">
      <c r="A99" s="32" t="s">
        <v>213</v>
      </c>
      <c r="B99" s="33" t="s">
        <v>68</v>
      </c>
      <c r="C99" s="19" t="s">
        <v>19</v>
      </c>
      <c r="D99" s="20" t="s">
        <v>5</v>
      </c>
      <c r="E99" s="50">
        <v>35</v>
      </c>
      <c r="F99" s="25"/>
      <c r="G99" s="30">
        <f t="shared" si="1"/>
        <v>0</v>
      </c>
      <c r="H99" s="53"/>
      <c r="I99" s="22"/>
    </row>
    <row r="100" spans="1:9" s="2" customFormat="1" ht="30">
      <c r="A100" s="32" t="s">
        <v>213</v>
      </c>
      <c r="B100" s="33" t="s">
        <v>69</v>
      </c>
      <c r="C100" s="19" t="s">
        <v>215</v>
      </c>
      <c r="D100" s="20" t="s">
        <v>4</v>
      </c>
      <c r="E100" s="50">
        <v>12</v>
      </c>
      <c r="F100" s="25"/>
      <c r="G100" s="30">
        <f t="shared" si="1"/>
        <v>0</v>
      </c>
      <c r="H100" s="53"/>
      <c r="I100" s="22"/>
    </row>
    <row r="101" spans="1:9" s="2" customFormat="1" ht="30">
      <c r="A101" s="32" t="s">
        <v>213</v>
      </c>
      <c r="B101" s="33" t="s">
        <v>70</v>
      </c>
      <c r="C101" s="19" t="s">
        <v>236</v>
      </c>
      <c r="D101" s="20" t="s">
        <v>3</v>
      </c>
      <c r="E101" s="50">
        <v>34.700000000000003</v>
      </c>
      <c r="F101" s="25"/>
      <c r="G101" s="30">
        <f t="shared" si="1"/>
        <v>0</v>
      </c>
      <c r="H101" s="53"/>
      <c r="I101" s="22"/>
    </row>
    <row r="102" spans="1:9" s="2" customFormat="1" ht="30">
      <c r="A102" s="32" t="s">
        <v>213</v>
      </c>
      <c r="B102" s="33" t="s">
        <v>71</v>
      </c>
      <c r="C102" s="19" t="s">
        <v>55</v>
      </c>
      <c r="D102" s="20" t="s">
        <v>3</v>
      </c>
      <c r="E102" s="50">
        <v>34.700000000000003</v>
      </c>
      <c r="F102" s="25"/>
      <c r="G102" s="30">
        <f t="shared" si="1"/>
        <v>0</v>
      </c>
      <c r="H102" s="53"/>
      <c r="I102" s="22"/>
    </row>
    <row r="103" spans="1:9" s="2" customFormat="1" ht="30">
      <c r="A103" s="32" t="s">
        <v>213</v>
      </c>
      <c r="B103" s="33" t="s">
        <v>72</v>
      </c>
      <c r="C103" s="19" t="s">
        <v>142</v>
      </c>
      <c r="D103" s="20" t="s">
        <v>3</v>
      </c>
      <c r="E103" s="50">
        <v>28</v>
      </c>
      <c r="F103" s="25"/>
      <c r="G103" s="30">
        <f t="shared" si="1"/>
        <v>0</v>
      </c>
      <c r="H103" s="53"/>
      <c r="I103" s="22"/>
    </row>
    <row r="104" spans="1:9" s="2" customFormat="1" ht="30">
      <c r="A104" s="32" t="s">
        <v>213</v>
      </c>
      <c r="B104" s="33" t="s">
        <v>73</v>
      </c>
      <c r="C104" s="19" t="s">
        <v>144</v>
      </c>
      <c r="D104" s="20" t="s">
        <v>3</v>
      </c>
      <c r="E104" s="50">
        <v>6</v>
      </c>
      <c r="F104" s="34"/>
      <c r="G104" s="30">
        <f t="shared" si="1"/>
        <v>0</v>
      </c>
      <c r="H104" s="53"/>
      <c r="I104" s="22"/>
    </row>
    <row r="105" spans="1:9" s="2" customFormat="1" ht="30">
      <c r="A105" s="32" t="s">
        <v>213</v>
      </c>
      <c r="B105" s="33" t="s">
        <v>141</v>
      </c>
      <c r="C105" s="19" t="s">
        <v>145</v>
      </c>
      <c r="D105" s="20" t="s">
        <v>3</v>
      </c>
      <c r="E105" s="50">
        <v>0.7</v>
      </c>
      <c r="F105" s="25"/>
      <c r="G105" s="30">
        <f t="shared" si="1"/>
        <v>0</v>
      </c>
      <c r="H105" s="38" t="s">
        <v>335</v>
      </c>
      <c r="I105" s="38">
        <f>ROUND(SUM(G86:G105),2)</f>
        <v>0</v>
      </c>
    </row>
    <row r="106" spans="1:9" s="2" customFormat="1" ht="30" customHeight="1">
      <c r="A106" s="16" t="s">
        <v>216</v>
      </c>
      <c r="B106" s="31" t="s">
        <v>74</v>
      </c>
      <c r="C106" s="17" t="s">
        <v>59</v>
      </c>
      <c r="D106" s="18" t="s">
        <v>5</v>
      </c>
      <c r="E106" s="49">
        <v>205</v>
      </c>
      <c r="F106" s="25"/>
      <c r="G106" s="30">
        <f t="shared" si="1"/>
        <v>0</v>
      </c>
      <c r="H106" s="53" t="s">
        <v>336</v>
      </c>
      <c r="I106" s="22"/>
    </row>
    <row r="107" spans="1:9" s="2" customFormat="1" ht="30">
      <c r="A107" s="16" t="s">
        <v>216</v>
      </c>
      <c r="B107" s="31" t="s">
        <v>75</v>
      </c>
      <c r="C107" s="17" t="s">
        <v>18</v>
      </c>
      <c r="D107" s="18" t="s">
        <v>5</v>
      </c>
      <c r="E107" s="49">
        <v>205</v>
      </c>
      <c r="F107" s="25"/>
      <c r="G107" s="30">
        <f t="shared" si="1"/>
        <v>0</v>
      </c>
      <c r="H107" s="53"/>
      <c r="I107" s="22"/>
    </row>
    <row r="108" spans="1:9" s="2" customFormat="1" ht="30">
      <c r="A108" s="16" t="s">
        <v>216</v>
      </c>
      <c r="B108" s="31" t="s">
        <v>76</v>
      </c>
      <c r="C108" s="17" t="s">
        <v>19</v>
      </c>
      <c r="D108" s="18" t="s">
        <v>5</v>
      </c>
      <c r="E108" s="49">
        <v>205</v>
      </c>
      <c r="F108" s="25"/>
      <c r="G108" s="30">
        <f t="shared" si="1"/>
        <v>0</v>
      </c>
      <c r="H108" s="53"/>
      <c r="I108" s="22"/>
    </row>
    <row r="109" spans="1:9" s="2" customFormat="1" ht="30">
      <c r="A109" s="16" t="s">
        <v>216</v>
      </c>
      <c r="B109" s="31" t="s">
        <v>77</v>
      </c>
      <c r="C109" s="17" t="s">
        <v>217</v>
      </c>
      <c r="D109" s="18" t="s">
        <v>5</v>
      </c>
      <c r="E109" s="49">
        <v>225</v>
      </c>
      <c r="F109" s="25"/>
      <c r="G109" s="30">
        <f t="shared" si="1"/>
        <v>0</v>
      </c>
      <c r="H109" s="53"/>
      <c r="I109" s="22"/>
    </row>
    <row r="110" spans="1:9" s="2" customFormat="1" ht="30">
      <c r="A110" s="16" t="s">
        <v>216</v>
      </c>
      <c r="B110" s="31" t="s">
        <v>78</v>
      </c>
      <c r="C110" s="17" t="s">
        <v>223</v>
      </c>
      <c r="D110" s="18" t="s">
        <v>4</v>
      </c>
      <c r="E110" s="49">
        <v>122</v>
      </c>
      <c r="F110" s="25"/>
      <c r="G110" s="30">
        <f t="shared" si="1"/>
        <v>0</v>
      </c>
      <c r="H110" s="53"/>
      <c r="I110" s="22"/>
    </row>
    <row r="111" spans="1:9" s="2" customFormat="1" ht="30" customHeight="1">
      <c r="A111" s="16" t="s">
        <v>216</v>
      </c>
      <c r="B111" s="31" t="s">
        <v>204</v>
      </c>
      <c r="C111" s="17" t="s">
        <v>218</v>
      </c>
      <c r="D111" s="18" t="s">
        <v>3</v>
      </c>
      <c r="E111" s="49">
        <v>345</v>
      </c>
      <c r="F111" s="25"/>
      <c r="G111" s="30">
        <f t="shared" si="1"/>
        <v>0</v>
      </c>
      <c r="H111" s="53"/>
      <c r="I111" s="22"/>
    </row>
    <row r="112" spans="1:9" s="2" customFormat="1" ht="30">
      <c r="A112" s="16" t="s">
        <v>216</v>
      </c>
      <c r="B112" s="31" t="s">
        <v>205</v>
      </c>
      <c r="C112" s="17" t="s">
        <v>143</v>
      </c>
      <c r="D112" s="18" t="s">
        <v>3</v>
      </c>
      <c r="E112" s="49">
        <v>345</v>
      </c>
      <c r="F112" s="25"/>
      <c r="G112" s="30">
        <f t="shared" si="1"/>
        <v>0</v>
      </c>
      <c r="H112" s="53"/>
      <c r="I112" s="22"/>
    </row>
    <row r="113" spans="1:9" s="2" customFormat="1" ht="30">
      <c r="A113" s="16" t="s">
        <v>216</v>
      </c>
      <c r="B113" s="31" t="s">
        <v>206</v>
      </c>
      <c r="C113" s="17" t="s">
        <v>163</v>
      </c>
      <c r="D113" s="18" t="s">
        <v>3</v>
      </c>
      <c r="E113" s="49">
        <v>26</v>
      </c>
      <c r="F113" s="25"/>
      <c r="G113" s="30">
        <f t="shared" si="1"/>
        <v>0</v>
      </c>
      <c r="H113" s="53"/>
      <c r="I113" s="22"/>
    </row>
    <row r="114" spans="1:9" s="2" customFormat="1" ht="45">
      <c r="A114" s="16" t="s">
        <v>216</v>
      </c>
      <c r="B114" s="31" t="s">
        <v>207</v>
      </c>
      <c r="C114" s="17" t="s">
        <v>445</v>
      </c>
      <c r="D114" s="18" t="s">
        <v>7</v>
      </c>
      <c r="E114" s="49">
        <v>5.2</v>
      </c>
      <c r="F114" s="25">
        <v>-7</v>
      </c>
      <c r="G114" s="30">
        <f t="shared" si="1"/>
        <v>-36.4</v>
      </c>
      <c r="H114" s="53"/>
      <c r="I114" s="22"/>
    </row>
    <row r="115" spans="1:9" s="2" customFormat="1" ht="30">
      <c r="A115" s="16" t="s">
        <v>216</v>
      </c>
      <c r="B115" s="31" t="s">
        <v>219</v>
      </c>
      <c r="C115" s="17" t="s">
        <v>55</v>
      </c>
      <c r="D115" s="18" t="s">
        <v>3</v>
      </c>
      <c r="E115" s="49">
        <v>26</v>
      </c>
      <c r="F115" s="25"/>
      <c r="G115" s="30">
        <f t="shared" si="1"/>
        <v>0</v>
      </c>
      <c r="H115" s="53"/>
      <c r="I115" s="22"/>
    </row>
    <row r="116" spans="1:9" s="2" customFormat="1" ht="30">
      <c r="A116" s="16" t="s">
        <v>216</v>
      </c>
      <c r="B116" s="31" t="s">
        <v>220</v>
      </c>
      <c r="C116" s="17" t="s">
        <v>144</v>
      </c>
      <c r="D116" s="18" t="s">
        <v>3</v>
      </c>
      <c r="E116" s="49">
        <v>22</v>
      </c>
      <c r="F116" s="25"/>
      <c r="G116" s="30">
        <f t="shared" si="1"/>
        <v>0</v>
      </c>
      <c r="H116" s="53"/>
      <c r="I116" s="22"/>
    </row>
    <row r="117" spans="1:9" s="2" customFormat="1" ht="30">
      <c r="A117" s="16" t="s">
        <v>216</v>
      </c>
      <c r="B117" s="31" t="s">
        <v>221</v>
      </c>
      <c r="C117" s="17" t="s">
        <v>145</v>
      </c>
      <c r="D117" s="18" t="s">
        <v>3</v>
      </c>
      <c r="E117" s="49">
        <v>4</v>
      </c>
      <c r="F117" s="25"/>
      <c r="G117" s="30">
        <f t="shared" si="1"/>
        <v>0</v>
      </c>
      <c r="H117" s="53"/>
      <c r="I117" s="22"/>
    </row>
    <row r="118" spans="1:9" s="2" customFormat="1" ht="30">
      <c r="A118" s="32" t="s">
        <v>222</v>
      </c>
      <c r="B118" s="33" t="s">
        <v>74</v>
      </c>
      <c r="C118" s="19" t="s">
        <v>59</v>
      </c>
      <c r="D118" s="20" t="s">
        <v>5</v>
      </c>
      <c r="E118" s="50">
        <v>205</v>
      </c>
      <c r="F118" s="25"/>
      <c r="G118" s="30">
        <f t="shared" si="1"/>
        <v>0</v>
      </c>
      <c r="H118" s="53"/>
      <c r="I118" s="22"/>
    </row>
    <row r="119" spans="1:9" s="2" customFormat="1" ht="30">
      <c r="A119" s="32" t="s">
        <v>222</v>
      </c>
      <c r="B119" s="33" t="s">
        <v>75</v>
      </c>
      <c r="C119" s="19" t="s">
        <v>18</v>
      </c>
      <c r="D119" s="20" t="s">
        <v>5</v>
      </c>
      <c r="E119" s="50">
        <v>205</v>
      </c>
      <c r="F119" s="25"/>
      <c r="G119" s="30">
        <f t="shared" si="1"/>
        <v>0</v>
      </c>
      <c r="H119" s="53"/>
      <c r="I119" s="22"/>
    </row>
    <row r="120" spans="1:9" s="2" customFormat="1" ht="30">
      <c r="A120" s="32" t="s">
        <v>222</v>
      </c>
      <c r="B120" s="33" t="s">
        <v>76</v>
      </c>
      <c r="C120" s="19" t="s">
        <v>19</v>
      </c>
      <c r="D120" s="20" t="s">
        <v>5</v>
      </c>
      <c r="E120" s="50">
        <v>205</v>
      </c>
      <c r="F120" s="25"/>
      <c r="G120" s="30">
        <f t="shared" si="1"/>
        <v>0</v>
      </c>
      <c r="H120" s="53"/>
      <c r="I120" s="22"/>
    </row>
    <row r="121" spans="1:9" s="2" customFormat="1" ht="30">
      <c r="A121" s="32" t="s">
        <v>222</v>
      </c>
      <c r="B121" s="33" t="s">
        <v>77</v>
      </c>
      <c r="C121" s="19" t="s">
        <v>217</v>
      </c>
      <c r="D121" s="20" t="s">
        <v>5</v>
      </c>
      <c r="E121" s="50">
        <v>225</v>
      </c>
      <c r="F121" s="25"/>
      <c r="G121" s="30">
        <f t="shared" si="1"/>
        <v>0</v>
      </c>
      <c r="H121" s="53"/>
      <c r="I121" s="22"/>
    </row>
    <row r="122" spans="1:9" s="2" customFormat="1" ht="30">
      <c r="A122" s="32" t="s">
        <v>222</v>
      </c>
      <c r="B122" s="33" t="s">
        <v>78</v>
      </c>
      <c r="C122" s="19" t="s">
        <v>223</v>
      </c>
      <c r="D122" s="20" t="s">
        <v>4</v>
      </c>
      <c r="E122" s="50">
        <v>122</v>
      </c>
      <c r="F122" s="25"/>
      <c r="G122" s="30">
        <f t="shared" si="1"/>
        <v>0</v>
      </c>
      <c r="H122" s="53"/>
      <c r="I122" s="22"/>
    </row>
    <row r="123" spans="1:9" s="2" customFormat="1" ht="30">
      <c r="A123" s="32" t="s">
        <v>222</v>
      </c>
      <c r="B123" s="33" t="s">
        <v>204</v>
      </c>
      <c r="C123" s="19" t="s">
        <v>236</v>
      </c>
      <c r="D123" s="20" t="s">
        <v>3</v>
      </c>
      <c r="E123" s="50">
        <v>345</v>
      </c>
      <c r="F123" s="25"/>
      <c r="G123" s="30">
        <f t="shared" si="1"/>
        <v>0</v>
      </c>
      <c r="H123" s="53"/>
      <c r="I123" s="22"/>
    </row>
    <row r="124" spans="1:9" s="2" customFormat="1" ht="30">
      <c r="A124" s="32" t="s">
        <v>222</v>
      </c>
      <c r="B124" s="33" t="s">
        <v>205</v>
      </c>
      <c r="C124" s="19" t="s">
        <v>143</v>
      </c>
      <c r="D124" s="20" t="s">
        <v>3</v>
      </c>
      <c r="E124" s="50">
        <v>345</v>
      </c>
      <c r="F124" s="25"/>
      <c r="G124" s="30">
        <f t="shared" si="1"/>
        <v>0</v>
      </c>
      <c r="H124" s="53"/>
      <c r="I124" s="22"/>
    </row>
    <row r="125" spans="1:9" s="2" customFormat="1" ht="30">
      <c r="A125" s="32" t="s">
        <v>222</v>
      </c>
      <c r="B125" s="33" t="s">
        <v>206</v>
      </c>
      <c r="C125" s="19" t="s">
        <v>163</v>
      </c>
      <c r="D125" s="20" t="s">
        <v>3</v>
      </c>
      <c r="E125" s="50">
        <v>26</v>
      </c>
      <c r="F125" s="25"/>
      <c r="G125" s="30">
        <f t="shared" si="1"/>
        <v>0</v>
      </c>
      <c r="H125" s="53"/>
      <c r="I125" s="22"/>
    </row>
    <row r="126" spans="1:9" s="2" customFormat="1" ht="45">
      <c r="A126" s="32" t="s">
        <v>222</v>
      </c>
      <c r="B126" s="33" t="s">
        <v>207</v>
      </c>
      <c r="C126" s="19" t="s">
        <v>445</v>
      </c>
      <c r="D126" s="20" t="s">
        <v>7</v>
      </c>
      <c r="E126" s="50">
        <v>5.2</v>
      </c>
      <c r="F126" s="25">
        <v>-7</v>
      </c>
      <c r="G126" s="30">
        <f t="shared" si="1"/>
        <v>-36.4</v>
      </c>
      <c r="H126" s="53"/>
      <c r="I126" s="22"/>
    </row>
    <row r="127" spans="1:9" s="2" customFormat="1" ht="30">
      <c r="A127" s="32" t="s">
        <v>222</v>
      </c>
      <c r="B127" s="33" t="s">
        <v>219</v>
      </c>
      <c r="C127" s="19" t="s">
        <v>55</v>
      </c>
      <c r="D127" s="20" t="s">
        <v>3</v>
      </c>
      <c r="E127" s="50">
        <v>26</v>
      </c>
      <c r="F127" s="25"/>
      <c r="G127" s="30">
        <f t="shared" si="1"/>
        <v>0</v>
      </c>
      <c r="H127" s="53"/>
      <c r="I127" s="22"/>
    </row>
    <row r="128" spans="1:9" s="2" customFormat="1" ht="30">
      <c r="A128" s="32" t="s">
        <v>222</v>
      </c>
      <c r="B128" s="33" t="s">
        <v>220</v>
      </c>
      <c r="C128" s="19" t="s">
        <v>144</v>
      </c>
      <c r="D128" s="20" t="s">
        <v>3</v>
      </c>
      <c r="E128" s="50">
        <v>22</v>
      </c>
      <c r="F128" s="25"/>
      <c r="G128" s="30">
        <f t="shared" si="1"/>
        <v>0</v>
      </c>
      <c r="H128" s="53"/>
      <c r="I128" s="22"/>
    </row>
    <row r="129" spans="1:9" s="2" customFormat="1" ht="30">
      <c r="A129" s="32" t="s">
        <v>222</v>
      </c>
      <c r="B129" s="33" t="s">
        <v>221</v>
      </c>
      <c r="C129" s="19" t="s">
        <v>145</v>
      </c>
      <c r="D129" s="20" t="s">
        <v>3</v>
      </c>
      <c r="E129" s="50">
        <v>4</v>
      </c>
      <c r="F129" s="25"/>
      <c r="G129" s="30">
        <f t="shared" si="1"/>
        <v>0</v>
      </c>
      <c r="H129" s="38" t="s">
        <v>337</v>
      </c>
      <c r="I129" s="38">
        <f>ROUND(SUM(G106:G129),2)</f>
        <v>-72.8</v>
      </c>
    </row>
    <row r="130" spans="1:9" s="2" customFormat="1" ht="30" customHeight="1">
      <c r="A130" s="16" t="s">
        <v>224</v>
      </c>
      <c r="B130" s="31" t="s">
        <v>81</v>
      </c>
      <c r="C130" s="17" t="s">
        <v>59</v>
      </c>
      <c r="D130" s="18" t="s">
        <v>5</v>
      </c>
      <c r="E130" s="49">
        <v>44</v>
      </c>
      <c r="F130" s="25"/>
      <c r="G130" s="30">
        <f t="shared" si="1"/>
        <v>0</v>
      </c>
      <c r="H130" s="53" t="s">
        <v>336</v>
      </c>
      <c r="I130" s="22"/>
    </row>
    <row r="131" spans="1:9" s="2" customFormat="1" ht="30">
      <c r="A131" s="16" t="s">
        <v>224</v>
      </c>
      <c r="B131" s="31" t="s">
        <v>82</v>
      </c>
      <c r="C131" s="17" t="s">
        <v>18</v>
      </c>
      <c r="D131" s="18" t="s">
        <v>5</v>
      </c>
      <c r="E131" s="49">
        <v>44</v>
      </c>
      <c r="F131" s="25"/>
      <c r="G131" s="30">
        <f t="shared" si="1"/>
        <v>0</v>
      </c>
      <c r="H131" s="53"/>
      <c r="I131" s="22"/>
    </row>
    <row r="132" spans="1:9" s="2" customFormat="1" ht="30">
      <c r="A132" s="16" t="s">
        <v>224</v>
      </c>
      <c r="B132" s="31" t="s">
        <v>83</v>
      </c>
      <c r="C132" s="17" t="s">
        <v>19</v>
      </c>
      <c r="D132" s="18" t="s">
        <v>5</v>
      </c>
      <c r="E132" s="49">
        <v>44</v>
      </c>
      <c r="F132" s="25"/>
      <c r="G132" s="30">
        <f t="shared" ref="G132:G195" si="2">ROUND((E132*F132),2)</f>
        <v>0</v>
      </c>
      <c r="H132" s="53"/>
      <c r="I132" s="22"/>
    </row>
    <row r="133" spans="1:9" s="2" customFormat="1" ht="30">
      <c r="A133" s="16" t="s">
        <v>224</v>
      </c>
      <c r="B133" s="31" t="s">
        <v>167</v>
      </c>
      <c r="C133" s="17" t="s">
        <v>217</v>
      </c>
      <c r="D133" s="18" t="s">
        <v>5</v>
      </c>
      <c r="E133" s="49">
        <v>7651</v>
      </c>
      <c r="F133" s="25"/>
      <c r="G133" s="30">
        <f t="shared" si="2"/>
        <v>0</v>
      </c>
      <c r="H133" s="53"/>
      <c r="I133" s="22"/>
    </row>
    <row r="134" spans="1:9" s="2" customFormat="1" ht="30">
      <c r="A134" s="16" t="s">
        <v>224</v>
      </c>
      <c r="B134" s="31" t="s">
        <v>168</v>
      </c>
      <c r="C134" s="17" t="s">
        <v>223</v>
      </c>
      <c r="D134" s="18" t="s">
        <v>4</v>
      </c>
      <c r="E134" s="49">
        <v>3570</v>
      </c>
      <c r="F134" s="25"/>
      <c r="G134" s="30">
        <f t="shared" si="2"/>
        <v>0</v>
      </c>
      <c r="H134" s="53"/>
      <c r="I134" s="22"/>
    </row>
    <row r="135" spans="1:9" s="2" customFormat="1" ht="30">
      <c r="A135" s="16" t="s">
        <v>224</v>
      </c>
      <c r="B135" s="31" t="s">
        <v>169</v>
      </c>
      <c r="C135" s="17" t="s">
        <v>294</v>
      </c>
      <c r="D135" s="18" t="s">
        <v>4</v>
      </c>
      <c r="E135" s="49">
        <v>3000</v>
      </c>
      <c r="F135" s="25"/>
      <c r="G135" s="30">
        <f t="shared" si="2"/>
        <v>0</v>
      </c>
      <c r="H135" s="53"/>
      <c r="I135" s="22"/>
    </row>
    <row r="136" spans="1:9" s="2" customFormat="1" ht="30">
      <c r="A136" s="16" t="s">
        <v>224</v>
      </c>
      <c r="B136" s="31" t="s">
        <v>170</v>
      </c>
      <c r="C136" s="17" t="s">
        <v>140</v>
      </c>
      <c r="D136" s="18" t="s">
        <v>3</v>
      </c>
      <c r="E136" s="49">
        <v>10180</v>
      </c>
      <c r="F136" s="25"/>
      <c r="G136" s="30">
        <f t="shared" si="2"/>
        <v>0</v>
      </c>
      <c r="H136" s="53"/>
      <c r="I136" s="22"/>
    </row>
    <row r="137" spans="1:9" s="2" customFormat="1" ht="30">
      <c r="A137" s="16" t="s">
        <v>224</v>
      </c>
      <c r="B137" s="31" t="s">
        <v>173</v>
      </c>
      <c r="C137" s="17" t="s">
        <v>143</v>
      </c>
      <c r="D137" s="18" t="s">
        <v>3</v>
      </c>
      <c r="E137" s="49">
        <v>10180</v>
      </c>
      <c r="F137" s="25"/>
      <c r="G137" s="30">
        <f t="shared" si="2"/>
        <v>0</v>
      </c>
      <c r="H137" s="53"/>
      <c r="I137" s="22"/>
    </row>
    <row r="138" spans="1:9" s="2" customFormat="1" ht="30">
      <c r="A138" s="16" t="s">
        <v>224</v>
      </c>
      <c r="B138" s="31" t="s">
        <v>174</v>
      </c>
      <c r="C138" s="17" t="s">
        <v>163</v>
      </c>
      <c r="D138" s="18" t="s">
        <v>3</v>
      </c>
      <c r="E138" s="49">
        <v>67</v>
      </c>
      <c r="F138" s="25"/>
      <c r="G138" s="30">
        <f t="shared" si="2"/>
        <v>0</v>
      </c>
      <c r="H138" s="53"/>
      <c r="I138" s="22"/>
    </row>
    <row r="139" spans="1:9" s="2" customFormat="1" ht="45">
      <c r="A139" s="16" t="s">
        <v>224</v>
      </c>
      <c r="B139" s="31" t="s">
        <v>175</v>
      </c>
      <c r="C139" s="17" t="s">
        <v>445</v>
      </c>
      <c r="D139" s="18" t="s">
        <v>7</v>
      </c>
      <c r="E139" s="49">
        <v>13.4</v>
      </c>
      <c r="F139" s="25">
        <v>-7</v>
      </c>
      <c r="G139" s="30">
        <f t="shared" si="2"/>
        <v>-93.8</v>
      </c>
      <c r="H139" s="53"/>
      <c r="I139" s="22"/>
    </row>
    <row r="140" spans="1:9" s="2" customFormat="1" ht="30">
      <c r="A140" s="16" t="s">
        <v>224</v>
      </c>
      <c r="B140" s="31" t="s">
        <v>285</v>
      </c>
      <c r="C140" s="17" t="s">
        <v>55</v>
      </c>
      <c r="D140" s="18" t="s">
        <v>3</v>
      </c>
      <c r="E140" s="49">
        <v>67</v>
      </c>
      <c r="F140" s="25"/>
      <c r="G140" s="30">
        <f t="shared" si="2"/>
        <v>0</v>
      </c>
      <c r="H140" s="53"/>
      <c r="I140" s="22"/>
    </row>
    <row r="141" spans="1:9" s="2" customFormat="1" ht="30">
      <c r="A141" s="16" t="s">
        <v>224</v>
      </c>
      <c r="B141" s="31" t="s">
        <v>286</v>
      </c>
      <c r="C141" s="17" t="s">
        <v>144</v>
      </c>
      <c r="D141" s="18" t="s">
        <v>3</v>
      </c>
      <c r="E141" s="49">
        <v>56</v>
      </c>
      <c r="F141" s="25"/>
      <c r="G141" s="30">
        <f t="shared" si="2"/>
        <v>0</v>
      </c>
      <c r="H141" s="53"/>
      <c r="I141" s="22"/>
    </row>
    <row r="142" spans="1:9" s="2" customFormat="1" ht="30">
      <c r="A142" s="16" t="s">
        <v>224</v>
      </c>
      <c r="B142" s="31" t="s">
        <v>287</v>
      </c>
      <c r="C142" s="17" t="s">
        <v>145</v>
      </c>
      <c r="D142" s="18" t="s">
        <v>3</v>
      </c>
      <c r="E142" s="49">
        <v>11</v>
      </c>
      <c r="F142" s="25"/>
      <c r="G142" s="30">
        <f t="shared" si="2"/>
        <v>0</v>
      </c>
      <c r="H142" s="53"/>
      <c r="I142" s="22"/>
    </row>
    <row r="143" spans="1:9" s="2" customFormat="1" ht="45">
      <c r="A143" s="16" t="s">
        <v>224</v>
      </c>
      <c r="B143" s="31" t="s">
        <v>293</v>
      </c>
      <c r="C143" s="17" t="s">
        <v>288</v>
      </c>
      <c r="D143" s="18" t="s">
        <v>4</v>
      </c>
      <c r="E143" s="49">
        <v>1250</v>
      </c>
      <c r="F143" s="25"/>
      <c r="G143" s="30">
        <f t="shared" si="2"/>
        <v>0</v>
      </c>
      <c r="H143" s="53"/>
      <c r="I143" s="22"/>
    </row>
    <row r="144" spans="1:9" s="2" customFormat="1" ht="30">
      <c r="A144" s="32" t="s">
        <v>225</v>
      </c>
      <c r="B144" s="33" t="s">
        <v>81</v>
      </c>
      <c r="C144" s="19" t="s">
        <v>59</v>
      </c>
      <c r="D144" s="20" t="s">
        <v>5</v>
      </c>
      <c r="E144" s="50">
        <v>44</v>
      </c>
      <c r="F144" s="25"/>
      <c r="G144" s="30">
        <f t="shared" si="2"/>
        <v>0</v>
      </c>
      <c r="H144" s="53"/>
      <c r="I144" s="22"/>
    </row>
    <row r="145" spans="1:9" s="2" customFormat="1" ht="30">
      <c r="A145" s="32" t="s">
        <v>225</v>
      </c>
      <c r="B145" s="33" t="s">
        <v>82</v>
      </c>
      <c r="C145" s="19" t="s">
        <v>18</v>
      </c>
      <c r="D145" s="20" t="s">
        <v>5</v>
      </c>
      <c r="E145" s="50">
        <v>44</v>
      </c>
      <c r="F145" s="25"/>
      <c r="G145" s="30">
        <f t="shared" si="2"/>
        <v>0</v>
      </c>
      <c r="H145" s="53"/>
      <c r="I145" s="22"/>
    </row>
    <row r="146" spans="1:9" s="2" customFormat="1" ht="30">
      <c r="A146" s="32" t="s">
        <v>225</v>
      </c>
      <c r="B146" s="33" t="s">
        <v>83</v>
      </c>
      <c r="C146" s="19" t="s">
        <v>19</v>
      </c>
      <c r="D146" s="20" t="s">
        <v>5</v>
      </c>
      <c r="E146" s="50">
        <v>44</v>
      </c>
      <c r="F146" s="25"/>
      <c r="G146" s="30">
        <f t="shared" si="2"/>
        <v>0</v>
      </c>
      <c r="H146" s="53"/>
      <c r="I146" s="22"/>
    </row>
    <row r="147" spans="1:9" s="2" customFormat="1" ht="30">
      <c r="A147" s="32" t="s">
        <v>225</v>
      </c>
      <c r="B147" s="33" t="s">
        <v>167</v>
      </c>
      <c r="C147" s="19" t="s">
        <v>217</v>
      </c>
      <c r="D147" s="20" t="s">
        <v>5</v>
      </c>
      <c r="E147" s="50">
        <v>7651</v>
      </c>
      <c r="F147" s="25"/>
      <c r="G147" s="30">
        <f t="shared" si="2"/>
        <v>0</v>
      </c>
      <c r="H147" s="53"/>
      <c r="I147" s="22"/>
    </row>
    <row r="148" spans="1:9" s="2" customFormat="1" ht="30">
      <c r="A148" s="32" t="s">
        <v>225</v>
      </c>
      <c r="B148" s="33" t="s">
        <v>168</v>
      </c>
      <c r="C148" s="19" t="s">
        <v>223</v>
      </c>
      <c r="D148" s="20" t="s">
        <v>4</v>
      </c>
      <c r="E148" s="50">
        <v>3570</v>
      </c>
      <c r="F148" s="25"/>
      <c r="G148" s="30">
        <f t="shared" si="2"/>
        <v>0</v>
      </c>
      <c r="H148" s="53"/>
      <c r="I148" s="22"/>
    </row>
    <row r="149" spans="1:9" s="2" customFormat="1" ht="30">
      <c r="A149" s="32" t="s">
        <v>225</v>
      </c>
      <c r="B149" s="33" t="s">
        <v>169</v>
      </c>
      <c r="C149" s="19" t="s">
        <v>294</v>
      </c>
      <c r="D149" s="20" t="s">
        <v>4</v>
      </c>
      <c r="E149" s="50">
        <v>3000</v>
      </c>
      <c r="F149" s="25"/>
      <c r="G149" s="30">
        <f t="shared" si="2"/>
        <v>0</v>
      </c>
      <c r="H149" s="53"/>
      <c r="I149" s="22"/>
    </row>
    <row r="150" spans="1:9" s="2" customFormat="1" ht="30">
      <c r="A150" s="32" t="s">
        <v>225</v>
      </c>
      <c r="B150" s="33" t="s">
        <v>170</v>
      </c>
      <c r="C150" s="19" t="s">
        <v>239</v>
      </c>
      <c r="D150" s="20" t="s">
        <v>3</v>
      </c>
      <c r="E150" s="50">
        <v>10180</v>
      </c>
      <c r="F150" s="25"/>
      <c r="G150" s="30">
        <f t="shared" si="2"/>
        <v>0</v>
      </c>
      <c r="H150" s="53"/>
      <c r="I150" s="22"/>
    </row>
    <row r="151" spans="1:9" s="2" customFormat="1" ht="30">
      <c r="A151" s="32" t="s">
        <v>225</v>
      </c>
      <c r="B151" s="33" t="s">
        <v>173</v>
      </c>
      <c r="C151" s="19" t="s">
        <v>143</v>
      </c>
      <c r="D151" s="20" t="s">
        <v>3</v>
      </c>
      <c r="E151" s="50">
        <v>10180</v>
      </c>
      <c r="F151" s="25"/>
      <c r="G151" s="30">
        <f t="shared" si="2"/>
        <v>0</v>
      </c>
      <c r="H151" s="53"/>
      <c r="I151" s="22"/>
    </row>
    <row r="152" spans="1:9" s="2" customFormat="1" ht="30">
      <c r="A152" s="32" t="s">
        <v>225</v>
      </c>
      <c r="B152" s="33" t="s">
        <v>174</v>
      </c>
      <c r="C152" s="19" t="s">
        <v>163</v>
      </c>
      <c r="D152" s="20" t="s">
        <v>3</v>
      </c>
      <c r="E152" s="50">
        <v>67</v>
      </c>
      <c r="F152" s="25"/>
      <c r="G152" s="30">
        <f t="shared" si="2"/>
        <v>0</v>
      </c>
      <c r="H152" s="53"/>
      <c r="I152" s="22"/>
    </row>
    <row r="153" spans="1:9" s="2" customFormat="1" ht="45">
      <c r="A153" s="32" t="s">
        <v>225</v>
      </c>
      <c r="B153" s="33" t="s">
        <v>175</v>
      </c>
      <c r="C153" s="19" t="s">
        <v>445</v>
      </c>
      <c r="D153" s="20" t="s">
        <v>7</v>
      </c>
      <c r="E153" s="50">
        <v>13.4</v>
      </c>
      <c r="F153" s="25">
        <v>-7</v>
      </c>
      <c r="G153" s="30">
        <f t="shared" si="2"/>
        <v>-93.8</v>
      </c>
      <c r="H153" s="53"/>
      <c r="I153" s="22"/>
    </row>
    <row r="154" spans="1:9" s="2" customFormat="1" ht="30">
      <c r="A154" s="32" t="s">
        <v>225</v>
      </c>
      <c r="B154" s="33" t="s">
        <v>285</v>
      </c>
      <c r="C154" s="19" t="s">
        <v>55</v>
      </c>
      <c r="D154" s="20" t="s">
        <v>3</v>
      </c>
      <c r="E154" s="50">
        <v>67</v>
      </c>
      <c r="F154" s="25"/>
      <c r="G154" s="30">
        <f t="shared" si="2"/>
        <v>0</v>
      </c>
      <c r="H154" s="53"/>
      <c r="I154" s="22"/>
    </row>
    <row r="155" spans="1:9" s="2" customFormat="1" ht="30">
      <c r="A155" s="32" t="s">
        <v>225</v>
      </c>
      <c r="B155" s="33" t="s">
        <v>286</v>
      </c>
      <c r="C155" s="19" t="s">
        <v>144</v>
      </c>
      <c r="D155" s="20" t="s">
        <v>3</v>
      </c>
      <c r="E155" s="50">
        <v>56</v>
      </c>
      <c r="F155" s="25"/>
      <c r="G155" s="30">
        <f t="shared" si="2"/>
        <v>0</v>
      </c>
      <c r="H155" s="53"/>
      <c r="I155" s="22"/>
    </row>
    <row r="156" spans="1:9" s="2" customFormat="1" ht="30">
      <c r="A156" s="32" t="s">
        <v>225</v>
      </c>
      <c r="B156" s="33" t="s">
        <v>287</v>
      </c>
      <c r="C156" s="19" t="s">
        <v>145</v>
      </c>
      <c r="D156" s="20" t="s">
        <v>3</v>
      </c>
      <c r="E156" s="50">
        <v>11</v>
      </c>
      <c r="F156" s="25"/>
      <c r="G156" s="30">
        <f t="shared" si="2"/>
        <v>0</v>
      </c>
      <c r="H156" s="53"/>
      <c r="I156" s="22"/>
    </row>
    <row r="157" spans="1:9" s="2" customFormat="1" ht="45">
      <c r="A157" s="32" t="s">
        <v>225</v>
      </c>
      <c r="B157" s="33" t="s">
        <v>293</v>
      </c>
      <c r="C157" s="19" t="s">
        <v>288</v>
      </c>
      <c r="D157" s="20" t="s">
        <v>4</v>
      </c>
      <c r="E157" s="50">
        <v>1250</v>
      </c>
      <c r="F157" s="25"/>
      <c r="G157" s="30">
        <f t="shared" si="2"/>
        <v>0</v>
      </c>
      <c r="H157" s="38" t="s">
        <v>338</v>
      </c>
      <c r="I157" s="38">
        <f>ROUND(SUM(G130:G157),2)</f>
        <v>-187.6</v>
      </c>
    </row>
    <row r="158" spans="1:9" s="2" customFormat="1" ht="30">
      <c r="A158" s="16" t="s">
        <v>146</v>
      </c>
      <c r="B158" s="31" t="s">
        <v>84</v>
      </c>
      <c r="C158" s="17" t="s">
        <v>177</v>
      </c>
      <c r="D158" s="18" t="s">
        <v>4</v>
      </c>
      <c r="E158" s="49">
        <v>590</v>
      </c>
      <c r="F158" s="25"/>
      <c r="G158" s="30">
        <f t="shared" si="2"/>
        <v>0</v>
      </c>
      <c r="H158" s="54" t="s">
        <v>336</v>
      </c>
      <c r="I158" s="22"/>
    </row>
    <row r="159" spans="1:9" s="2" customFormat="1" ht="30">
      <c r="A159" s="16" t="s">
        <v>146</v>
      </c>
      <c r="B159" s="31" t="s">
        <v>85</v>
      </c>
      <c r="C159" s="17" t="s">
        <v>218</v>
      </c>
      <c r="D159" s="18" t="s">
        <v>3</v>
      </c>
      <c r="E159" s="49">
        <v>900</v>
      </c>
      <c r="F159" s="25"/>
      <c r="G159" s="30">
        <f t="shared" si="2"/>
        <v>0</v>
      </c>
      <c r="H159" s="55"/>
      <c r="I159" s="22"/>
    </row>
    <row r="160" spans="1:9" s="2" customFormat="1" ht="30">
      <c r="A160" s="16" t="s">
        <v>146</v>
      </c>
      <c r="B160" s="31" t="s">
        <v>86</v>
      </c>
      <c r="C160" s="17" t="s">
        <v>179</v>
      </c>
      <c r="D160" s="18" t="s">
        <v>3</v>
      </c>
      <c r="E160" s="49">
        <v>710</v>
      </c>
      <c r="F160" s="25"/>
      <c r="G160" s="30">
        <f t="shared" si="2"/>
        <v>0</v>
      </c>
      <c r="H160" s="55"/>
      <c r="I160" s="22"/>
    </row>
    <row r="161" spans="1:9" s="2" customFormat="1" ht="30">
      <c r="A161" s="16" t="s">
        <v>146</v>
      </c>
      <c r="B161" s="31" t="s">
        <v>87</v>
      </c>
      <c r="C161" s="17" t="s">
        <v>315</v>
      </c>
      <c r="D161" s="18" t="s">
        <v>5</v>
      </c>
      <c r="E161" s="49">
        <v>250</v>
      </c>
      <c r="F161" s="25"/>
      <c r="G161" s="30">
        <f t="shared" si="2"/>
        <v>0</v>
      </c>
      <c r="H161" s="55"/>
      <c r="I161" s="22"/>
    </row>
    <row r="162" spans="1:9" s="2" customFormat="1" ht="30">
      <c r="A162" s="16" t="s">
        <v>146</v>
      </c>
      <c r="B162" s="31" t="s">
        <v>88</v>
      </c>
      <c r="C162" s="17" t="s">
        <v>180</v>
      </c>
      <c r="D162" s="18" t="s">
        <v>3</v>
      </c>
      <c r="E162" s="49">
        <v>100</v>
      </c>
      <c r="F162" s="25"/>
      <c r="G162" s="30">
        <f t="shared" si="2"/>
        <v>0</v>
      </c>
      <c r="H162" s="55"/>
      <c r="I162" s="22"/>
    </row>
    <row r="163" spans="1:9" s="2" customFormat="1" ht="30">
      <c r="A163" s="16" t="s">
        <v>146</v>
      </c>
      <c r="B163" s="31" t="s">
        <v>316</v>
      </c>
      <c r="C163" s="17" t="s">
        <v>178</v>
      </c>
      <c r="D163" s="18" t="s">
        <v>3</v>
      </c>
      <c r="E163" s="49">
        <v>225</v>
      </c>
      <c r="F163" s="25"/>
      <c r="G163" s="30">
        <f t="shared" si="2"/>
        <v>0</v>
      </c>
      <c r="H163" s="55"/>
      <c r="I163" s="22"/>
    </row>
    <row r="164" spans="1:9" s="2" customFormat="1" ht="30">
      <c r="A164" s="32" t="s">
        <v>147</v>
      </c>
      <c r="B164" s="33" t="s">
        <v>84</v>
      </c>
      <c r="C164" s="19" t="s">
        <v>181</v>
      </c>
      <c r="D164" s="20" t="s">
        <v>4</v>
      </c>
      <c r="E164" s="50">
        <v>590</v>
      </c>
      <c r="F164" s="25"/>
      <c r="G164" s="30">
        <f t="shared" si="2"/>
        <v>0</v>
      </c>
      <c r="H164" s="55"/>
      <c r="I164" s="22"/>
    </row>
    <row r="165" spans="1:9" s="2" customFormat="1" ht="30">
      <c r="A165" s="32" t="s">
        <v>147</v>
      </c>
      <c r="B165" s="33" t="s">
        <v>85</v>
      </c>
      <c r="C165" s="19" t="s">
        <v>218</v>
      </c>
      <c r="D165" s="20" t="s">
        <v>3</v>
      </c>
      <c r="E165" s="50">
        <v>900</v>
      </c>
      <c r="F165" s="25"/>
      <c r="G165" s="30">
        <f t="shared" si="2"/>
        <v>0</v>
      </c>
      <c r="H165" s="55"/>
      <c r="I165" s="22"/>
    </row>
    <row r="166" spans="1:9" s="2" customFormat="1" ht="30">
      <c r="A166" s="32" t="s">
        <v>147</v>
      </c>
      <c r="B166" s="33" t="s">
        <v>86</v>
      </c>
      <c r="C166" s="19" t="s">
        <v>179</v>
      </c>
      <c r="D166" s="20" t="s">
        <v>3</v>
      </c>
      <c r="E166" s="50">
        <v>710</v>
      </c>
      <c r="F166" s="25"/>
      <c r="G166" s="30">
        <f t="shared" si="2"/>
        <v>0</v>
      </c>
      <c r="H166" s="55"/>
      <c r="I166" s="22"/>
    </row>
    <row r="167" spans="1:9" s="2" customFormat="1" ht="30">
      <c r="A167" s="32" t="s">
        <v>147</v>
      </c>
      <c r="B167" s="33" t="s">
        <v>87</v>
      </c>
      <c r="C167" s="19" t="s">
        <v>315</v>
      </c>
      <c r="D167" s="20" t="s">
        <v>5</v>
      </c>
      <c r="E167" s="50">
        <v>250</v>
      </c>
      <c r="F167" s="25"/>
      <c r="G167" s="30">
        <f t="shared" si="2"/>
        <v>0</v>
      </c>
      <c r="H167" s="55"/>
      <c r="I167" s="22"/>
    </row>
    <row r="168" spans="1:9" s="2" customFormat="1" ht="30">
      <c r="A168" s="32" t="s">
        <v>147</v>
      </c>
      <c r="B168" s="33" t="s">
        <v>88</v>
      </c>
      <c r="C168" s="19" t="s">
        <v>180</v>
      </c>
      <c r="D168" s="20" t="s">
        <v>3</v>
      </c>
      <c r="E168" s="50">
        <v>100</v>
      </c>
      <c r="F168" s="25"/>
      <c r="G168" s="30">
        <f t="shared" si="2"/>
        <v>0</v>
      </c>
      <c r="H168" s="56"/>
      <c r="I168" s="22"/>
    </row>
    <row r="169" spans="1:9" s="2" customFormat="1" ht="30">
      <c r="A169" s="32" t="s">
        <v>147</v>
      </c>
      <c r="B169" s="33" t="s">
        <v>316</v>
      </c>
      <c r="C169" s="19" t="s">
        <v>178</v>
      </c>
      <c r="D169" s="20" t="s">
        <v>3</v>
      </c>
      <c r="E169" s="50">
        <v>225</v>
      </c>
      <c r="F169" s="25"/>
      <c r="G169" s="30">
        <f t="shared" si="2"/>
        <v>0</v>
      </c>
      <c r="H169" s="38" t="s">
        <v>339</v>
      </c>
      <c r="I169" s="38">
        <f>ROUND(SUM(G158:G169),2)</f>
        <v>0</v>
      </c>
    </row>
    <row r="170" spans="1:9" s="2" customFormat="1" ht="45">
      <c r="A170" s="16" t="s">
        <v>313</v>
      </c>
      <c r="B170" s="31" t="s">
        <v>89</v>
      </c>
      <c r="C170" s="17" t="s">
        <v>325</v>
      </c>
      <c r="D170" s="18" t="s">
        <v>4</v>
      </c>
      <c r="E170" s="49">
        <v>300</v>
      </c>
      <c r="F170" s="25"/>
      <c r="G170" s="30">
        <f t="shared" si="2"/>
        <v>0</v>
      </c>
      <c r="H170" s="53" t="s">
        <v>336</v>
      </c>
      <c r="I170" s="22"/>
    </row>
    <row r="171" spans="1:9" s="2" customFormat="1" ht="45">
      <c r="A171" s="16" t="s">
        <v>313</v>
      </c>
      <c r="B171" s="31" t="s">
        <v>90</v>
      </c>
      <c r="C171" s="17" t="s">
        <v>326</v>
      </c>
      <c r="D171" s="18" t="s">
        <v>4</v>
      </c>
      <c r="E171" s="49">
        <v>850</v>
      </c>
      <c r="F171" s="25"/>
      <c r="G171" s="30">
        <f t="shared" si="2"/>
        <v>0</v>
      </c>
      <c r="H171" s="53"/>
      <c r="I171" s="22"/>
    </row>
    <row r="172" spans="1:9" s="2" customFormat="1" ht="45">
      <c r="A172" s="16" t="s">
        <v>313</v>
      </c>
      <c r="B172" s="31" t="s">
        <v>91</v>
      </c>
      <c r="C172" s="17" t="s">
        <v>227</v>
      </c>
      <c r="D172" s="18" t="s">
        <v>4</v>
      </c>
      <c r="E172" s="49">
        <v>170</v>
      </c>
      <c r="F172" s="25"/>
      <c r="G172" s="30">
        <f t="shared" si="2"/>
        <v>0</v>
      </c>
      <c r="H172" s="53"/>
      <c r="I172" s="22"/>
    </row>
    <row r="173" spans="1:9" s="2" customFormat="1" ht="45">
      <c r="A173" s="16" t="s">
        <v>313</v>
      </c>
      <c r="B173" s="31" t="s">
        <v>92</v>
      </c>
      <c r="C173" s="17" t="s">
        <v>218</v>
      </c>
      <c r="D173" s="18" t="s">
        <v>3</v>
      </c>
      <c r="E173" s="49">
        <v>1120</v>
      </c>
      <c r="F173" s="25"/>
      <c r="G173" s="30">
        <f t="shared" si="2"/>
        <v>0</v>
      </c>
      <c r="H173" s="53"/>
      <c r="I173" s="22"/>
    </row>
    <row r="174" spans="1:9" s="2" customFormat="1" ht="45">
      <c r="A174" s="16" t="s">
        <v>313</v>
      </c>
      <c r="B174" s="31" t="s">
        <v>103</v>
      </c>
      <c r="C174" s="17" t="s">
        <v>171</v>
      </c>
      <c r="D174" s="18" t="s">
        <v>3</v>
      </c>
      <c r="E174" s="49">
        <v>970</v>
      </c>
      <c r="F174" s="25"/>
      <c r="G174" s="30">
        <f t="shared" si="2"/>
        <v>0</v>
      </c>
      <c r="H174" s="53"/>
      <c r="I174" s="22"/>
    </row>
    <row r="175" spans="1:9" s="2" customFormat="1" ht="45">
      <c r="A175" s="16" t="s">
        <v>313</v>
      </c>
      <c r="B175" s="31" t="s">
        <v>210</v>
      </c>
      <c r="C175" s="17" t="s">
        <v>17</v>
      </c>
      <c r="D175" s="18" t="s">
        <v>3</v>
      </c>
      <c r="E175" s="49">
        <v>1070</v>
      </c>
      <c r="F175" s="25"/>
      <c r="G175" s="30">
        <f t="shared" si="2"/>
        <v>0</v>
      </c>
      <c r="H175" s="53"/>
      <c r="I175" s="22"/>
    </row>
    <row r="176" spans="1:9" s="2" customFormat="1" ht="45">
      <c r="A176" s="16" t="s">
        <v>313</v>
      </c>
      <c r="B176" s="31" t="s">
        <v>104</v>
      </c>
      <c r="C176" s="17" t="s">
        <v>226</v>
      </c>
      <c r="D176" s="18" t="s">
        <v>3</v>
      </c>
      <c r="E176" s="49">
        <v>1070</v>
      </c>
      <c r="F176" s="25"/>
      <c r="G176" s="30">
        <f t="shared" si="2"/>
        <v>0</v>
      </c>
      <c r="H176" s="53"/>
      <c r="I176" s="22"/>
    </row>
    <row r="177" spans="1:9" s="2" customFormat="1" ht="45">
      <c r="A177" s="16" t="s">
        <v>313</v>
      </c>
      <c r="B177" s="31" t="s">
        <v>105</v>
      </c>
      <c r="C177" s="17" t="s">
        <v>17</v>
      </c>
      <c r="D177" s="18" t="s">
        <v>3</v>
      </c>
      <c r="E177" s="49">
        <v>1565</v>
      </c>
      <c r="F177" s="25"/>
      <c r="G177" s="30">
        <f t="shared" si="2"/>
        <v>0</v>
      </c>
      <c r="H177" s="53"/>
      <c r="I177" s="22"/>
    </row>
    <row r="178" spans="1:9" s="2" customFormat="1" ht="45">
      <c r="A178" s="16" t="s">
        <v>313</v>
      </c>
      <c r="B178" s="31" t="s">
        <v>106</v>
      </c>
      <c r="C178" s="17" t="s">
        <v>172</v>
      </c>
      <c r="D178" s="18" t="s">
        <v>3</v>
      </c>
      <c r="E178" s="49">
        <v>1565</v>
      </c>
      <c r="F178" s="25"/>
      <c r="G178" s="30">
        <f t="shared" si="2"/>
        <v>0</v>
      </c>
      <c r="H178" s="53"/>
      <c r="I178" s="22"/>
    </row>
    <row r="179" spans="1:9" s="2" customFormat="1" ht="45">
      <c r="A179" s="16" t="s">
        <v>313</v>
      </c>
      <c r="B179" s="31" t="s">
        <v>149</v>
      </c>
      <c r="C179" s="17" t="s">
        <v>80</v>
      </c>
      <c r="D179" s="18" t="s">
        <v>5</v>
      </c>
      <c r="E179" s="49">
        <v>900</v>
      </c>
      <c r="F179" s="25"/>
      <c r="G179" s="30">
        <f t="shared" si="2"/>
        <v>0</v>
      </c>
      <c r="H179" s="53"/>
      <c r="I179" s="22"/>
    </row>
    <row r="180" spans="1:9" s="2" customFormat="1" ht="45">
      <c r="A180" s="16" t="s">
        <v>313</v>
      </c>
      <c r="B180" s="31" t="s">
        <v>155</v>
      </c>
      <c r="C180" s="17" t="s">
        <v>79</v>
      </c>
      <c r="D180" s="18" t="s">
        <v>5</v>
      </c>
      <c r="E180" s="49">
        <v>860</v>
      </c>
      <c r="F180" s="25"/>
      <c r="G180" s="30">
        <f t="shared" si="2"/>
        <v>0</v>
      </c>
      <c r="H180" s="53"/>
      <c r="I180" s="22"/>
    </row>
    <row r="181" spans="1:9" s="2" customFormat="1" ht="45">
      <c r="A181" s="16" t="s">
        <v>313</v>
      </c>
      <c r="B181" s="31" t="s">
        <v>156</v>
      </c>
      <c r="C181" s="17" t="s">
        <v>176</v>
      </c>
      <c r="D181" s="18" t="s">
        <v>5</v>
      </c>
      <c r="E181" s="49">
        <v>680</v>
      </c>
      <c r="F181" s="25"/>
      <c r="G181" s="30">
        <f t="shared" si="2"/>
        <v>0</v>
      </c>
      <c r="H181" s="53"/>
      <c r="I181" s="22"/>
    </row>
    <row r="182" spans="1:9" s="2" customFormat="1" ht="45">
      <c r="A182" s="32" t="s">
        <v>314</v>
      </c>
      <c r="B182" s="33" t="s">
        <v>89</v>
      </c>
      <c r="C182" s="19" t="s">
        <v>325</v>
      </c>
      <c r="D182" s="20" t="s">
        <v>4</v>
      </c>
      <c r="E182" s="50">
        <v>300</v>
      </c>
      <c r="F182" s="25"/>
      <c r="G182" s="30">
        <f t="shared" si="2"/>
        <v>0</v>
      </c>
      <c r="H182" s="53"/>
      <c r="I182" s="22"/>
    </row>
    <row r="183" spans="1:9" s="2" customFormat="1" ht="45">
      <c r="A183" s="32" t="s">
        <v>314</v>
      </c>
      <c r="B183" s="33" t="s">
        <v>90</v>
      </c>
      <c r="C183" s="19" t="s">
        <v>327</v>
      </c>
      <c r="D183" s="20" t="s">
        <v>4</v>
      </c>
      <c r="E183" s="50">
        <v>770</v>
      </c>
      <c r="F183" s="25"/>
      <c r="G183" s="30">
        <f t="shared" si="2"/>
        <v>0</v>
      </c>
      <c r="H183" s="53"/>
      <c r="I183" s="22"/>
    </row>
    <row r="184" spans="1:9" s="2" customFormat="1" ht="45">
      <c r="A184" s="32" t="s">
        <v>314</v>
      </c>
      <c r="B184" s="33" t="s">
        <v>91</v>
      </c>
      <c r="C184" s="19" t="s">
        <v>229</v>
      </c>
      <c r="D184" s="20" t="s">
        <v>4</v>
      </c>
      <c r="E184" s="50">
        <v>140</v>
      </c>
      <c r="F184" s="25"/>
      <c r="G184" s="30">
        <f t="shared" si="2"/>
        <v>0</v>
      </c>
      <c r="H184" s="53"/>
      <c r="I184" s="22"/>
    </row>
    <row r="185" spans="1:9" s="2" customFormat="1" ht="45">
      <c r="A185" s="32" t="s">
        <v>314</v>
      </c>
      <c r="B185" s="33" t="s">
        <v>92</v>
      </c>
      <c r="C185" s="19" t="s">
        <v>228</v>
      </c>
      <c r="D185" s="20" t="s">
        <v>3</v>
      </c>
      <c r="E185" s="50">
        <v>1150</v>
      </c>
      <c r="F185" s="25"/>
      <c r="G185" s="30">
        <f t="shared" si="2"/>
        <v>0</v>
      </c>
      <c r="H185" s="53"/>
      <c r="I185" s="22"/>
    </row>
    <row r="186" spans="1:9" s="2" customFormat="1" ht="45">
      <c r="A186" s="32" t="s">
        <v>314</v>
      </c>
      <c r="B186" s="33" t="s">
        <v>103</v>
      </c>
      <c r="C186" s="19" t="s">
        <v>171</v>
      </c>
      <c r="D186" s="20" t="s">
        <v>3</v>
      </c>
      <c r="E186" s="50">
        <v>970</v>
      </c>
      <c r="F186" s="25"/>
      <c r="G186" s="30">
        <f t="shared" si="2"/>
        <v>0</v>
      </c>
      <c r="H186" s="53"/>
      <c r="I186" s="22"/>
    </row>
    <row r="187" spans="1:9" s="2" customFormat="1" ht="45">
      <c r="A187" s="32" t="s">
        <v>314</v>
      </c>
      <c r="B187" s="33" t="s">
        <v>210</v>
      </c>
      <c r="C187" s="19" t="s">
        <v>17</v>
      </c>
      <c r="D187" s="20" t="s">
        <v>3</v>
      </c>
      <c r="E187" s="50">
        <v>1070</v>
      </c>
      <c r="F187" s="25"/>
      <c r="G187" s="30">
        <f t="shared" si="2"/>
        <v>0</v>
      </c>
      <c r="H187" s="53"/>
      <c r="I187" s="22"/>
    </row>
    <row r="188" spans="1:9" s="2" customFormat="1" ht="45">
      <c r="A188" s="32" t="s">
        <v>314</v>
      </c>
      <c r="B188" s="33" t="s">
        <v>104</v>
      </c>
      <c r="C188" s="19" t="s">
        <v>226</v>
      </c>
      <c r="D188" s="20" t="s">
        <v>3</v>
      </c>
      <c r="E188" s="50">
        <v>1070</v>
      </c>
      <c r="F188" s="25"/>
      <c r="G188" s="30">
        <f t="shared" si="2"/>
        <v>0</v>
      </c>
      <c r="H188" s="53"/>
      <c r="I188" s="22"/>
    </row>
    <row r="189" spans="1:9" s="2" customFormat="1" ht="45">
      <c r="A189" s="32" t="s">
        <v>314</v>
      </c>
      <c r="B189" s="33" t="s">
        <v>105</v>
      </c>
      <c r="C189" s="19" t="s">
        <v>17</v>
      </c>
      <c r="D189" s="20" t="s">
        <v>3</v>
      </c>
      <c r="E189" s="50">
        <v>1565</v>
      </c>
      <c r="F189" s="25"/>
      <c r="G189" s="30">
        <f t="shared" si="2"/>
        <v>0</v>
      </c>
      <c r="H189" s="53"/>
      <c r="I189" s="22"/>
    </row>
    <row r="190" spans="1:9" s="2" customFormat="1" ht="45">
      <c r="A190" s="32" t="s">
        <v>314</v>
      </c>
      <c r="B190" s="33" t="s">
        <v>106</v>
      </c>
      <c r="C190" s="19" t="s">
        <v>172</v>
      </c>
      <c r="D190" s="20" t="s">
        <v>3</v>
      </c>
      <c r="E190" s="50">
        <v>1565</v>
      </c>
      <c r="F190" s="25"/>
      <c r="G190" s="30">
        <f t="shared" si="2"/>
        <v>0</v>
      </c>
      <c r="H190" s="53"/>
      <c r="I190" s="22"/>
    </row>
    <row r="191" spans="1:9" s="2" customFormat="1" ht="45">
      <c r="A191" s="32" t="s">
        <v>314</v>
      </c>
      <c r="B191" s="33" t="s">
        <v>149</v>
      </c>
      <c r="C191" s="19" t="s">
        <v>80</v>
      </c>
      <c r="D191" s="20" t="s">
        <v>5</v>
      </c>
      <c r="E191" s="50">
        <v>900</v>
      </c>
      <c r="F191" s="25"/>
      <c r="G191" s="30">
        <f t="shared" si="2"/>
        <v>0</v>
      </c>
      <c r="H191" s="53"/>
      <c r="I191" s="22"/>
    </row>
    <row r="192" spans="1:9" s="2" customFormat="1" ht="45">
      <c r="A192" s="32" t="s">
        <v>314</v>
      </c>
      <c r="B192" s="33" t="s">
        <v>155</v>
      </c>
      <c r="C192" s="19" t="s">
        <v>79</v>
      </c>
      <c r="D192" s="20" t="s">
        <v>5</v>
      </c>
      <c r="E192" s="50">
        <v>860</v>
      </c>
      <c r="F192" s="25"/>
      <c r="G192" s="30">
        <f t="shared" si="2"/>
        <v>0</v>
      </c>
      <c r="H192" s="53"/>
      <c r="I192" s="22"/>
    </row>
    <row r="193" spans="1:9" s="2" customFormat="1" ht="45">
      <c r="A193" s="32" t="s">
        <v>314</v>
      </c>
      <c r="B193" s="33" t="s">
        <v>156</v>
      </c>
      <c r="C193" s="19" t="s">
        <v>176</v>
      </c>
      <c r="D193" s="20" t="s">
        <v>5</v>
      </c>
      <c r="E193" s="50">
        <v>680</v>
      </c>
      <c r="F193" s="25"/>
      <c r="G193" s="30">
        <f t="shared" si="2"/>
        <v>0</v>
      </c>
      <c r="H193" s="38" t="s">
        <v>340</v>
      </c>
      <c r="I193" s="38">
        <f>ROUND(SUM(G170:G193),2)</f>
        <v>0</v>
      </c>
    </row>
    <row r="194" spans="1:9" s="2" customFormat="1" ht="30">
      <c r="A194" s="9" t="s">
        <v>230</v>
      </c>
      <c r="B194" s="23" t="s">
        <v>93</v>
      </c>
      <c r="C194" s="6" t="s">
        <v>231</v>
      </c>
      <c r="D194" s="3" t="s">
        <v>5</v>
      </c>
      <c r="E194" s="48">
        <v>206</v>
      </c>
      <c r="F194" s="25"/>
      <c r="G194" s="30">
        <f t="shared" si="2"/>
        <v>0</v>
      </c>
      <c r="H194" s="21"/>
      <c r="I194" s="22"/>
    </row>
    <row r="195" spans="1:9" s="2" customFormat="1" ht="30">
      <c r="A195" s="9" t="s">
        <v>230</v>
      </c>
      <c r="B195" s="23" t="s">
        <v>164</v>
      </c>
      <c r="C195" s="6" t="s">
        <v>232</v>
      </c>
      <c r="D195" s="3" t="s">
        <v>5</v>
      </c>
      <c r="E195" s="48">
        <v>72</v>
      </c>
      <c r="F195" s="25"/>
      <c r="G195" s="30">
        <f t="shared" si="2"/>
        <v>0</v>
      </c>
      <c r="H195" s="21"/>
      <c r="I195" s="22"/>
    </row>
    <row r="196" spans="1:9" s="2" customFormat="1" ht="30">
      <c r="A196" s="9" t="s">
        <v>230</v>
      </c>
      <c r="B196" s="23" t="s">
        <v>165</v>
      </c>
      <c r="C196" s="6" t="s">
        <v>233</v>
      </c>
      <c r="D196" s="3" t="s">
        <v>5</v>
      </c>
      <c r="E196" s="48">
        <v>594</v>
      </c>
      <c r="F196" s="25"/>
      <c r="G196" s="30">
        <f t="shared" ref="G196:G219" si="3">ROUND((E196*F196),2)</f>
        <v>0</v>
      </c>
      <c r="H196" s="21"/>
      <c r="I196" s="22"/>
    </row>
    <row r="197" spans="1:9" s="2" customFormat="1" ht="30">
      <c r="A197" s="9" t="s">
        <v>230</v>
      </c>
      <c r="B197" s="23" t="s">
        <v>166</v>
      </c>
      <c r="C197" s="6" t="s">
        <v>234</v>
      </c>
      <c r="D197" s="3" t="s">
        <v>5</v>
      </c>
      <c r="E197" s="48">
        <v>1164.5</v>
      </c>
      <c r="F197" s="25"/>
      <c r="G197" s="30">
        <f t="shared" si="3"/>
        <v>0</v>
      </c>
      <c r="H197" s="21"/>
      <c r="I197" s="22"/>
    </row>
    <row r="198" spans="1:9" s="2" customFormat="1" ht="30">
      <c r="A198" s="9" t="s">
        <v>230</v>
      </c>
      <c r="B198" s="23" t="s">
        <v>240</v>
      </c>
      <c r="C198" s="6" t="s">
        <v>235</v>
      </c>
      <c r="D198" s="3" t="s">
        <v>5</v>
      </c>
      <c r="E198" s="48">
        <v>52</v>
      </c>
      <c r="F198" s="25"/>
      <c r="G198" s="30">
        <f t="shared" si="3"/>
        <v>0</v>
      </c>
      <c r="H198" s="21"/>
      <c r="I198" s="22"/>
    </row>
    <row r="199" spans="1:9" s="2" customFormat="1" ht="30">
      <c r="A199" s="9" t="s">
        <v>230</v>
      </c>
      <c r="B199" s="23" t="s">
        <v>241</v>
      </c>
      <c r="C199" s="6" t="s">
        <v>148</v>
      </c>
      <c r="D199" s="3" t="s">
        <v>8</v>
      </c>
      <c r="E199" s="48">
        <v>66</v>
      </c>
      <c r="F199" s="25"/>
      <c r="G199" s="30">
        <f t="shared" si="3"/>
        <v>0</v>
      </c>
      <c r="H199" s="21"/>
      <c r="I199" s="22"/>
    </row>
    <row r="200" spans="1:9" s="2" customFormat="1" ht="30">
      <c r="A200" s="9" t="s">
        <v>230</v>
      </c>
      <c r="B200" s="23" t="s">
        <v>242</v>
      </c>
      <c r="C200" s="6" t="s">
        <v>150</v>
      </c>
      <c r="D200" s="3" t="s">
        <v>8</v>
      </c>
      <c r="E200" s="48">
        <v>18</v>
      </c>
      <c r="F200" s="25"/>
      <c r="G200" s="30">
        <f t="shared" si="3"/>
        <v>0</v>
      </c>
      <c r="H200" s="21"/>
      <c r="I200" s="22"/>
    </row>
    <row r="201" spans="1:9" s="2" customFormat="1" ht="30">
      <c r="A201" s="9" t="s">
        <v>230</v>
      </c>
      <c r="B201" s="23" t="s">
        <v>243</v>
      </c>
      <c r="C201" s="6" t="s">
        <v>151</v>
      </c>
      <c r="D201" s="3" t="s">
        <v>8</v>
      </c>
      <c r="E201" s="48">
        <v>9</v>
      </c>
      <c r="F201" s="25"/>
      <c r="G201" s="30">
        <f t="shared" si="3"/>
        <v>0</v>
      </c>
      <c r="H201" s="21"/>
      <c r="I201" s="22"/>
    </row>
    <row r="202" spans="1:9" s="2" customFormat="1" ht="30">
      <c r="A202" s="9" t="s">
        <v>230</v>
      </c>
      <c r="B202" s="23" t="s">
        <v>244</v>
      </c>
      <c r="C202" s="6" t="s">
        <v>153</v>
      </c>
      <c r="D202" s="3" t="s">
        <v>8</v>
      </c>
      <c r="E202" s="48">
        <v>37</v>
      </c>
      <c r="F202" s="25"/>
      <c r="G202" s="30">
        <f t="shared" si="3"/>
        <v>0</v>
      </c>
      <c r="H202" s="21"/>
      <c r="I202" s="22"/>
    </row>
    <row r="203" spans="1:9" s="2" customFormat="1" ht="30">
      <c r="A203" s="9" t="s">
        <v>230</v>
      </c>
      <c r="B203" s="23" t="s">
        <v>245</v>
      </c>
      <c r="C203" s="6" t="s">
        <v>152</v>
      </c>
      <c r="D203" s="3" t="s">
        <v>43</v>
      </c>
      <c r="E203" s="48">
        <v>3</v>
      </c>
      <c r="F203" s="25"/>
      <c r="G203" s="30">
        <f t="shared" si="3"/>
        <v>0</v>
      </c>
      <c r="H203" s="21"/>
      <c r="I203" s="22"/>
    </row>
    <row r="204" spans="1:9" s="2" customFormat="1" ht="30">
      <c r="A204" s="9" t="s">
        <v>230</v>
      </c>
      <c r="B204" s="23" t="s">
        <v>246</v>
      </c>
      <c r="C204" s="6" t="s">
        <v>259</v>
      </c>
      <c r="D204" s="3" t="s">
        <v>8</v>
      </c>
      <c r="E204" s="48">
        <v>73</v>
      </c>
      <c r="F204" s="25"/>
      <c r="G204" s="30">
        <f t="shared" si="3"/>
        <v>0</v>
      </c>
      <c r="H204" s="21"/>
      <c r="I204" s="22"/>
    </row>
    <row r="205" spans="1:9" s="2" customFormat="1" ht="30">
      <c r="A205" s="9" t="s">
        <v>230</v>
      </c>
      <c r="B205" s="23" t="s">
        <v>251</v>
      </c>
      <c r="C205" s="6" t="s">
        <v>154</v>
      </c>
      <c r="D205" s="3" t="s">
        <v>3</v>
      </c>
      <c r="E205" s="48">
        <v>176.3</v>
      </c>
      <c r="F205" s="25"/>
      <c r="G205" s="30">
        <f t="shared" si="3"/>
        <v>0</v>
      </c>
      <c r="H205" s="21"/>
      <c r="I205" s="22"/>
    </row>
    <row r="206" spans="1:9" s="2" customFormat="1" ht="30">
      <c r="A206" s="9" t="s">
        <v>230</v>
      </c>
      <c r="B206" s="23" t="s">
        <v>252</v>
      </c>
      <c r="C206" s="6" t="s">
        <v>157</v>
      </c>
      <c r="D206" s="3" t="s">
        <v>3</v>
      </c>
      <c r="E206" s="48">
        <v>20.3</v>
      </c>
      <c r="F206" s="25"/>
      <c r="G206" s="30">
        <f t="shared" si="3"/>
        <v>0</v>
      </c>
      <c r="H206" s="21"/>
      <c r="I206" s="22"/>
    </row>
    <row r="207" spans="1:9" s="2" customFormat="1" ht="30">
      <c r="A207" s="9" t="s">
        <v>230</v>
      </c>
      <c r="B207" s="23" t="s">
        <v>253</v>
      </c>
      <c r="C207" s="6" t="s">
        <v>158</v>
      </c>
      <c r="D207" s="3" t="s">
        <v>3</v>
      </c>
      <c r="E207" s="48">
        <v>34.6</v>
      </c>
      <c r="F207" s="25"/>
      <c r="G207" s="30">
        <f t="shared" si="3"/>
        <v>0</v>
      </c>
      <c r="H207" s="21"/>
      <c r="I207" s="22"/>
    </row>
    <row r="208" spans="1:9" s="2" customFormat="1" ht="30">
      <c r="A208" s="9" t="s">
        <v>230</v>
      </c>
      <c r="B208" s="23" t="s">
        <v>254</v>
      </c>
      <c r="C208" s="6" t="s">
        <v>159</v>
      </c>
      <c r="D208" s="3" t="s">
        <v>3</v>
      </c>
      <c r="E208" s="48">
        <v>33.5</v>
      </c>
      <c r="F208" s="25"/>
      <c r="G208" s="30">
        <f t="shared" si="3"/>
        <v>0</v>
      </c>
      <c r="H208" s="21"/>
      <c r="I208" s="22"/>
    </row>
    <row r="209" spans="1:9" s="2" customFormat="1" ht="30">
      <c r="A209" s="9" t="s">
        <v>230</v>
      </c>
      <c r="B209" s="23" t="s">
        <v>255</v>
      </c>
      <c r="C209" s="6" t="s">
        <v>162</v>
      </c>
      <c r="D209" s="3" t="s">
        <v>3</v>
      </c>
      <c r="E209" s="48">
        <v>12</v>
      </c>
      <c r="F209" s="25"/>
      <c r="G209" s="30">
        <f t="shared" si="3"/>
        <v>0</v>
      </c>
      <c r="H209" s="21"/>
      <c r="I209" s="22"/>
    </row>
    <row r="210" spans="1:9" s="2" customFormat="1" ht="30">
      <c r="A210" s="9" t="s">
        <v>230</v>
      </c>
      <c r="B210" s="23" t="s">
        <v>256</v>
      </c>
      <c r="C210" s="6" t="s">
        <v>248</v>
      </c>
      <c r="D210" s="3" t="s">
        <v>3</v>
      </c>
      <c r="E210" s="48">
        <v>41.9</v>
      </c>
      <c r="F210" s="25"/>
      <c r="G210" s="30">
        <f t="shared" si="3"/>
        <v>0</v>
      </c>
      <c r="H210" s="21"/>
      <c r="I210" s="22"/>
    </row>
    <row r="211" spans="1:9" s="2" customFormat="1" ht="30">
      <c r="A211" s="9" t="s">
        <v>230</v>
      </c>
      <c r="B211" s="23" t="s">
        <v>257</v>
      </c>
      <c r="C211" s="6" t="s">
        <v>161</v>
      </c>
      <c r="D211" s="3" t="s">
        <v>3</v>
      </c>
      <c r="E211" s="48">
        <v>21.9</v>
      </c>
      <c r="F211" s="25"/>
      <c r="G211" s="30">
        <f t="shared" si="3"/>
        <v>0</v>
      </c>
      <c r="H211" s="21"/>
      <c r="I211" s="22"/>
    </row>
    <row r="212" spans="1:9" s="2" customFormat="1" ht="30">
      <c r="A212" s="9" t="s">
        <v>230</v>
      </c>
      <c r="B212" s="23" t="s">
        <v>258</v>
      </c>
      <c r="C212" s="6" t="s">
        <v>160</v>
      </c>
      <c r="D212" s="3" t="s">
        <v>3</v>
      </c>
      <c r="E212" s="48">
        <v>15</v>
      </c>
      <c r="F212" s="25"/>
      <c r="G212" s="30">
        <f t="shared" si="3"/>
        <v>0</v>
      </c>
      <c r="H212" s="38" t="s">
        <v>341</v>
      </c>
      <c r="I212" s="38">
        <f>ROUND(SUM(G194:G212),2)</f>
        <v>0</v>
      </c>
    </row>
    <row r="213" spans="1:9" s="2" customFormat="1" ht="30">
      <c r="A213" s="9" t="s">
        <v>108</v>
      </c>
      <c r="B213" s="23" t="s">
        <v>94</v>
      </c>
      <c r="C213" s="6" t="s">
        <v>182</v>
      </c>
      <c r="D213" s="3" t="s">
        <v>4</v>
      </c>
      <c r="E213" s="48">
        <v>1700</v>
      </c>
      <c r="F213" s="25"/>
      <c r="G213" s="30">
        <f t="shared" si="3"/>
        <v>0</v>
      </c>
      <c r="H213" s="21"/>
      <c r="I213" s="22"/>
    </row>
    <row r="214" spans="1:9" s="2" customFormat="1" ht="15">
      <c r="A214" s="9" t="s">
        <v>108</v>
      </c>
      <c r="B214" s="23" t="s">
        <v>95</v>
      </c>
      <c r="C214" s="6" t="s">
        <v>110</v>
      </c>
      <c r="D214" s="3" t="s">
        <v>8</v>
      </c>
      <c r="E214" s="48">
        <v>3</v>
      </c>
      <c r="F214" s="25"/>
      <c r="G214" s="30">
        <f t="shared" si="3"/>
        <v>0</v>
      </c>
      <c r="H214" s="21"/>
      <c r="I214" s="22"/>
    </row>
    <row r="215" spans="1:9" s="2" customFormat="1" ht="15">
      <c r="A215" s="9" t="s">
        <v>108</v>
      </c>
      <c r="B215" s="23" t="s">
        <v>96</v>
      </c>
      <c r="C215" s="6" t="s">
        <v>184</v>
      </c>
      <c r="D215" s="3" t="s">
        <v>8</v>
      </c>
      <c r="E215" s="48">
        <v>3</v>
      </c>
      <c r="F215" s="25"/>
      <c r="G215" s="30">
        <f t="shared" si="3"/>
        <v>0</v>
      </c>
      <c r="H215" s="21"/>
      <c r="I215" s="22"/>
    </row>
    <row r="216" spans="1:9" s="2" customFormat="1" ht="15">
      <c r="A216" s="9" t="s">
        <v>108</v>
      </c>
      <c r="B216" s="23" t="s">
        <v>97</v>
      </c>
      <c r="C216" s="6" t="s">
        <v>183</v>
      </c>
      <c r="D216" s="3" t="s">
        <v>5</v>
      </c>
      <c r="E216" s="48">
        <v>648</v>
      </c>
      <c r="F216" s="25"/>
      <c r="G216" s="30">
        <f t="shared" si="3"/>
        <v>0</v>
      </c>
      <c r="H216" s="21"/>
      <c r="I216" s="22"/>
    </row>
    <row r="217" spans="1:9" s="2" customFormat="1" ht="15">
      <c r="A217" s="9" t="s">
        <v>108</v>
      </c>
      <c r="B217" s="23" t="s">
        <v>98</v>
      </c>
      <c r="C217" s="6" t="s">
        <v>185</v>
      </c>
      <c r="D217" s="3" t="s">
        <v>4</v>
      </c>
      <c r="E217" s="48">
        <v>16</v>
      </c>
      <c r="F217" s="25"/>
      <c r="G217" s="30">
        <f t="shared" si="3"/>
        <v>0</v>
      </c>
      <c r="H217" s="21"/>
      <c r="I217" s="22"/>
    </row>
    <row r="218" spans="1:9" s="2" customFormat="1" ht="30">
      <c r="A218" s="9" t="s">
        <v>108</v>
      </c>
      <c r="B218" s="23" t="s">
        <v>99</v>
      </c>
      <c r="C218" s="6" t="s">
        <v>266</v>
      </c>
      <c r="D218" s="3" t="s">
        <v>3</v>
      </c>
      <c r="E218" s="48">
        <v>5630</v>
      </c>
      <c r="F218" s="25"/>
      <c r="G218" s="30">
        <f t="shared" si="3"/>
        <v>0</v>
      </c>
      <c r="H218" s="21"/>
      <c r="I218" s="22"/>
    </row>
    <row r="219" spans="1:9" s="2" customFormat="1" ht="90">
      <c r="A219" s="9" t="s">
        <v>108</v>
      </c>
      <c r="B219" s="23" t="s">
        <v>100</v>
      </c>
      <c r="C219" s="6" t="s">
        <v>247</v>
      </c>
      <c r="D219" s="3" t="s">
        <v>43</v>
      </c>
      <c r="E219" s="48">
        <v>1</v>
      </c>
      <c r="F219" s="25"/>
      <c r="G219" s="30">
        <f t="shared" si="3"/>
        <v>0</v>
      </c>
      <c r="H219" s="38" t="s">
        <v>342</v>
      </c>
      <c r="I219" s="38">
        <f>ROUND(SUM(G213:G219),2)</f>
        <v>0</v>
      </c>
    </row>
    <row r="220" spans="1:9" ht="43.5" thickBot="1">
      <c r="A220" s="10"/>
      <c r="B220" s="11"/>
      <c r="C220" s="10"/>
      <c r="D220" s="11"/>
      <c r="E220" s="11"/>
      <c r="F220" s="15" t="s">
        <v>101</v>
      </c>
      <c r="G220" s="12">
        <f>ROUND(SUM(G4:G219),2)</f>
        <v>-1534.4</v>
      </c>
      <c r="H220" s="13"/>
      <c r="I220" s="8"/>
    </row>
  </sheetData>
  <sheetProtection algorithmName="SHA-512" hashValue="3Q3NS/Zv5NFF6Y1byCjEw8f/bT/rjxNzzBKHkzTWqRz+yioH6xDDzqvHfyM0ylCG6zKcBmxq6nfFXgMvr/iNgw==" saltValue="uLNMuSqTPNTij1e9nCJJKw==" spinCount="100000" sheet="1" objects="1" scenarios="1"/>
  <mergeCells count="7">
    <mergeCell ref="H130:H156"/>
    <mergeCell ref="H158:H168"/>
    <mergeCell ref="H170:H192"/>
    <mergeCell ref="A1:G1"/>
    <mergeCell ref="H86:H104"/>
    <mergeCell ref="H106:H128"/>
    <mergeCell ref="A2:G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26D30-156C-4D12-8B95-FF3BBB0264F6}">
  <dimension ref="A1:I10"/>
  <sheetViews>
    <sheetView zoomScaleNormal="100" workbookViewId="0">
      <selection activeCell="I9" sqref="I9"/>
    </sheetView>
  </sheetViews>
  <sheetFormatPr defaultRowHeight="12.75"/>
  <cols>
    <col min="1" max="1" width="39.7109375" customWidth="1"/>
    <col min="2" max="2" width="10.5703125" customWidth="1"/>
    <col min="3" max="3" width="53.28515625" customWidth="1"/>
    <col min="5" max="5" width="16.28515625" customWidth="1"/>
    <col min="6" max="6" width="20.7109375" style="2" customWidth="1"/>
    <col min="7" max="7" width="14.7109375" customWidth="1"/>
    <col min="8" max="8" width="33.85546875" customWidth="1"/>
    <col min="9" max="9" width="16.140625" customWidth="1"/>
  </cols>
  <sheetData>
    <row r="1" spans="1:9" ht="15">
      <c r="A1" s="57" t="s">
        <v>331</v>
      </c>
      <c r="B1" s="57"/>
      <c r="C1" s="57"/>
      <c r="D1" s="57"/>
      <c r="E1" s="57"/>
      <c r="F1" s="57"/>
      <c r="G1" s="57"/>
      <c r="H1" s="4"/>
      <c r="I1" s="5"/>
    </row>
    <row r="2" spans="1:9" ht="15">
      <c r="A2" s="57" t="s">
        <v>438</v>
      </c>
      <c r="B2" s="57"/>
      <c r="C2" s="57"/>
      <c r="D2" s="57"/>
      <c r="E2" s="57"/>
      <c r="F2" s="57"/>
      <c r="G2" s="57"/>
      <c r="H2" s="4"/>
      <c r="I2" s="5"/>
    </row>
    <row r="3" spans="1:9" ht="42.75">
      <c r="A3" s="26" t="s">
        <v>20</v>
      </c>
      <c r="B3" s="26" t="s">
        <v>0</v>
      </c>
      <c r="C3" s="26" t="s">
        <v>16</v>
      </c>
      <c r="D3" s="26" t="s">
        <v>1</v>
      </c>
      <c r="E3" s="27" t="s">
        <v>2</v>
      </c>
      <c r="F3" s="28" t="s">
        <v>21</v>
      </c>
      <c r="G3" s="29" t="s">
        <v>22</v>
      </c>
      <c r="H3" s="4"/>
      <c r="I3" s="5"/>
    </row>
    <row r="4" spans="1:9" s="1" customFormat="1" ht="15">
      <c r="A4" s="58" t="s">
        <v>328</v>
      </c>
      <c r="B4" s="59"/>
      <c r="C4" s="59"/>
      <c r="D4" s="59"/>
      <c r="E4" s="59"/>
      <c r="F4" s="14"/>
      <c r="G4" s="30"/>
      <c r="H4" s="24"/>
      <c r="I4" s="24"/>
    </row>
    <row r="5" spans="1:9" s="1" customFormat="1" ht="15">
      <c r="A5" s="9" t="s">
        <v>329</v>
      </c>
      <c r="B5" s="23" t="s">
        <v>23</v>
      </c>
      <c r="C5" s="6" t="s">
        <v>458</v>
      </c>
      <c r="D5" s="3" t="s">
        <v>5</v>
      </c>
      <c r="E5" s="48">
        <v>81</v>
      </c>
      <c r="F5" s="14"/>
      <c r="G5" s="30">
        <f>ROUND((E5*F5),2)</f>
        <v>0</v>
      </c>
      <c r="H5" s="24"/>
      <c r="I5" s="24"/>
    </row>
    <row r="6" spans="1:9" s="1" customFormat="1" ht="15">
      <c r="A6" s="58" t="s">
        <v>330</v>
      </c>
      <c r="B6" s="59"/>
      <c r="C6" s="59"/>
      <c r="D6" s="59"/>
      <c r="E6" s="59"/>
      <c r="F6" s="14"/>
      <c r="G6" s="30"/>
      <c r="H6" s="24"/>
      <c r="I6" s="24"/>
    </row>
    <row r="7" spans="1:9" s="1" customFormat="1" ht="30">
      <c r="A7" s="9" t="s">
        <v>329</v>
      </c>
      <c r="B7" s="23" t="s">
        <v>23</v>
      </c>
      <c r="C7" s="6" t="s">
        <v>457</v>
      </c>
      <c r="D7" s="3" t="s">
        <v>5</v>
      </c>
      <c r="E7" s="48">
        <v>81</v>
      </c>
      <c r="F7" s="14"/>
      <c r="G7" s="30">
        <f>ROUND((E7*F7),2)</f>
        <v>0</v>
      </c>
      <c r="H7" s="24"/>
      <c r="I7" s="24"/>
    </row>
    <row r="8" spans="1:9" s="1" customFormat="1" ht="30">
      <c r="A8" s="9" t="s">
        <v>329</v>
      </c>
      <c r="B8" s="23" t="s">
        <v>24</v>
      </c>
      <c r="C8" s="6" t="s">
        <v>456</v>
      </c>
      <c r="D8" s="3" t="s">
        <v>5</v>
      </c>
      <c r="E8" s="48">
        <v>81</v>
      </c>
      <c r="F8" s="14"/>
      <c r="G8" s="30">
        <f>ROUND((E8*F8),2)</f>
        <v>0</v>
      </c>
      <c r="H8" s="4"/>
      <c r="I8" s="24"/>
    </row>
    <row r="9" spans="1:9" s="1" customFormat="1" ht="15">
      <c r="A9" s="9" t="s">
        <v>329</v>
      </c>
      <c r="B9" s="23" t="s">
        <v>25</v>
      </c>
      <c r="C9" s="6" t="s">
        <v>455</v>
      </c>
      <c r="D9" s="3" t="s">
        <v>5</v>
      </c>
      <c r="E9" s="48">
        <v>81</v>
      </c>
      <c r="F9" s="14"/>
      <c r="G9" s="30">
        <f>ROUND((E9*F9),2)</f>
        <v>0</v>
      </c>
      <c r="H9" s="38" t="s">
        <v>332</v>
      </c>
      <c r="I9" s="38">
        <f>ROUND(SUM(G5:G9),2)</f>
        <v>0</v>
      </c>
    </row>
    <row r="10" spans="1:9" ht="43.5" thickBot="1">
      <c r="A10" s="10"/>
      <c r="B10" s="11"/>
      <c r="C10" s="10"/>
      <c r="D10" s="11"/>
      <c r="E10" s="11"/>
      <c r="F10" s="15" t="s">
        <v>413</v>
      </c>
      <c r="G10" s="12">
        <f>ROUND(SUM(G5:G9),2)</f>
        <v>0</v>
      </c>
      <c r="H10" s="13"/>
      <c r="I10" s="8"/>
    </row>
  </sheetData>
  <sheetProtection algorithmName="SHA-512" hashValue="AVJsDcFMuONCd3jm+sq3PC9N7fM1jH8nOEgNJONUwV9jTKFOpZTnpYfWF/GknuvNmPm7TujCqhbyOGDaU5nsMQ==" saltValue="LvezlSXglCg04nW9FdhuXw==" spinCount="100000" sheet="1" objects="1" scenarios="1"/>
  <mergeCells count="4">
    <mergeCell ref="A1:G1"/>
    <mergeCell ref="A4:E4"/>
    <mergeCell ref="A6:E6"/>
    <mergeCell ref="A2:G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8A0E0-63A1-450F-A3B8-C813DC2B80D5}">
  <dimension ref="A1:I83"/>
  <sheetViews>
    <sheetView tabSelected="1" topLeftCell="A58" zoomScale="115" zoomScaleNormal="115" workbookViewId="0">
      <selection activeCell="I82" sqref="I82"/>
    </sheetView>
  </sheetViews>
  <sheetFormatPr defaultRowHeight="12.75"/>
  <cols>
    <col min="1" max="1" width="39.7109375" customWidth="1"/>
    <col min="2" max="2" width="10.5703125" customWidth="1"/>
    <col min="3" max="3" width="53.28515625" customWidth="1"/>
    <col min="5" max="5" width="16.28515625" customWidth="1"/>
    <col min="6" max="6" width="20.7109375" style="2" customWidth="1"/>
    <col min="7" max="7" width="14.7109375" customWidth="1"/>
    <col min="8" max="8" width="33.85546875" customWidth="1"/>
    <col min="9" max="9" width="16.140625" customWidth="1"/>
  </cols>
  <sheetData>
    <row r="1" spans="1:9" ht="15">
      <c r="A1" s="57" t="s">
        <v>331</v>
      </c>
      <c r="B1" s="57"/>
      <c r="C1" s="57"/>
      <c r="D1" s="57"/>
      <c r="E1" s="57"/>
      <c r="F1" s="57"/>
      <c r="G1" s="57"/>
      <c r="H1" s="4"/>
      <c r="I1" s="5"/>
    </row>
    <row r="2" spans="1:9" ht="15">
      <c r="A2" s="57" t="s">
        <v>441</v>
      </c>
      <c r="B2" s="57"/>
      <c r="C2" s="57"/>
      <c r="D2" s="57"/>
      <c r="E2" s="57"/>
      <c r="F2" s="57"/>
      <c r="G2" s="57"/>
      <c r="H2" s="4"/>
      <c r="I2" s="5"/>
    </row>
    <row r="3" spans="1:9" ht="42.75">
      <c r="A3" s="26" t="s">
        <v>20</v>
      </c>
      <c r="B3" s="26" t="s">
        <v>0</v>
      </c>
      <c r="C3" s="26" t="s">
        <v>16</v>
      </c>
      <c r="D3" s="26" t="s">
        <v>1</v>
      </c>
      <c r="E3" s="27" t="s">
        <v>2</v>
      </c>
      <c r="F3" s="28" t="s">
        <v>21</v>
      </c>
      <c r="G3" s="29" t="s">
        <v>22</v>
      </c>
      <c r="H3" s="4"/>
      <c r="I3" s="5"/>
    </row>
    <row r="4" spans="1:9" s="1" customFormat="1" ht="30">
      <c r="A4" s="9" t="s">
        <v>343</v>
      </c>
      <c r="B4" s="23" t="s">
        <v>23</v>
      </c>
      <c r="C4" s="6" t="s">
        <v>344</v>
      </c>
      <c r="D4" s="3" t="s">
        <v>4</v>
      </c>
      <c r="E4" s="48">
        <v>400</v>
      </c>
      <c r="F4" s="14"/>
      <c r="G4" s="30">
        <f t="shared" ref="G4:G35" si="0">ROUND((F4*E4),2)</f>
        <v>0</v>
      </c>
      <c r="H4" s="24"/>
      <c r="I4" s="24"/>
    </row>
    <row r="5" spans="1:9" s="1" customFormat="1" ht="45">
      <c r="A5" s="9" t="s">
        <v>343</v>
      </c>
      <c r="B5" s="23" t="s">
        <v>24</v>
      </c>
      <c r="C5" s="6" t="s">
        <v>345</v>
      </c>
      <c r="D5" s="3" t="s">
        <v>4</v>
      </c>
      <c r="E5" s="48">
        <v>1170</v>
      </c>
      <c r="F5" s="14"/>
      <c r="G5" s="30">
        <f t="shared" si="0"/>
        <v>0</v>
      </c>
      <c r="H5" s="24"/>
      <c r="I5" s="24"/>
    </row>
    <row r="6" spans="1:9" s="1" customFormat="1" ht="30">
      <c r="A6" s="9" t="s">
        <v>343</v>
      </c>
      <c r="B6" s="23" t="s">
        <v>25</v>
      </c>
      <c r="C6" s="6" t="s">
        <v>346</v>
      </c>
      <c r="D6" s="3" t="s">
        <v>4</v>
      </c>
      <c r="E6" s="48">
        <v>1170</v>
      </c>
      <c r="F6" s="14"/>
      <c r="G6" s="30">
        <f t="shared" si="0"/>
        <v>0</v>
      </c>
      <c r="H6" s="24"/>
      <c r="I6" s="24"/>
    </row>
    <row r="7" spans="1:9" s="1" customFormat="1" ht="30">
      <c r="A7" s="9" t="s">
        <v>343</v>
      </c>
      <c r="B7" s="23" t="s">
        <v>26</v>
      </c>
      <c r="C7" s="6" t="s">
        <v>347</v>
      </c>
      <c r="D7" s="3" t="s">
        <v>4</v>
      </c>
      <c r="E7" s="48">
        <v>108</v>
      </c>
      <c r="F7" s="14"/>
      <c r="G7" s="30">
        <f t="shared" si="0"/>
        <v>0</v>
      </c>
      <c r="H7" s="24"/>
      <c r="I7" s="24"/>
    </row>
    <row r="8" spans="1:9" s="1" customFormat="1" ht="30">
      <c r="A8" s="9" t="s">
        <v>343</v>
      </c>
      <c r="B8" s="23" t="s">
        <v>27</v>
      </c>
      <c r="C8" s="6" t="s">
        <v>348</v>
      </c>
      <c r="D8" s="3" t="s">
        <v>5</v>
      </c>
      <c r="E8" s="48">
        <v>54</v>
      </c>
      <c r="F8" s="14"/>
      <c r="G8" s="30">
        <f t="shared" si="0"/>
        <v>0</v>
      </c>
      <c r="H8" s="24"/>
      <c r="I8" s="24"/>
    </row>
    <row r="9" spans="1:9" s="1" customFormat="1" ht="15">
      <c r="A9" s="9" t="s">
        <v>343</v>
      </c>
      <c r="B9" s="23" t="s">
        <v>28</v>
      </c>
      <c r="C9" s="6" t="s">
        <v>349</v>
      </c>
      <c r="D9" s="3" t="s">
        <v>350</v>
      </c>
      <c r="E9" s="48">
        <v>100</v>
      </c>
      <c r="F9" s="14"/>
      <c r="G9" s="30">
        <f t="shared" si="0"/>
        <v>0</v>
      </c>
      <c r="H9" s="24"/>
      <c r="I9" s="24"/>
    </row>
    <row r="10" spans="1:9" s="1" customFormat="1" ht="30">
      <c r="A10" s="9" t="s">
        <v>343</v>
      </c>
      <c r="B10" s="23" t="s">
        <v>29</v>
      </c>
      <c r="C10" s="6" t="s">
        <v>351</v>
      </c>
      <c r="D10" s="3" t="s">
        <v>7</v>
      </c>
      <c r="E10" s="48">
        <v>62</v>
      </c>
      <c r="F10" s="14"/>
      <c r="G10" s="30">
        <f t="shared" si="0"/>
        <v>0</v>
      </c>
      <c r="H10" s="24"/>
      <c r="I10" s="24"/>
    </row>
    <row r="11" spans="1:9" s="1" customFormat="1" ht="30">
      <c r="A11" s="9" t="s">
        <v>343</v>
      </c>
      <c r="B11" s="23" t="s">
        <v>30</v>
      </c>
      <c r="C11" s="6" t="s">
        <v>352</v>
      </c>
      <c r="D11" s="3" t="s">
        <v>4</v>
      </c>
      <c r="E11" s="48">
        <v>2.4</v>
      </c>
      <c r="F11" s="14"/>
      <c r="G11" s="30">
        <f t="shared" si="0"/>
        <v>0</v>
      </c>
      <c r="H11" s="24"/>
      <c r="I11" s="24"/>
    </row>
    <row r="12" spans="1:9" s="1" customFormat="1" ht="30">
      <c r="A12" s="9" t="s">
        <v>343</v>
      </c>
      <c r="B12" s="23" t="s">
        <v>31</v>
      </c>
      <c r="C12" s="6" t="s">
        <v>353</v>
      </c>
      <c r="D12" s="3" t="s">
        <v>3</v>
      </c>
      <c r="E12" s="48">
        <v>20</v>
      </c>
      <c r="F12" s="14"/>
      <c r="G12" s="30">
        <f t="shared" si="0"/>
        <v>0</v>
      </c>
      <c r="H12" s="24"/>
      <c r="I12" s="24"/>
    </row>
    <row r="13" spans="1:9" s="1" customFormat="1" ht="30">
      <c r="A13" s="9" t="s">
        <v>343</v>
      </c>
      <c r="B13" s="23" t="s">
        <v>32</v>
      </c>
      <c r="C13" s="6" t="s">
        <v>354</v>
      </c>
      <c r="D13" s="3" t="s">
        <v>3</v>
      </c>
      <c r="E13" s="48">
        <v>34</v>
      </c>
      <c r="F13" s="14"/>
      <c r="G13" s="30">
        <f t="shared" si="0"/>
        <v>0</v>
      </c>
      <c r="H13" s="24"/>
      <c r="I13" s="24"/>
    </row>
    <row r="14" spans="1:9" s="1" customFormat="1" ht="15">
      <c r="A14" s="9" t="s">
        <v>343</v>
      </c>
      <c r="B14" s="23" t="s">
        <v>33</v>
      </c>
      <c r="C14" s="6" t="s">
        <v>355</v>
      </c>
      <c r="D14" s="3" t="s">
        <v>3</v>
      </c>
      <c r="E14" s="48">
        <v>13</v>
      </c>
      <c r="F14" s="14"/>
      <c r="G14" s="30">
        <f t="shared" si="0"/>
        <v>0</v>
      </c>
      <c r="H14" s="24"/>
      <c r="I14" s="24"/>
    </row>
    <row r="15" spans="1:9" s="1" customFormat="1" ht="30">
      <c r="A15" s="9" t="s">
        <v>343</v>
      </c>
      <c r="B15" s="23" t="s">
        <v>34</v>
      </c>
      <c r="C15" s="6" t="s">
        <v>356</v>
      </c>
      <c r="D15" s="3" t="s">
        <v>4</v>
      </c>
      <c r="E15" s="48">
        <v>14</v>
      </c>
      <c r="F15" s="14"/>
      <c r="G15" s="30">
        <f t="shared" si="0"/>
        <v>0</v>
      </c>
      <c r="H15" s="24"/>
      <c r="I15" s="24"/>
    </row>
    <row r="16" spans="1:9" s="1" customFormat="1" ht="30">
      <c r="A16" s="9" t="s">
        <v>343</v>
      </c>
      <c r="B16" s="23" t="s">
        <v>35</v>
      </c>
      <c r="C16" s="6" t="s">
        <v>357</v>
      </c>
      <c r="D16" s="3" t="s">
        <v>4</v>
      </c>
      <c r="E16" s="48">
        <v>7.7</v>
      </c>
      <c r="F16" s="14"/>
      <c r="G16" s="30">
        <f t="shared" si="0"/>
        <v>0</v>
      </c>
      <c r="H16" s="24"/>
      <c r="I16" s="24"/>
    </row>
    <row r="17" spans="1:9" s="1" customFormat="1" ht="45">
      <c r="A17" s="9" t="s">
        <v>343</v>
      </c>
      <c r="B17" s="23" t="s">
        <v>36</v>
      </c>
      <c r="C17" s="6" t="s">
        <v>358</v>
      </c>
      <c r="D17" s="3" t="s">
        <v>5</v>
      </c>
      <c r="E17" s="48">
        <v>26.091999999999999</v>
      </c>
      <c r="F17" s="14"/>
      <c r="G17" s="30">
        <f t="shared" si="0"/>
        <v>0</v>
      </c>
      <c r="H17" s="24"/>
      <c r="I17" s="24"/>
    </row>
    <row r="18" spans="1:9" s="1" customFormat="1" ht="45">
      <c r="A18" s="9" t="s">
        <v>343</v>
      </c>
      <c r="B18" s="23" t="s">
        <v>37</v>
      </c>
      <c r="C18" s="6" t="s">
        <v>359</v>
      </c>
      <c r="D18" s="3" t="s">
        <v>3</v>
      </c>
      <c r="E18" s="48">
        <v>251</v>
      </c>
      <c r="F18" s="14"/>
      <c r="G18" s="30">
        <f t="shared" si="0"/>
        <v>0</v>
      </c>
      <c r="H18" s="24"/>
      <c r="I18" s="24"/>
    </row>
    <row r="19" spans="1:9" s="1" customFormat="1" ht="30">
      <c r="A19" s="9" t="s">
        <v>343</v>
      </c>
      <c r="B19" s="23" t="s">
        <v>38</v>
      </c>
      <c r="C19" s="6" t="s">
        <v>360</v>
      </c>
      <c r="D19" s="3" t="s">
        <v>3</v>
      </c>
      <c r="E19" s="48">
        <v>19</v>
      </c>
      <c r="F19" s="14"/>
      <c r="G19" s="30">
        <f t="shared" si="0"/>
        <v>0</v>
      </c>
      <c r="H19" s="24"/>
      <c r="I19" s="24"/>
    </row>
    <row r="20" spans="1:9" s="1" customFormat="1" ht="30">
      <c r="A20" s="9" t="s">
        <v>343</v>
      </c>
      <c r="B20" s="23" t="s">
        <v>39</v>
      </c>
      <c r="C20" s="6" t="s">
        <v>361</v>
      </c>
      <c r="D20" s="3" t="s">
        <v>4</v>
      </c>
      <c r="E20" s="48">
        <v>0.62</v>
      </c>
      <c r="F20" s="14"/>
      <c r="G20" s="30">
        <f t="shared" si="0"/>
        <v>0</v>
      </c>
      <c r="H20" s="24"/>
      <c r="I20" s="24"/>
    </row>
    <row r="21" spans="1:9" s="1" customFormat="1" ht="45">
      <c r="A21" s="9" t="s">
        <v>343</v>
      </c>
      <c r="B21" s="23" t="s">
        <v>40</v>
      </c>
      <c r="C21" s="6" t="s">
        <v>362</v>
      </c>
      <c r="D21" s="3" t="s">
        <v>4</v>
      </c>
      <c r="E21" s="48">
        <v>99</v>
      </c>
      <c r="F21" s="14"/>
      <c r="G21" s="30">
        <f t="shared" si="0"/>
        <v>0</v>
      </c>
      <c r="H21" s="24"/>
      <c r="I21" s="24"/>
    </row>
    <row r="22" spans="1:9" s="1" customFormat="1" ht="30">
      <c r="A22" s="9" t="s">
        <v>343</v>
      </c>
      <c r="B22" s="23" t="s">
        <v>41</v>
      </c>
      <c r="C22" s="6" t="s">
        <v>363</v>
      </c>
      <c r="D22" s="3" t="s">
        <v>5</v>
      </c>
      <c r="E22" s="48">
        <v>54</v>
      </c>
      <c r="F22" s="14"/>
      <c r="G22" s="30">
        <f t="shared" si="0"/>
        <v>0</v>
      </c>
      <c r="H22" s="24"/>
      <c r="I22" s="24"/>
    </row>
    <row r="23" spans="1:9" s="1" customFormat="1" ht="30">
      <c r="A23" s="9" t="s">
        <v>343</v>
      </c>
      <c r="B23" s="23" t="s">
        <v>42</v>
      </c>
      <c r="C23" s="6" t="s">
        <v>364</v>
      </c>
      <c r="D23" s="3" t="s">
        <v>4</v>
      </c>
      <c r="E23" s="48">
        <v>14</v>
      </c>
      <c r="F23" s="14"/>
      <c r="G23" s="30">
        <f t="shared" si="0"/>
        <v>0</v>
      </c>
      <c r="H23" s="24"/>
      <c r="I23" s="24"/>
    </row>
    <row r="24" spans="1:9" s="1" customFormat="1" ht="30">
      <c r="A24" s="9" t="s">
        <v>343</v>
      </c>
      <c r="B24" s="23" t="s">
        <v>102</v>
      </c>
      <c r="C24" s="6" t="s">
        <v>365</v>
      </c>
      <c r="D24" s="3" t="s">
        <v>5</v>
      </c>
      <c r="E24" s="48">
        <v>240</v>
      </c>
      <c r="F24" s="14"/>
      <c r="G24" s="30">
        <f t="shared" si="0"/>
        <v>0</v>
      </c>
      <c r="H24" s="24"/>
      <c r="I24" s="24"/>
    </row>
    <row r="25" spans="1:9" s="1" customFormat="1" ht="30">
      <c r="A25" s="9" t="s">
        <v>343</v>
      </c>
      <c r="B25" s="23" t="s">
        <v>238</v>
      </c>
      <c r="C25" s="6" t="s">
        <v>366</v>
      </c>
      <c r="D25" s="3" t="s">
        <v>367</v>
      </c>
      <c r="E25" s="48">
        <v>366</v>
      </c>
      <c r="F25" s="14"/>
      <c r="G25" s="30">
        <f t="shared" si="0"/>
        <v>0</v>
      </c>
      <c r="H25" s="24"/>
      <c r="I25" s="24"/>
    </row>
    <row r="26" spans="1:9" s="1" customFormat="1" ht="60">
      <c r="A26" s="9" t="s">
        <v>343</v>
      </c>
      <c r="B26" s="23" t="s">
        <v>263</v>
      </c>
      <c r="C26" s="6" t="s">
        <v>368</v>
      </c>
      <c r="D26" s="3" t="s">
        <v>4</v>
      </c>
      <c r="E26" s="48">
        <v>2.7</v>
      </c>
      <c r="F26" s="14"/>
      <c r="G26" s="30">
        <f t="shared" si="0"/>
        <v>0</v>
      </c>
      <c r="H26" s="24"/>
      <c r="I26" s="24"/>
    </row>
    <row r="27" spans="1:9" s="1" customFormat="1" ht="60">
      <c r="A27" s="9" t="s">
        <v>343</v>
      </c>
      <c r="B27" s="23" t="s">
        <v>264</v>
      </c>
      <c r="C27" s="6" t="s">
        <v>369</v>
      </c>
      <c r="D27" s="3" t="s">
        <v>4</v>
      </c>
      <c r="E27" s="48">
        <v>9.9</v>
      </c>
      <c r="F27" s="14"/>
      <c r="G27" s="30">
        <f t="shared" si="0"/>
        <v>0</v>
      </c>
      <c r="H27" s="24"/>
      <c r="I27" s="24"/>
    </row>
    <row r="28" spans="1:9" s="1" customFormat="1" ht="60">
      <c r="A28" s="9" t="s">
        <v>343</v>
      </c>
      <c r="B28" s="23" t="s">
        <v>269</v>
      </c>
      <c r="C28" s="6" t="s">
        <v>370</v>
      </c>
      <c r="D28" s="3" t="s">
        <v>4</v>
      </c>
      <c r="E28" s="48">
        <v>1.2</v>
      </c>
      <c r="F28" s="14"/>
      <c r="G28" s="30">
        <f t="shared" si="0"/>
        <v>0</v>
      </c>
      <c r="H28" s="24"/>
      <c r="I28" s="24"/>
    </row>
    <row r="29" spans="1:9" s="1" customFormat="1" ht="30">
      <c r="A29" s="9" t="s">
        <v>343</v>
      </c>
      <c r="B29" s="23" t="s">
        <v>289</v>
      </c>
      <c r="C29" s="6" t="s">
        <v>371</v>
      </c>
      <c r="D29" s="3" t="s">
        <v>4</v>
      </c>
      <c r="E29" s="48">
        <v>2.7</v>
      </c>
      <c r="F29" s="14"/>
      <c r="G29" s="30">
        <f t="shared" si="0"/>
        <v>0</v>
      </c>
      <c r="H29" s="38" t="s">
        <v>332</v>
      </c>
      <c r="I29" s="38">
        <f>ROUND(SUM(G4:G29),2)</f>
        <v>0</v>
      </c>
    </row>
    <row r="30" spans="1:9" s="1" customFormat="1" ht="30">
      <c r="A30" s="9" t="s">
        <v>397</v>
      </c>
      <c r="B30" s="23" t="s">
        <v>190</v>
      </c>
      <c r="C30" s="6" t="s">
        <v>344</v>
      </c>
      <c r="D30" s="3" t="s">
        <v>4</v>
      </c>
      <c r="E30" s="48">
        <v>200</v>
      </c>
      <c r="F30" s="14"/>
      <c r="G30" s="30">
        <f t="shared" si="0"/>
        <v>0</v>
      </c>
      <c r="H30" s="24"/>
      <c r="I30" s="24"/>
    </row>
    <row r="31" spans="1:9" s="1" customFormat="1" ht="30">
      <c r="A31" s="9" t="s">
        <v>397</v>
      </c>
      <c r="B31" s="23" t="s">
        <v>192</v>
      </c>
      <c r="C31" s="6" t="s">
        <v>347</v>
      </c>
      <c r="D31" s="3" t="s">
        <v>4</v>
      </c>
      <c r="E31" s="48">
        <v>51</v>
      </c>
      <c r="F31" s="14"/>
      <c r="G31" s="30">
        <f t="shared" si="0"/>
        <v>0</v>
      </c>
      <c r="H31" s="24"/>
      <c r="I31" s="24"/>
    </row>
    <row r="32" spans="1:9" s="1" customFormat="1" ht="15">
      <c r="A32" s="9" t="s">
        <v>397</v>
      </c>
      <c r="B32" s="23" t="s">
        <v>193</v>
      </c>
      <c r="C32" s="6" t="s">
        <v>349</v>
      </c>
      <c r="D32" s="3" t="s">
        <v>350</v>
      </c>
      <c r="E32" s="48">
        <v>1200</v>
      </c>
      <c r="F32" s="14"/>
      <c r="G32" s="30">
        <f t="shared" si="0"/>
        <v>0</v>
      </c>
      <c r="H32" s="24"/>
      <c r="I32" s="24"/>
    </row>
    <row r="33" spans="1:9" s="1" customFormat="1" ht="30">
      <c r="A33" s="9" t="s">
        <v>397</v>
      </c>
      <c r="B33" s="23" t="s">
        <v>194</v>
      </c>
      <c r="C33" s="6" t="s">
        <v>351</v>
      </c>
      <c r="D33" s="3" t="s">
        <v>7</v>
      </c>
      <c r="E33" s="48">
        <v>5</v>
      </c>
      <c r="F33" s="14"/>
      <c r="G33" s="30">
        <f t="shared" si="0"/>
        <v>0</v>
      </c>
      <c r="H33" s="24"/>
      <c r="I33" s="24"/>
    </row>
    <row r="34" spans="1:9" s="1" customFormat="1" ht="30">
      <c r="A34" s="9" t="s">
        <v>397</v>
      </c>
      <c r="B34" s="23" t="s">
        <v>195</v>
      </c>
      <c r="C34" s="6" t="s">
        <v>372</v>
      </c>
      <c r="D34" s="3" t="s">
        <v>4</v>
      </c>
      <c r="E34" s="48">
        <v>3</v>
      </c>
      <c r="F34" s="14"/>
      <c r="G34" s="30">
        <f t="shared" si="0"/>
        <v>0</v>
      </c>
      <c r="H34" s="24"/>
      <c r="I34" s="24"/>
    </row>
    <row r="35" spans="1:9" s="1" customFormat="1" ht="60">
      <c r="A35" s="9" t="s">
        <v>397</v>
      </c>
      <c r="B35" s="23" t="s">
        <v>46</v>
      </c>
      <c r="C35" s="6" t="s">
        <v>373</v>
      </c>
      <c r="D35" s="3" t="s">
        <v>4</v>
      </c>
      <c r="E35" s="48">
        <v>0.7</v>
      </c>
      <c r="F35" s="14"/>
      <c r="G35" s="30">
        <f t="shared" si="0"/>
        <v>0</v>
      </c>
      <c r="H35" s="24"/>
      <c r="I35" s="24"/>
    </row>
    <row r="36" spans="1:9" s="1" customFormat="1" ht="60">
      <c r="A36" s="9" t="s">
        <v>397</v>
      </c>
      <c r="B36" s="23" t="s">
        <v>47</v>
      </c>
      <c r="C36" s="6" t="s">
        <v>374</v>
      </c>
      <c r="D36" s="3" t="s">
        <v>4</v>
      </c>
      <c r="E36" s="48">
        <v>1.8</v>
      </c>
      <c r="F36" s="14"/>
      <c r="G36" s="30">
        <f t="shared" ref="G36:G67" si="1">ROUND((F36*E36),2)</f>
        <v>0</v>
      </c>
      <c r="H36" s="24"/>
      <c r="I36" s="24"/>
    </row>
    <row r="37" spans="1:9" s="1" customFormat="1" ht="30">
      <c r="A37" s="9" t="s">
        <v>397</v>
      </c>
      <c r="B37" s="23" t="s">
        <v>48</v>
      </c>
      <c r="C37" s="6" t="s">
        <v>375</v>
      </c>
      <c r="D37" s="3" t="s">
        <v>367</v>
      </c>
      <c r="E37" s="48">
        <v>89</v>
      </c>
      <c r="F37" s="14"/>
      <c r="G37" s="30">
        <f t="shared" si="1"/>
        <v>0</v>
      </c>
      <c r="H37" s="24"/>
      <c r="I37" s="24"/>
    </row>
    <row r="38" spans="1:9" s="1" customFormat="1" ht="45">
      <c r="A38" s="9" t="s">
        <v>397</v>
      </c>
      <c r="B38" s="23" t="s">
        <v>49</v>
      </c>
      <c r="C38" s="6" t="s">
        <v>376</v>
      </c>
      <c r="D38" s="3" t="s">
        <v>3</v>
      </c>
      <c r="E38" s="48">
        <v>39.4</v>
      </c>
      <c r="F38" s="14"/>
      <c r="G38" s="30">
        <f t="shared" si="1"/>
        <v>0</v>
      </c>
      <c r="H38" s="24"/>
      <c r="I38" s="24"/>
    </row>
    <row r="39" spans="1:9" s="1" customFormat="1" ht="15">
      <c r="A39" s="9" t="s">
        <v>397</v>
      </c>
      <c r="B39" s="23" t="s">
        <v>50</v>
      </c>
      <c r="C39" s="6" t="s">
        <v>377</v>
      </c>
      <c r="D39" s="3" t="s">
        <v>3</v>
      </c>
      <c r="E39" s="48">
        <v>336</v>
      </c>
      <c r="F39" s="14"/>
      <c r="G39" s="30">
        <f t="shared" si="1"/>
        <v>0</v>
      </c>
      <c r="H39" s="24"/>
      <c r="I39" s="24"/>
    </row>
    <row r="40" spans="1:9" s="1" customFormat="1" ht="30">
      <c r="A40" s="9" t="s">
        <v>397</v>
      </c>
      <c r="B40" s="23" t="s">
        <v>196</v>
      </c>
      <c r="C40" s="6" t="s">
        <v>378</v>
      </c>
      <c r="D40" s="3" t="s">
        <v>3</v>
      </c>
      <c r="E40" s="48">
        <v>124</v>
      </c>
      <c r="F40" s="14"/>
      <c r="G40" s="30">
        <f t="shared" si="1"/>
        <v>0</v>
      </c>
      <c r="H40" s="24"/>
      <c r="I40" s="24"/>
    </row>
    <row r="41" spans="1:9" s="1" customFormat="1" ht="30">
      <c r="A41" s="9" t="s">
        <v>397</v>
      </c>
      <c r="B41" s="23" t="s">
        <v>197</v>
      </c>
      <c r="C41" s="6" t="s">
        <v>379</v>
      </c>
      <c r="D41" s="3" t="s">
        <v>4</v>
      </c>
      <c r="E41" s="48">
        <v>12</v>
      </c>
      <c r="F41" s="14"/>
      <c r="G41" s="30">
        <f t="shared" si="1"/>
        <v>0</v>
      </c>
      <c r="H41" s="24"/>
      <c r="I41" s="24"/>
    </row>
    <row r="42" spans="1:9" s="1" customFormat="1" ht="30">
      <c r="A42" s="9" t="s">
        <v>397</v>
      </c>
      <c r="B42" s="23" t="s">
        <v>198</v>
      </c>
      <c r="C42" s="6" t="s">
        <v>380</v>
      </c>
      <c r="D42" s="3" t="s">
        <v>4</v>
      </c>
      <c r="E42" s="48">
        <v>0.2</v>
      </c>
      <c r="F42" s="14"/>
      <c r="G42" s="30">
        <f t="shared" si="1"/>
        <v>0</v>
      </c>
      <c r="H42" s="24"/>
      <c r="I42" s="24"/>
    </row>
    <row r="43" spans="1:9" s="1" customFormat="1" ht="45">
      <c r="A43" s="9" t="s">
        <v>397</v>
      </c>
      <c r="B43" s="23" t="s">
        <v>199</v>
      </c>
      <c r="C43" s="6" t="s">
        <v>381</v>
      </c>
      <c r="D43" s="3" t="s">
        <v>5</v>
      </c>
      <c r="E43" s="48">
        <v>10.24</v>
      </c>
      <c r="F43" s="14"/>
      <c r="G43" s="30">
        <f t="shared" si="1"/>
        <v>0</v>
      </c>
      <c r="H43" s="24"/>
      <c r="I43" s="24"/>
    </row>
    <row r="44" spans="1:9" s="1" customFormat="1" ht="30">
      <c r="A44" s="9" t="s">
        <v>397</v>
      </c>
      <c r="B44" s="23" t="s">
        <v>200</v>
      </c>
      <c r="C44" s="6" t="s">
        <v>353</v>
      </c>
      <c r="D44" s="3" t="s">
        <v>3</v>
      </c>
      <c r="E44" s="48">
        <v>60</v>
      </c>
      <c r="F44" s="14"/>
      <c r="G44" s="30">
        <f t="shared" si="1"/>
        <v>0</v>
      </c>
      <c r="H44" s="24"/>
      <c r="I44" s="24"/>
    </row>
    <row r="45" spans="1:9" s="1" customFormat="1" ht="45">
      <c r="A45" s="9" t="s">
        <v>397</v>
      </c>
      <c r="B45" s="23" t="s">
        <v>312</v>
      </c>
      <c r="C45" s="6" t="s">
        <v>382</v>
      </c>
      <c r="D45" s="3" t="s">
        <v>3</v>
      </c>
      <c r="E45" s="48">
        <v>10</v>
      </c>
      <c r="F45" s="14"/>
      <c r="G45" s="30">
        <f t="shared" si="1"/>
        <v>0</v>
      </c>
      <c r="H45" s="24"/>
      <c r="I45" s="24"/>
    </row>
    <row r="46" spans="1:9" s="1" customFormat="1" ht="45">
      <c r="A46" s="9" t="s">
        <v>397</v>
      </c>
      <c r="B46" s="23" t="s">
        <v>318</v>
      </c>
      <c r="C46" s="6" t="s">
        <v>383</v>
      </c>
      <c r="D46" s="3" t="s">
        <v>4</v>
      </c>
      <c r="E46" s="48">
        <v>0.1</v>
      </c>
      <c r="F46" s="14"/>
      <c r="G46" s="30">
        <f t="shared" si="1"/>
        <v>0</v>
      </c>
      <c r="H46" s="24"/>
      <c r="I46" s="24"/>
    </row>
    <row r="47" spans="1:9" s="1" customFormat="1" ht="30">
      <c r="A47" s="9" t="s">
        <v>397</v>
      </c>
      <c r="B47" s="23" t="s">
        <v>398</v>
      </c>
      <c r="C47" s="6" t="s">
        <v>384</v>
      </c>
      <c r="D47" s="3" t="s">
        <v>4</v>
      </c>
      <c r="E47" s="48">
        <v>0.2</v>
      </c>
      <c r="F47" s="14"/>
      <c r="G47" s="30">
        <f t="shared" si="1"/>
        <v>0</v>
      </c>
      <c r="H47" s="24"/>
      <c r="I47" s="24"/>
    </row>
    <row r="48" spans="1:9" s="1" customFormat="1" ht="30">
      <c r="A48" s="9" t="s">
        <v>397</v>
      </c>
      <c r="B48" s="23" t="s">
        <v>399</v>
      </c>
      <c r="C48" s="6" t="s">
        <v>385</v>
      </c>
      <c r="D48" s="3" t="s">
        <v>4</v>
      </c>
      <c r="E48" s="48">
        <v>3</v>
      </c>
      <c r="F48" s="14"/>
      <c r="G48" s="30">
        <f t="shared" si="1"/>
        <v>0</v>
      </c>
      <c r="H48" s="24"/>
      <c r="I48" s="24"/>
    </row>
    <row r="49" spans="1:9" s="1" customFormat="1" ht="30">
      <c r="A49" s="9" t="s">
        <v>397</v>
      </c>
      <c r="B49" s="23" t="s">
        <v>400</v>
      </c>
      <c r="C49" s="6" t="s">
        <v>386</v>
      </c>
      <c r="D49" s="3" t="s">
        <v>4</v>
      </c>
      <c r="E49" s="48">
        <v>393</v>
      </c>
      <c r="F49" s="14"/>
      <c r="G49" s="30">
        <f t="shared" si="1"/>
        <v>0</v>
      </c>
      <c r="H49" s="24"/>
      <c r="I49" s="24"/>
    </row>
    <row r="50" spans="1:9" s="1" customFormat="1" ht="30">
      <c r="A50" s="9" t="s">
        <v>397</v>
      </c>
      <c r="B50" s="23" t="s">
        <v>401</v>
      </c>
      <c r="C50" s="6" t="s">
        <v>364</v>
      </c>
      <c r="D50" s="3" t="s">
        <v>4</v>
      </c>
      <c r="E50" s="48">
        <v>6.8</v>
      </c>
      <c r="F50" s="14"/>
      <c r="G50" s="30">
        <f t="shared" si="1"/>
        <v>0</v>
      </c>
      <c r="H50" s="24"/>
      <c r="I50" s="24"/>
    </row>
    <row r="51" spans="1:9" s="1" customFormat="1" ht="30">
      <c r="A51" s="9" t="s">
        <v>397</v>
      </c>
      <c r="B51" s="23" t="s">
        <v>402</v>
      </c>
      <c r="C51" s="6" t="s">
        <v>410</v>
      </c>
      <c r="D51" s="3" t="s">
        <v>5</v>
      </c>
      <c r="E51" s="48">
        <v>174</v>
      </c>
      <c r="F51" s="14"/>
      <c r="G51" s="30">
        <f t="shared" si="1"/>
        <v>0</v>
      </c>
      <c r="H51" s="24"/>
      <c r="I51" s="24"/>
    </row>
    <row r="52" spans="1:9" s="1" customFormat="1" ht="30">
      <c r="A52" s="9" t="s">
        <v>397</v>
      </c>
      <c r="B52" s="23" t="s">
        <v>403</v>
      </c>
      <c r="C52" s="6" t="s">
        <v>366</v>
      </c>
      <c r="D52" s="3" t="s">
        <v>367</v>
      </c>
      <c r="E52" s="48">
        <v>204</v>
      </c>
      <c r="F52" s="14"/>
      <c r="G52" s="30">
        <f t="shared" si="1"/>
        <v>0</v>
      </c>
      <c r="H52" s="24"/>
      <c r="I52" s="24"/>
    </row>
    <row r="53" spans="1:9" s="1" customFormat="1" ht="60">
      <c r="A53" s="9" t="s">
        <v>397</v>
      </c>
      <c r="B53" s="23" t="s">
        <v>404</v>
      </c>
      <c r="C53" s="6" t="s">
        <v>369</v>
      </c>
      <c r="D53" s="3" t="s">
        <v>4</v>
      </c>
      <c r="E53" s="48">
        <v>5.7</v>
      </c>
      <c r="F53" s="14"/>
      <c r="G53" s="30">
        <f t="shared" si="1"/>
        <v>0</v>
      </c>
      <c r="H53" s="24"/>
      <c r="I53" s="24"/>
    </row>
    <row r="54" spans="1:9" s="1" customFormat="1" ht="60">
      <c r="A54" s="9" t="s">
        <v>397</v>
      </c>
      <c r="B54" s="23" t="s">
        <v>405</v>
      </c>
      <c r="C54" s="6" t="s">
        <v>370</v>
      </c>
      <c r="D54" s="3" t="s">
        <v>4</v>
      </c>
      <c r="E54" s="48">
        <v>1.3</v>
      </c>
      <c r="F54" s="14"/>
      <c r="G54" s="30">
        <f t="shared" si="1"/>
        <v>0</v>
      </c>
      <c r="H54" s="24"/>
      <c r="I54" s="24"/>
    </row>
    <row r="55" spans="1:9" s="1" customFormat="1" ht="30">
      <c r="A55" s="9" t="s">
        <v>397</v>
      </c>
      <c r="B55" s="23" t="s">
        <v>406</v>
      </c>
      <c r="C55" s="6" t="s">
        <v>371</v>
      </c>
      <c r="D55" s="3" t="s">
        <v>4</v>
      </c>
      <c r="E55" s="48">
        <v>1.1000000000000001</v>
      </c>
      <c r="F55" s="14"/>
      <c r="G55" s="30">
        <f t="shared" si="1"/>
        <v>0</v>
      </c>
      <c r="H55" s="24"/>
      <c r="I55" s="24"/>
    </row>
    <row r="56" spans="1:9" s="1" customFormat="1" ht="30">
      <c r="A56" s="9" t="s">
        <v>397</v>
      </c>
      <c r="B56" s="23" t="s">
        <v>407</v>
      </c>
      <c r="C56" s="6" t="s">
        <v>387</v>
      </c>
      <c r="D56" s="3" t="s">
        <v>5</v>
      </c>
      <c r="E56" s="48">
        <v>14</v>
      </c>
      <c r="F56" s="14"/>
      <c r="G56" s="30">
        <f t="shared" si="1"/>
        <v>0</v>
      </c>
      <c r="H56" s="24"/>
      <c r="I56" s="24"/>
    </row>
    <row r="57" spans="1:9" s="1" customFormat="1" ht="30">
      <c r="A57" s="9" t="s">
        <v>397</v>
      </c>
      <c r="B57" s="23" t="s">
        <v>408</v>
      </c>
      <c r="C57" s="6" t="s">
        <v>388</v>
      </c>
      <c r="D57" s="3" t="s">
        <v>5</v>
      </c>
      <c r="E57" s="48">
        <v>19</v>
      </c>
      <c r="F57" s="14"/>
      <c r="G57" s="30">
        <f t="shared" si="1"/>
        <v>0</v>
      </c>
      <c r="H57" s="24"/>
      <c r="I57" s="24"/>
    </row>
    <row r="58" spans="1:9" s="1" customFormat="1" ht="30">
      <c r="A58" s="9" t="s">
        <v>397</v>
      </c>
      <c r="B58" s="23" t="s">
        <v>409</v>
      </c>
      <c r="C58" s="6" t="s">
        <v>389</v>
      </c>
      <c r="D58" s="3" t="s">
        <v>3</v>
      </c>
      <c r="E58" s="48">
        <v>18</v>
      </c>
      <c r="F58" s="14"/>
      <c r="G58" s="30">
        <f t="shared" si="1"/>
        <v>0</v>
      </c>
      <c r="H58" s="24"/>
      <c r="I58" s="24"/>
    </row>
    <row r="59" spans="1:9" s="1" customFormat="1" ht="30">
      <c r="A59" s="9" t="s">
        <v>397</v>
      </c>
      <c r="B59" s="23" t="s">
        <v>390</v>
      </c>
      <c r="C59" s="6" t="s">
        <v>391</v>
      </c>
      <c r="D59" s="3" t="s">
        <v>5</v>
      </c>
      <c r="E59" s="48">
        <v>38</v>
      </c>
      <c r="F59" s="14"/>
      <c r="G59" s="30">
        <f t="shared" si="1"/>
        <v>0</v>
      </c>
      <c r="H59" s="38" t="s">
        <v>333</v>
      </c>
      <c r="I59" s="70">
        <f>ROUND(SUM(G30:G59),2)</f>
        <v>0</v>
      </c>
    </row>
    <row r="60" spans="1:9" s="1" customFormat="1" ht="30">
      <c r="A60" s="9" t="s">
        <v>411</v>
      </c>
      <c r="B60" s="23" t="s">
        <v>52</v>
      </c>
      <c r="C60" s="6" t="s">
        <v>344</v>
      </c>
      <c r="D60" s="3" t="s">
        <v>4</v>
      </c>
      <c r="E60" s="48">
        <v>50</v>
      </c>
      <c r="F60" s="14"/>
      <c r="G60" s="30">
        <f t="shared" si="1"/>
        <v>0</v>
      </c>
      <c r="H60" s="24"/>
      <c r="I60" s="24"/>
    </row>
    <row r="61" spans="1:9" s="1" customFormat="1" ht="45">
      <c r="A61" s="9" t="s">
        <v>411</v>
      </c>
      <c r="B61" s="23" t="s">
        <v>53</v>
      </c>
      <c r="C61" s="6" t="s">
        <v>345</v>
      </c>
      <c r="D61" s="3" t="s">
        <v>4</v>
      </c>
      <c r="E61" s="48">
        <v>60</v>
      </c>
      <c r="F61" s="14"/>
      <c r="G61" s="30">
        <f t="shared" si="1"/>
        <v>0</v>
      </c>
      <c r="H61" s="24"/>
      <c r="I61" s="24"/>
    </row>
    <row r="62" spans="1:9" s="1" customFormat="1" ht="30">
      <c r="A62" s="9" t="s">
        <v>411</v>
      </c>
      <c r="B62" s="23" t="s">
        <v>54</v>
      </c>
      <c r="C62" s="6" t="s">
        <v>346</v>
      </c>
      <c r="D62" s="3" t="s">
        <v>4</v>
      </c>
      <c r="E62" s="48">
        <v>60</v>
      </c>
      <c r="F62" s="14"/>
      <c r="G62" s="30">
        <f t="shared" si="1"/>
        <v>0</v>
      </c>
      <c r="H62" s="24"/>
      <c r="I62" s="24"/>
    </row>
    <row r="63" spans="1:9" s="1" customFormat="1" ht="30">
      <c r="A63" s="9" t="s">
        <v>411</v>
      </c>
      <c r="B63" s="23" t="s">
        <v>56</v>
      </c>
      <c r="C63" s="6" t="s">
        <v>347</v>
      </c>
      <c r="D63" s="3" t="s">
        <v>4</v>
      </c>
      <c r="E63" s="48">
        <v>36</v>
      </c>
      <c r="F63" s="14"/>
      <c r="G63" s="30">
        <f t="shared" si="1"/>
        <v>0</v>
      </c>
      <c r="H63" s="24"/>
      <c r="I63" s="24"/>
    </row>
    <row r="64" spans="1:9" s="1" customFormat="1" ht="15">
      <c r="A64" s="9" t="s">
        <v>411</v>
      </c>
      <c r="B64" s="23" t="s">
        <v>57</v>
      </c>
      <c r="C64" s="6" t="s">
        <v>349</v>
      </c>
      <c r="D64" s="3" t="s">
        <v>350</v>
      </c>
      <c r="E64" s="48">
        <v>1200</v>
      </c>
      <c r="F64" s="14"/>
      <c r="G64" s="30">
        <f t="shared" si="1"/>
        <v>0</v>
      </c>
      <c r="H64" s="24"/>
      <c r="I64" s="24"/>
    </row>
    <row r="65" spans="1:9" s="1" customFormat="1" ht="30">
      <c r="A65" s="9" t="s">
        <v>411</v>
      </c>
      <c r="B65" s="23" t="s">
        <v>58</v>
      </c>
      <c r="C65" s="6" t="s">
        <v>351</v>
      </c>
      <c r="D65" s="3" t="s">
        <v>7</v>
      </c>
      <c r="E65" s="48">
        <v>5</v>
      </c>
      <c r="F65" s="14"/>
      <c r="G65" s="30">
        <f t="shared" si="1"/>
        <v>0</v>
      </c>
      <c r="H65" s="24"/>
      <c r="I65" s="24"/>
    </row>
    <row r="66" spans="1:9" s="1" customFormat="1" ht="30">
      <c r="A66" s="9" t="s">
        <v>411</v>
      </c>
      <c r="B66" s="23" t="s">
        <v>60</v>
      </c>
      <c r="C66" s="6" t="s">
        <v>392</v>
      </c>
      <c r="D66" s="3" t="s">
        <v>4</v>
      </c>
      <c r="E66" s="48">
        <v>22</v>
      </c>
      <c r="F66" s="14"/>
      <c r="G66" s="30">
        <f t="shared" si="1"/>
        <v>0</v>
      </c>
      <c r="H66" s="24"/>
      <c r="I66" s="24"/>
    </row>
    <row r="67" spans="1:9" s="1" customFormat="1" ht="45">
      <c r="A67" s="9" t="s">
        <v>411</v>
      </c>
      <c r="B67" s="23" t="s">
        <v>61</v>
      </c>
      <c r="C67" s="6" t="s">
        <v>393</v>
      </c>
      <c r="D67" s="3" t="s">
        <v>4</v>
      </c>
      <c r="E67" s="48">
        <v>1.2</v>
      </c>
      <c r="F67" s="14"/>
      <c r="G67" s="30">
        <f t="shared" si="1"/>
        <v>0</v>
      </c>
      <c r="H67" s="24"/>
      <c r="I67" s="24"/>
    </row>
    <row r="68" spans="1:9" s="1" customFormat="1" ht="30">
      <c r="A68" s="9" t="s">
        <v>411</v>
      </c>
      <c r="B68" s="23" t="s">
        <v>62</v>
      </c>
      <c r="C68" s="6" t="s">
        <v>394</v>
      </c>
      <c r="D68" s="3" t="s">
        <v>4</v>
      </c>
      <c r="E68" s="48">
        <v>3.2</v>
      </c>
      <c r="F68" s="14"/>
      <c r="G68" s="30">
        <f t="shared" ref="G68:G82" si="2">ROUND((F68*E68),2)</f>
        <v>0</v>
      </c>
      <c r="H68" s="24"/>
      <c r="I68" s="24"/>
    </row>
    <row r="69" spans="1:9" s="1" customFormat="1" ht="45">
      <c r="A69" s="9" t="s">
        <v>411</v>
      </c>
      <c r="B69" s="23" t="s">
        <v>63</v>
      </c>
      <c r="C69" s="6" t="s">
        <v>381</v>
      </c>
      <c r="D69" s="3" t="s">
        <v>5</v>
      </c>
      <c r="E69" s="48">
        <v>2.62</v>
      </c>
      <c r="F69" s="14"/>
      <c r="G69" s="30">
        <f t="shared" si="2"/>
        <v>0</v>
      </c>
      <c r="H69" s="24"/>
      <c r="I69" s="24"/>
    </row>
    <row r="70" spans="1:9" s="1" customFormat="1" ht="30">
      <c r="A70" s="9" t="s">
        <v>411</v>
      </c>
      <c r="B70" s="23" t="s">
        <v>64</v>
      </c>
      <c r="C70" s="6" t="s">
        <v>353</v>
      </c>
      <c r="D70" s="3" t="s">
        <v>3</v>
      </c>
      <c r="E70" s="48">
        <v>50</v>
      </c>
      <c r="F70" s="14"/>
      <c r="G70" s="30">
        <f t="shared" si="2"/>
        <v>0</v>
      </c>
      <c r="H70" s="24"/>
      <c r="I70" s="24"/>
    </row>
    <row r="71" spans="1:9" s="1" customFormat="1" ht="45">
      <c r="A71" s="9" t="s">
        <v>411</v>
      </c>
      <c r="B71" s="23" t="s">
        <v>121</v>
      </c>
      <c r="C71" s="6" t="s">
        <v>382</v>
      </c>
      <c r="D71" s="3" t="s">
        <v>3</v>
      </c>
      <c r="E71" s="48">
        <v>3</v>
      </c>
      <c r="F71" s="14"/>
      <c r="G71" s="30">
        <f t="shared" si="2"/>
        <v>0</v>
      </c>
      <c r="H71" s="24"/>
      <c r="I71" s="24"/>
    </row>
    <row r="72" spans="1:9" s="1" customFormat="1" ht="45">
      <c r="A72" s="9" t="s">
        <v>411</v>
      </c>
      <c r="B72" s="23" t="s">
        <v>122</v>
      </c>
      <c r="C72" s="6" t="s">
        <v>383</v>
      </c>
      <c r="D72" s="3" t="s">
        <v>4</v>
      </c>
      <c r="E72" s="48">
        <v>0.1</v>
      </c>
      <c r="F72" s="14"/>
      <c r="G72" s="30">
        <f t="shared" si="2"/>
        <v>0</v>
      </c>
      <c r="H72" s="24"/>
      <c r="I72" s="24"/>
    </row>
    <row r="73" spans="1:9" s="1" customFormat="1" ht="30">
      <c r="A73" s="9" t="s">
        <v>411</v>
      </c>
      <c r="B73" s="23" t="s">
        <v>123</v>
      </c>
      <c r="C73" s="6" t="s">
        <v>384</v>
      </c>
      <c r="D73" s="3" t="s">
        <v>4</v>
      </c>
      <c r="E73" s="48">
        <v>0.1</v>
      </c>
      <c r="F73" s="14"/>
      <c r="G73" s="30">
        <f t="shared" si="2"/>
        <v>0</v>
      </c>
      <c r="H73" s="24"/>
      <c r="I73" s="24"/>
    </row>
    <row r="74" spans="1:9" s="1" customFormat="1" ht="30">
      <c r="A74" s="9" t="s">
        <v>411</v>
      </c>
      <c r="B74" s="23" t="s">
        <v>124</v>
      </c>
      <c r="C74" s="6" t="s">
        <v>364</v>
      </c>
      <c r="D74" s="3" t="s">
        <v>4</v>
      </c>
      <c r="E74" s="48">
        <v>6</v>
      </c>
      <c r="F74" s="14"/>
      <c r="G74" s="30">
        <f t="shared" si="2"/>
        <v>0</v>
      </c>
      <c r="H74" s="24"/>
      <c r="I74" s="24"/>
    </row>
    <row r="75" spans="1:9" s="1" customFormat="1" ht="30">
      <c r="A75" s="9" t="s">
        <v>411</v>
      </c>
      <c r="B75" s="23" t="s">
        <v>125</v>
      </c>
      <c r="C75" s="6" t="s">
        <v>395</v>
      </c>
      <c r="D75" s="3" t="s">
        <v>4</v>
      </c>
      <c r="E75" s="48">
        <v>2</v>
      </c>
      <c r="F75" s="14"/>
      <c r="G75" s="30">
        <f t="shared" si="2"/>
        <v>0</v>
      </c>
      <c r="H75" s="24"/>
      <c r="I75" s="24"/>
    </row>
    <row r="76" spans="1:9" s="1" customFormat="1" ht="30">
      <c r="A76" s="9" t="s">
        <v>411</v>
      </c>
      <c r="B76" s="23" t="s">
        <v>126</v>
      </c>
      <c r="C76" s="6" t="s">
        <v>412</v>
      </c>
      <c r="D76" s="3" t="s">
        <v>5</v>
      </c>
      <c r="E76" s="48">
        <v>129</v>
      </c>
      <c r="F76" s="14"/>
      <c r="G76" s="30">
        <f t="shared" si="2"/>
        <v>0</v>
      </c>
      <c r="H76" s="24"/>
      <c r="I76" s="24"/>
    </row>
    <row r="77" spans="1:9" s="1" customFormat="1" ht="30">
      <c r="A77" s="9" t="s">
        <v>411</v>
      </c>
      <c r="B77" s="23" t="s">
        <v>127</v>
      </c>
      <c r="C77" s="6" t="s">
        <v>366</v>
      </c>
      <c r="D77" s="3" t="s">
        <v>367</v>
      </c>
      <c r="E77" s="48">
        <v>162</v>
      </c>
      <c r="F77" s="14"/>
      <c r="G77" s="30">
        <f t="shared" si="2"/>
        <v>0</v>
      </c>
      <c r="H77" s="24"/>
      <c r="I77" s="24"/>
    </row>
    <row r="78" spans="1:9" s="1" customFormat="1" ht="60">
      <c r="A78" s="9" t="s">
        <v>411</v>
      </c>
      <c r="B78" s="23" t="s">
        <v>128</v>
      </c>
      <c r="C78" s="6" t="s">
        <v>369</v>
      </c>
      <c r="D78" s="3" t="s">
        <v>4</v>
      </c>
      <c r="E78" s="48">
        <v>5.5</v>
      </c>
      <c r="F78" s="14"/>
      <c r="G78" s="30">
        <f t="shared" si="2"/>
        <v>0</v>
      </c>
      <c r="H78" s="24"/>
      <c r="I78" s="24"/>
    </row>
    <row r="79" spans="1:9" s="1" customFormat="1" ht="60">
      <c r="A79" s="9" t="s">
        <v>411</v>
      </c>
      <c r="B79" s="23" t="s">
        <v>129</v>
      </c>
      <c r="C79" s="6" t="s">
        <v>370</v>
      </c>
      <c r="D79" s="3" t="s">
        <v>4</v>
      </c>
      <c r="E79" s="48">
        <v>0.6</v>
      </c>
      <c r="F79" s="14"/>
      <c r="G79" s="30">
        <f t="shared" si="2"/>
        <v>0</v>
      </c>
      <c r="H79" s="24"/>
      <c r="I79" s="24"/>
    </row>
    <row r="80" spans="1:9" s="1" customFormat="1" ht="60">
      <c r="A80" s="9" t="s">
        <v>411</v>
      </c>
      <c r="B80" s="23" t="s">
        <v>130</v>
      </c>
      <c r="C80" s="6" t="s">
        <v>396</v>
      </c>
      <c r="D80" s="3" t="s">
        <v>4</v>
      </c>
      <c r="E80" s="48">
        <v>1.1000000000000001</v>
      </c>
      <c r="F80" s="14"/>
      <c r="G80" s="30">
        <f t="shared" si="2"/>
        <v>0</v>
      </c>
      <c r="H80" s="24"/>
      <c r="I80" s="24"/>
    </row>
    <row r="81" spans="1:9" s="1" customFormat="1" ht="30">
      <c r="A81" s="9" t="s">
        <v>411</v>
      </c>
      <c r="B81" s="23" t="s">
        <v>131</v>
      </c>
      <c r="C81" s="6" t="s">
        <v>371</v>
      </c>
      <c r="D81" s="3" t="s">
        <v>4</v>
      </c>
      <c r="E81" s="48">
        <v>1.2</v>
      </c>
      <c r="F81" s="14"/>
      <c r="G81" s="30">
        <f t="shared" si="2"/>
        <v>0</v>
      </c>
      <c r="H81" s="24"/>
      <c r="I81" s="24"/>
    </row>
    <row r="82" spans="1:9" s="1" customFormat="1" ht="30">
      <c r="A82" s="9" t="s">
        <v>411</v>
      </c>
      <c r="B82" s="23" t="s">
        <v>132</v>
      </c>
      <c r="C82" s="6" t="s">
        <v>391</v>
      </c>
      <c r="D82" s="3" t="s">
        <v>5</v>
      </c>
      <c r="E82" s="48">
        <v>44</v>
      </c>
      <c r="F82" s="14"/>
      <c r="G82" s="30">
        <f t="shared" si="2"/>
        <v>0</v>
      </c>
      <c r="H82" s="38" t="s">
        <v>334</v>
      </c>
      <c r="I82" s="70">
        <f>ROUND(SUM(G60:G82),2)</f>
        <v>0</v>
      </c>
    </row>
    <row r="83" spans="1:9" ht="43.5" thickBot="1">
      <c r="A83" s="10"/>
      <c r="B83" s="11"/>
      <c r="C83" s="10"/>
      <c r="D83" s="11"/>
      <c r="E83" s="11"/>
      <c r="F83" s="15" t="s">
        <v>414</v>
      </c>
      <c r="G83" s="12">
        <f>ROUND(SUM(G4:G82),2)</f>
        <v>0</v>
      </c>
      <c r="H83" s="13"/>
      <c r="I83" s="8"/>
    </row>
  </sheetData>
  <sheetProtection algorithmName="SHA-512" hashValue="iges8TOwKb1e8khQcLqLBRJVnJ3az5Idg6AQh1rae+EyW89oNVR5teUY968rx6K98ibxZNfR1vq6hOo/PIp7LQ==" saltValue="FFJRcCUS9l0wpZ4Z44VGlw==" spinCount="100000" sheet="1" objects="1" scenarios="1"/>
  <mergeCells count="2">
    <mergeCell ref="A1:G1"/>
    <mergeCell ref="A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635F6-AF39-48E1-BA55-9AFAEB22EA50}">
  <dimension ref="A1:I18"/>
  <sheetViews>
    <sheetView topLeftCell="C9" zoomScaleNormal="100" workbookViewId="0">
      <selection activeCell="I17" sqref="I17"/>
    </sheetView>
  </sheetViews>
  <sheetFormatPr defaultRowHeight="12.75"/>
  <cols>
    <col min="1" max="1" width="39.7109375" customWidth="1"/>
    <col min="2" max="2" width="10.5703125" customWidth="1"/>
    <col min="3" max="3" width="53.28515625" customWidth="1"/>
    <col min="5" max="5" width="16.28515625" customWidth="1"/>
    <col min="6" max="6" width="20.7109375" style="2" customWidth="1"/>
    <col min="7" max="7" width="14.7109375" customWidth="1"/>
    <col min="8" max="8" width="33.85546875" customWidth="1"/>
    <col min="9" max="9" width="16.140625" customWidth="1"/>
  </cols>
  <sheetData>
    <row r="1" spans="1:9" ht="15">
      <c r="A1" s="57" t="s">
        <v>331</v>
      </c>
      <c r="B1" s="57"/>
      <c r="C1" s="57"/>
      <c r="D1" s="57"/>
      <c r="E1" s="57"/>
      <c r="F1" s="57"/>
      <c r="G1" s="57"/>
      <c r="H1" s="4"/>
      <c r="I1" s="5"/>
    </row>
    <row r="2" spans="1:9" ht="15">
      <c r="A2" s="57" t="s">
        <v>442</v>
      </c>
      <c r="B2" s="57"/>
      <c r="C2" s="57"/>
      <c r="D2" s="57"/>
      <c r="E2" s="57"/>
      <c r="F2" s="57"/>
      <c r="G2" s="57"/>
      <c r="H2" s="4"/>
      <c r="I2" s="5"/>
    </row>
    <row r="3" spans="1:9" ht="42.75">
      <c r="A3" s="26" t="s">
        <v>20</v>
      </c>
      <c r="B3" s="26" t="s">
        <v>0</v>
      </c>
      <c r="C3" s="26" t="s">
        <v>16</v>
      </c>
      <c r="D3" s="26" t="s">
        <v>1</v>
      </c>
      <c r="E3" s="27" t="s">
        <v>2</v>
      </c>
      <c r="F3" s="28" t="s">
        <v>21</v>
      </c>
      <c r="G3" s="29" t="s">
        <v>22</v>
      </c>
      <c r="H3" s="4"/>
      <c r="I3" s="5"/>
    </row>
    <row r="4" spans="1:9" s="1" customFormat="1" ht="15">
      <c r="A4" s="9" t="s">
        <v>415</v>
      </c>
      <c r="B4" s="23" t="s">
        <v>23</v>
      </c>
      <c r="C4" s="6" t="s">
        <v>459</v>
      </c>
      <c r="D4" s="3" t="s">
        <v>4</v>
      </c>
      <c r="E4" s="48">
        <v>180</v>
      </c>
      <c r="F4" s="14"/>
      <c r="G4" s="30">
        <f t="shared" ref="G4:G17" si="0">ROUND((F4*E4),2)</f>
        <v>0</v>
      </c>
      <c r="H4" s="24"/>
      <c r="I4" s="24"/>
    </row>
    <row r="5" spans="1:9" s="1" customFormat="1" ht="45">
      <c r="A5" s="9" t="s">
        <v>415</v>
      </c>
      <c r="B5" s="23" t="s">
        <v>24</v>
      </c>
      <c r="C5" s="6" t="s">
        <v>416</v>
      </c>
      <c r="D5" s="3" t="s">
        <v>5</v>
      </c>
      <c r="E5" s="48">
        <v>368.3</v>
      </c>
      <c r="F5" s="14"/>
      <c r="G5" s="30">
        <f t="shared" si="0"/>
        <v>0</v>
      </c>
      <c r="H5" s="24"/>
      <c r="I5" s="24"/>
    </row>
    <row r="6" spans="1:9" s="1" customFormat="1" ht="45">
      <c r="A6" s="9" t="s">
        <v>415</v>
      </c>
      <c r="B6" s="23" t="s">
        <v>25</v>
      </c>
      <c r="C6" s="6" t="s">
        <v>417</v>
      </c>
      <c r="D6" s="3" t="s">
        <v>5</v>
      </c>
      <c r="E6" s="48">
        <v>417.6</v>
      </c>
      <c r="F6" s="14"/>
      <c r="G6" s="30">
        <f t="shared" si="0"/>
        <v>0</v>
      </c>
      <c r="H6" s="24"/>
      <c r="I6" s="24"/>
    </row>
    <row r="7" spans="1:9" s="1" customFormat="1" ht="30">
      <c r="A7" s="9" t="s">
        <v>415</v>
      </c>
      <c r="B7" s="23" t="s">
        <v>26</v>
      </c>
      <c r="C7" s="6" t="s">
        <v>418</v>
      </c>
      <c r="D7" s="3" t="s">
        <v>5</v>
      </c>
      <c r="E7" s="48">
        <v>70.2</v>
      </c>
      <c r="F7" s="14"/>
      <c r="G7" s="30">
        <f t="shared" si="0"/>
        <v>0</v>
      </c>
      <c r="H7" s="24"/>
      <c r="I7" s="24"/>
    </row>
    <row r="8" spans="1:9" s="1" customFormat="1" ht="30">
      <c r="A8" s="9" t="s">
        <v>415</v>
      </c>
      <c r="B8" s="23" t="s">
        <v>27</v>
      </c>
      <c r="C8" s="6" t="s">
        <v>419</v>
      </c>
      <c r="D8" s="3" t="s">
        <v>8</v>
      </c>
      <c r="E8" s="48">
        <v>3</v>
      </c>
      <c r="F8" s="14"/>
      <c r="G8" s="30">
        <f t="shared" si="0"/>
        <v>0</v>
      </c>
      <c r="H8" s="24"/>
      <c r="I8" s="24"/>
    </row>
    <row r="9" spans="1:9" s="1" customFormat="1" ht="15">
      <c r="A9" s="9" t="s">
        <v>415</v>
      </c>
      <c r="B9" s="23" t="s">
        <v>28</v>
      </c>
      <c r="C9" s="6" t="s">
        <v>420</v>
      </c>
      <c r="D9" s="3" t="s">
        <v>8</v>
      </c>
      <c r="E9" s="48">
        <v>10</v>
      </c>
      <c r="F9" s="14"/>
      <c r="G9" s="30">
        <f t="shared" si="0"/>
        <v>0</v>
      </c>
      <c r="H9" s="24"/>
      <c r="I9" s="24"/>
    </row>
    <row r="10" spans="1:9" s="1" customFormat="1" ht="30">
      <c r="A10" s="9" t="s">
        <v>415</v>
      </c>
      <c r="B10" s="23" t="s">
        <v>29</v>
      </c>
      <c r="C10" s="6" t="s">
        <v>461</v>
      </c>
      <c r="D10" s="3" t="s">
        <v>8</v>
      </c>
      <c r="E10" s="48">
        <v>10</v>
      </c>
      <c r="F10" s="14"/>
      <c r="G10" s="30">
        <f t="shared" si="0"/>
        <v>0</v>
      </c>
      <c r="H10" s="24"/>
      <c r="I10" s="24"/>
    </row>
    <row r="11" spans="1:9" s="1" customFormat="1" ht="30">
      <c r="A11" s="9" t="s">
        <v>415</v>
      </c>
      <c r="B11" s="23" t="s">
        <v>30</v>
      </c>
      <c r="C11" s="6" t="s">
        <v>421</v>
      </c>
      <c r="D11" s="3" t="s">
        <v>4</v>
      </c>
      <c r="E11" s="48">
        <v>250</v>
      </c>
      <c r="F11" s="14"/>
      <c r="G11" s="30">
        <f t="shared" si="0"/>
        <v>0</v>
      </c>
      <c r="H11" s="24"/>
      <c r="I11" s="24"/>
    </row>
    <row r="12" spans="1:9" s="1" customFormat="1" ht="15">
      <c r="A12" s="9" t="s">
        <v>415</v>
      </c>
      <c r="B12" s="23" t="s">
        <v>31</v>
      </c>
      <c r="C12" s="6" t="s">
        <v>422</v>
      </c>
      <c r="D12" s="3" t="s">
        <v>423</v>
      </c>
      <c r="E12" s="48">
        <v>2</v>
      </c>
      <c r="F12" s="14"/>
      <c r="G12" s="30">
        <f t="shared" si="0"/>
        <v>0</v>
      </c>
      <c r="H12" s="24"/>
      <c r="I12" s="24"/>
    </row>
    <row r="13" spans="1:9" s="1" customFormat="1" ht="52.9" customHeight="1">
      <c r="A13" s="9" t="s">
        <v>415</v>
      </c>
      <c r="B13" s="23" t="s">
        <v>32</v>
      </c>
      <c r="C13" s="6" t="s">
        <v>460</v>
      </c>
      <c r="D13" s="3" t="s">
        <v>8</v>
      </c>
      <c r="E13" s="48">
        <v>6</v>
      </c>
      <c r="F13" s="14"/>
      <c r="G13" s="30">
        <f t="shared" si="0"/>
        <v>0</v>
      </c>
      <c r="H13" s="24"/>
      <c r="I13" s="24"/>
    </row>
    <row r="14" spans="1:9" s="1" customFormat="1" ht="30">
      <c r="A14" s="9" t="s">
        <v>415</v>
      </c>
      <c r="B14" s="23" t="s">
        <v>33</v>
      </c>
      <c r="C14" s="6" t="s">
        <v>424</v>
      </c>
      <c r="D14" s="3" t="s">
        <v>3</v>
      </c>
      <c r="E14" s="48">
        <v>100</v>
      </c>
      <c r="F14" s="14"/>
      <c r="G14" s="30">
        <f t="shared" si="0"/>
        <v>0</v>
      </c>
      <c r="H14" s="24"/>
      <c r="I14" s="24"/>
    </row>
    <row r="15" spans="1:9" s="1" customFormat="1" ht="15">
      <c r="A15" s="9" t="s">
        <v>415</v>
      </c>
      <c r="B15" s="23" t="s">
        <v>34</v>
      </c>
      <c r="C15" s="6" t="s">
        <v>425</v>
      </c>
      <c r="D15" s="3" t="s">
        <v>5</v>
      </c>
      <c r="E15" s="48">
        <v>300</v>
      </c>
      <c r="F15" s="14"/>
      <c r="G15" s="30">
        <f t="shared" si="0"/>
        <v>0</v>
      </c>
      <c r="H15" s="24"/>
      <c r="I15" s="24"/>
    </row>
    <row r="16" spans="1:9" s="1" customFormat="1" ht="15">
      <c r="A16" s="9" t="s">
        <v>415</v>
      </c>
      <c r="B16" s="23" t="s">
        <v>35</v>
      </c>
      <c r="C16" s="6" t="s">
        <v>426</v>
      </c>
      <c r="D16" s="3" t="s">
        <v>4</v>
      </c>
      <c r="E16" s="48">
        <v>220</v>
      </c>
      <c r="F16" s="14"/>
      <c r="G16" s="30">
        <f t="shared" si="0"/>
        <v>0</v>
      </c>
      <c r="H16" s="24"/>
      <c r="I16" s="24"/>
    </row>
    <row r="17" spans="1:9" s="1" customFormat="1" ht="15">
      <c r="A17" s="9" t="s">
        <v>415</v>
      </c>
      <c r="B17" s="23" t="s">
        <v>36</v>
      </c>
      <c r="C17" s="6" t="s">
        <v>427</v>
      </c>
      <c r="D17" s="3" t="s">
        <v>4</v>
      </c>
      <c r="E17" s="48">
        <v>15</v>
      </c>
      <c r="F17" s="14"/>
      <c r="G17" s="30">
        <f t="shared" si="0"/>
        <v>0</v>
      </c>
      <c r="H17" s="38" t="s">
        <v>332</v>
      </c>
      <c r="I17" s="38">
        <f>ROUND(SUM(G4:G17),2)</f>
        <v>0</v>
      </c>
    </row>
    <row r="18" spans="1:9" ht="43.5" thickBot="1">
      <c r="A18" s="10"/>
      <c r="B18" s="11"/>
      <c r="C18" s="10"/>
      <c r="D18" s="11"/>
      <c r="E18" s="11"/>
      <c r="F18" s="15" t="s">
        <v>428</v>
      </c>
      <c r="G18" s="12">
        <f>ROUND(SUM(G4:G17),2)</f>
        <v>0</v>
      </c>
      <c r="H18" s="13"/>
      <c r="I18" s="8"/>
    </row>
  </sheetData>
  <sheetProtection algorithmName="SHA-512" hashValue="Z93Zx6nvVYW3IZflWIBN4M7AEfUjuj68rs1tjFeeDvHAslUmJVpIZLPbeg0YZbCocQSeLRivupz+PYOrcbnqFg==" saltValue="22vz+jgk0CL8la5eH0gk0g==" spinCount="100000" sheet="1" objects="1" scenarios="1"/>
  <mergeCells count="2">
    <mergeCell ref="A1:G1"/>
    <mergeCell ref="A2:G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1F95F-7F62-460D-B750-C3EDF4C8639F}">
  <dimension ref="A1:H12"/>
  <sheetViews>
    <sheetView topLeftCell="A7" workbookViewId="0">
      <selection activeCell="A12" sqref="A12:C12"/>
    </sheetView>
  </sheetViews>
  <sheetFormatPr defaultRowHeight="12.75"/>
  <cols>
    <col min="1" max="1" width="12.7109375" customWidth="1"/>
    <col min="2" max="2" width="39.28515625" customWidth="1"/>
    <col min="3" max="3" width="17.28515625" customWidth="1"/>
    <col min="4" max="6" width="9.140625" customWidth="1"/>
    <col min="8" max="8" width="60.28515625" customWidth="1"/>
  </cols>
  <sheetData>
    <row r="1" spans="1:8" ht="71.25" customHeight="1">
      <c r="A1" s="60" t="s">
        <v>331</v>
      </c>
      <c r="B1" s="61"/>
      <c r="C1" s="62"/>
    </row>
    <row r="2" spans="1:8" ht="15" thickBot="1">
      <c r="A2" s="63" t="s">
        <v>429</v>
      </c>
      <c r="B2" s="64"/>
      <c r="C2" s="65"/>
    </row>
    <row r="3" spans="1:8" ht="42.75">
      <c r="A3" s="39" t="s">
        <v>430</v>
      </c>
      <c r="B3" s="40" t="s">
        <v>431</v>
      </c>
      <c r="C3" s="41" t="s">
        <v>432</v>
      </c>
    </row>
    <row r="4" spans="1:8" ht="15">
      <c r="A4" s="42">
        <v>1</v>
      </c>
      <c r="B4" s="43" t="s">
        <v>437</v>
      </c>
      <c r="C4" s="44">
        <f>'1 - Projekto S dalis'!G220</f>
        <v>-1534.4</v>
      </c>
    </row>
    <row r="5" spans="1:8" ht="15">
      <c r="A5" s="42">
        <v>2</v>
      </c>
      <c r="B5" s="43" t="s">
        <v>439</v>
      </c>
      <c r="C5" s="44">
        <f>'2 - Projekto ER dalis'!G10</f>
        <v>0</v>
      </c>
    </row>
    <row r="6" spans="1:8" ht="15">
      <c r="A6" s="42">
        <v>3</v>
      </c>
      <c r="B6" s="43" t="s">
        <v>440</v>
      </c>
      <c r="C6" s="44">
        <f>'3 - Projekto SK dalis'!G83</f>
        <v>0</v>
      </c>
    </row>
    <row r="7" spans="1:8" ht="15">
      <c r="A7" s="42">
        <v>4</v>
      </c>
      <c r="B7" s="43" t="s">
        <v>433</v>
      </c>
      <c r="C7" s="44">
        <f>'4 - Projekto MS dalis'!G18</f>
        <v>0</v>
      </c>
    </row>
    <row r="8" spans="1:8" ht="15.75" thickBot="1">
      <c r="A8" s="42">
        <v>5</v>
      </c>
      <c r="B8" s="43" t="s">
        <v>443</v>
      </c>
      <c r="C8" s="44">
        <v>522.73</v>
      </c>
    </row>
    <row r="9" spans="1:8" ht="43.5" thickBot="1">
      <c r="A9" s="45" t="s">
        <v>434</v>
      </c>
      <c r="B9" s="46" t="s">
        <v>435</v>
      </c>
      <c r="C9" s="47">
        <f>ROUND(SUM(C4:C8),2)</f>
        <v>-1011.67</v>
      </c>
    </row>
    <row r="12" spans="1:8" ht="133.5" customHeight="1">
      <c r="A12" s="66" t="s">
        <v>462</v>
      </c>
      <c r="B12" s="66"/>
      <c r="C12" s="66"/>
      <c r="F12" s="67"/>
      <c r="G12" s="67"/>
      <c r="H12" s="67"/>
    </row>
  </sheetData>
  <sheetProtection algorithmName="SHA-512" hashValue="V3Cnr5JhghMToBk6mzHvky5AzO8DwWCuxMd2l4PjcLDKcymAb5T6dHf9S7kU5ntP/aTBhB7nwuMulbv2tQEqSg==" saltValue="lSd/8I8KO1jKvFZDNTFXCQ==" spinCount="100000" sheet="1" objects="1" scenarios="1"/>
  <mergeCells count="4">
    <mergeCell ref="A1:C1"/>
    <mergeCell ref="A2:C2"/>
    <mergeCell ref="A12:C12"/>
    <mergeCell ref="F12:H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A0CBD-9595-43DD-885B-4C296F3B60D0}">
  <dimension ref="A1:F14"/>
  <sheetViews>
    <sheetView workbookViewId="0">
      <selection activeCell="A7" sqref="A7:F7"/>
    </sheetView>
  </sheetViews>
  <sheetFormatPr defaultColWidth="8.85546875" defaultRowHeight="15"/>
  <cols>
    <col min="1" max="5" width="8.85546875" style="51"/>
    <col min="6" max="6" width="24.7109375" style="51" customWidth="1"/>
    <col min="7" max="16384" width="8.85546875" style="51"/>
  </cols>
  <sheetData>
    <row r="1" spans="1:6">
      <c r="F1" s="52" t="s">
        <v>463</v>
      </c>
    </row>
    <row r="4" spans="1:6" ht="25.15" customHeight="1">
      <c r="A4" s="69" t="s">
        <v>470</v>
      </c>
      <c r="B4" s="69"/>
      <c r="C4" s="69"/>
      <c r="D4" s="69"/>
      <c r="E4" s="69"/>
      <c r="F4" s="69"/>
    </row>
    <row r="5" spans="1:6" ht="75" customHeight="1">
      <c r="A5" s="66" t="s">
        <v>473</v>
      </c>
      <c r="B5" s="66"/>
      <c r="C5" s="66"/>
      <c r="D5" s="66"/>
      <c r="E5" s="66"/>
      <c r="F5" s="66"/>
    </row>
    <row r="6" spans="1:6" ht="75" customHeight="1">
      <c r="A6" s="66" t="s">
        <v>474</v>
      </c>
      <c r="B6" s="66"/>
      <c r="C6" s="66"/>
      <c r="D6" s="66"/>
      <c r="E6" s="66"/>
      <c r="F6" s="66"/>
    </row>
    <row r="7" spans="1:6" ht="45" customHeight="1">
      <c r="A7" s="66" t="s">
        <v>464</v>
      </c>
      <c r="B7" s="66"/>
      <c r="C7" s="66"/>
      <c r="D7" s="66"/>
      <c r="E7" s="66"/>
      <c r="F7" s="66"/>
    </row>
    <row r="8" spans="1:6" ht="109.9" customHeight="1">
      <c r="A8" s="66" t="s">
        <v>465</v>
      </c>
      <c r="B8" s="66"/>
      <c r="C8" s="66"/>
      <c r="D8" s="66"/>
      <c r="E8" s="66"/>
      <c r="F8" s="66"/>
    </row>
    <row r="9" spans="1:6" ht="64.900000000000006" customHeight="1">
      <c r="A9" s="66" t="s">
        <v>466</v>
      </c>
      <c r="B9" s="66"/>
      <c r="C9" s="66"/>
      <c r="D9" s="66"/>
      <c r="E9" s="66"/>
      <c r="F9" s="66"/>
    </row>
    <row r="10" spans="1:6" ht="25.15" customHeight="1">
      <c r="A10" s="68" t="s">
        <v>471</v>
      </c>
      <c r="B10" s="68"/>
      <c r="C10" s="68"/>
      <c r="D10" s="68"/>
      <c r="E10" s="68"/>
      <c r="F10" s="68"/>
    </row>
    <row r="11" spans="1:6" ht="64.900000000000006" customHeight="1">
      <c r="A11" s="66" t="s">
        <v>467</v>
      </c>
      <c r="B11" s="66"/>
      <c r="C11" s="66"/>
      <c r="D11" s="66"/>
      <c r="E11" s="66"/>
      <c r="F11" s="66"/>
    </row>
    <row r="12" spans="1:6" ht="64.900000000000006" customHeight="1">
      <c r="A12" s="66" t="s">
        <v>468</v>
      </c>
      <c r="B12" s="66"/>
      <c r="C12" s="66"/>
      <c r="D12" s="66"/>
      <c r="E12" s="66"/>
      <c r="F12" s="66"/>
    </row>
    <row r="13" spans="1:6" ht="25.15" customHeight="1">
      <c r="A13" s="68" t="s">
        <v>472</v>
      </c>
      <c r="B13" s="68"/>
      <c r="C13" s="68"/>
      <c r="D13" s="68"/>
      <c r="E13" s="68"/>
      <c r="F13" s="68"/>
    </row>
    <row r="14" spans="1:6" ht="64.900000000000006" customHeight="1">
      <c r="A14" s="66" t="s">
        <v>469</v>
      </c>
      <c r="B14" s="66"/>
      <c r="C14" s="66"/>
      <c r="D14" s="66"/>
      <c r="E14" s="66"/>
      <c r="F14" s="66"/>
    </row>
  </sheetData>
  <sheetProtection algorithmName="SHA-512" hashValue="/3Z8ndgwpKGKVZ1r/1crPUVgVNoBaAETOrBL2k3K1L8veK9y0QnSd7ImGIxaonAEC9FUo1BXjMI7YvVGKdM2fQ==" saltValue="d7bShpR3JRgv/LqX32Id5A==" spinCount="100000" sheet="1" objects="1" scenarios="1"/>
  <mergeCells count="11">
    <mergeCell ref="A9:F9"/>
    <mergeCell ref="A4:F4"/>
    <mergeCell ref="A5:F5"/>
    <mergeCell ref="A6:F6"/>
    <mergeCell ref="A7:F7"/>
    <mergeCell ref="A8:F8"/>
    <mergeCell ref="A10:F10"/>
    <mergeCell ref="A11:F11"/>
    <mergeCell ref="A12:F12"/>
    <mergeCell ref="A13:F13"/>
    <mergeCell ref="A14:F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1 - Projekto S dalis</vt:lpstr>
      <vt:lpstr>2 - Projekto ER dalis</vt:lpstr>
      <vt:lpstr>3 - Projekto SK dalis</vt:lpstr>
      <vt:lpstr>4 - Projekto MS dalis</vt:lpstr>
      <vt:lpstr>Santrauka</vt:lpstr>
      <vt:lpstr>DKŽ priedas</vt:lpstr>
    </vt:vector>
  </TitlesOfParts>
  <Company>Kelvista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Egle</dc:creator>
  <cp:lastModifiedBy>Aiškutė Tranienė</cp:lastModifiedBy>
  <cp:lastPrinted>2022-12-07T12:19:14Z</cp:lastPrinted>
  <dcterms:created xsi:type="dcterms:W3CDTF">2004-03-12T08:49:05Z</dcterms:created>
  <dcterms:modified xsi:type="dcterms:W3CDTF">2025-06-04T08:09:47Z</dcterms:modified>
</cp:coreProperties>
</file>