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Gyvyb funkc monitoriai AK 10640/Gyvyb funkc monitoriai AK 10640 pakart/"/>
    </mc:Choice>
  </mc:AlternateContent>
  <xr:revisionPtr revIDLastSave="0" documentId="8_{F9594E65-F96C-441B-BAAB-D3210CFB5BD5}" xr6:coauthVersionLast="47" xr6:coauthVersionMax="47" xr10:uidLastSave="{00000000-0000-0000-0000-000000000000}"/>
  <bookViews>
    <workbookView xWindow="28680" yWindow="-120" windowWidth="29040" windowHeight="15720" firstSheet="2" activeTab="5"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8" l="1"/>
  <c r="D8" i="18"/>
  <c r="C7" i="18"/>
  <c r="C8" i="18"/>
  <c r="B7" i="18"/>
  <c r="B8" i="18"/>
  <c r="C37" i="1"/>
  <c r="C38" i="1"/>
  <c r="G30" i="1"/>
  <c r="D6" i="18"/>
  <c r="C6" i="18"/>
  <c r="B6" i="18"/>
  <c r="B3" i="18" l="1"/>
  <c r="C36" i="1" l="1"/>
  <c r="D9" i="18" l="1"/>
  <c r="C9" i="18"/>
  <c r="B9" i="18"/>
  <c r="H18" i="13"/>
  <c r="H16" i="13" l="1"/>
  <c r="H17" i="13"/>
  <c r="C3" i="18" l="1"/>
  <c r="D3" i="18"/>
  <c r="B4" i="18" l="1"/>
  <c r="C4" i="18"/>
  <c r="D4" i="18"/>
  <c r="B5" i="18"/>
  <c r="D5" i="18"/>
  <c r="C5" i="18"/>
  <c r="D10" i="18" l="1"/>
  <c r="B10" i="18"/>
  <c r="C10" i="18"/>
  <c r="C11" i="18" s="1"/>
  <c r="B11" i="18" l="1"/>
  <c r="D11" i="18"/>
</calcChain>
</file>

<file path=xl/sharedStrings.xml><?xml version="1.0" encoding="utf-8"?>
<sst xmlns="http://schemas.openxmlformats.org/spreadsheetml/2006/main" count="240" uniqueCount="211">
  <si>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</si>
  <si>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</si>
  <si>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</si>
  <si>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</si>
  <si>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</si>
  <si>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</si>
  <si>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</si>
  <si>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</si>
  <si>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</si>
  <si>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</si>
  <si>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</si>
  <si>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</si>
  <si>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</si>
  <si>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</si>
  <si>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</si>
  <si>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</si>
  <si>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</si>
  <si>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</si>
  <si>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</si>
  <si>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</si>
  <si>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</si>
  <si>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</si>
  <si>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</si>
  <si>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</si>
  <si>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</si>
  <si>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</si>
  <si>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</si>
  <si>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</si>
  <si>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</si>
  <si>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</si>
  <si>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</si>
  <si>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</si>
  <si>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</si>
  <si>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</si>
  <si>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</si>
  <si>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</si>
  <si>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</si>
  <si>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</si>
  <si>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</si>
  <si>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</si>
  <si>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</si>
  <si>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</si>
  <si>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</si>
  <si>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</si>
  <si>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</si>
  <si>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</si>
  <si>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</si>
  <si>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</si>
  <si>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</si>
  <si>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</si>
  <si>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</si>
  <si>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</si>
  <si>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</si>
  <si>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</si>
  <si>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</si>
  <si>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</si>
  <si>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</si>
  <si>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</si>
  <si>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</si>
  <si>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</si>
  <si>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</si>
  <si>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</si>
  <si>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</si>
  <si>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</si>
  <si>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</si>
  <si>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</si>
  <si>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</si>
  <si>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</si>
  <si>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</si>
  <si>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</si>
  <si>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</si>
  <si>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</si>
  <si>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</si>
  <si>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</si>
  <si>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</si>
  <si>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</si>
  <si>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</si>
  <si>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</si>
  <si>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</si>
  <si>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</si>
  <si>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</si>
  <si>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</si>
  <si>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</si>
  <si>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</si>
  <si>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</si>
  <si>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</si>
  <si>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</si>
  <si>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</si>
  <si>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</si>
  <si>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</si>
  <si>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</si>
  <si>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4</t>
  </si>
  <si>
    <t>5</t>
  </si>
  <si>
    <t>6</t>
  </si>
  <si>
    <r>
      <t>2. Siūlomi Techniniai funkcionalumai (</t>
    </r>
    <r>
      <rPr>
        <b/>
        <sz val="12"/>
        <color rgb="FFFF0000"/>
        <rFont val="Times New Roman"/>
        <family val="1"/>
      </rPr>
      <t>Pildo Tiekėjas</t>
    </r>
    <r>
      <rPr>
        <b/>
        <sz val="12"/>
        <color theme="1"/>
        <rFont val="Times New Roman"/>
        <family val="1"/>
      </rPr>
      <t>):</t>
    </r>
  </si>
  <si>
    <r>
      <t>4. Siūlomas garantinis laikotarpis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</si>
  <si>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</si>
  <si>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</si>
  <si>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</si>
  <si>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</si>
  <si>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</si>
  <si>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</si>
  <si>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</si>
  <si>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</si>
  <si>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</si>
  <si>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</si>
  <si>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</si>
  <si>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</si>
  <si>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</si>
  <si>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</si>
  <si>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</si>
  <si>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t>2. Ekonomiškai naudingiausias pasiūlymas - tai pasiūlymas, kurio balų suma, apskaičiuota pagal toliau nustatytus pasiūlymų vertinimo kriterijus ir sąlygas, yra didžiausia.</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</si>
  <si>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</si>
  <si>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</si>
  <si>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</si>
  <si>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</si>
  <si>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</si>
  <si>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</si>
  <si>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</si>
  <si>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</si>
  <si>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</si>
  <si>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Monitoriaus ekranas</t>
  </si>
  <si>
    <t>7</t>
  </si>
  <si>
    <t>8</t>
  </si>
  <si>
    <t>9</t>
  </si>
  <si>
    <t>10</t>
  </si>
  <si>
    <t>11</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</si>
  <si>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modulinių gyvybinių funkcijų monitorių garantinis laikotarpis (metais). </t>
    </r>
  </si>
  <si>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</si>
  <si>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</si>
  <si>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</si>
  <si>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</si>
  <si>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</si>
  <si>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7. 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</si>
  <si>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Garantinio gedimo atveju tiekėjas nemokamai suteikia pakaitinį gyvybinių funkcijų monitorių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</si>
  <si>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Bendra pasiūlymo kaina Eur su 21 % PVM</t>
  </si>
  <si>
    <t>Pasiūlymo kaina (Pkn), €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</si>
  <si>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modulinių gyvybinių funkcijų monitorių kaina (€ su PVM), nurodyta komerciniame pasiūlyme.</t>
    </r>
  </si>
  <si>
    <t>Pasiūlymo kainos balas (PkBn)</t>
  </si>
  <si>
    <t>1. Ekonomiškai naudingiausią pasiūlymą perkančioji organizacija išrenka pagal kainą ir kokybę.</t>
  </si>
  <si>
    <t>Kiekis, komplektas</t>
  </si>
  <si>
    <t>Kaina 1 kompl. eur be PVM</t>
  </si>
  <si>
    <t>3. Lietimui jautrus ekranas</t>
  </si>
  <si>
    <t>Gyvybinių funkcijų monitoriaus darbo režimai</t>
  </si>
  <si>
    <r>
      <t>2. Nuolatinio monitoravimo (</t>
    </r>
    <r>
      <rPr>
        <i/>
        <sz val="12"/>
        <rFont val="Times New Roman"/>
        <family val="1"/>
        <charset val="186"/>
      </rPr>
      <t>angl. Continuous monitoring</t>
    </r>
    <r>
      <rPr>
        <sz val="12"/>
        <rFont val="Times New Roman"/>
        <family val="1"/>
      </rPr>
      <t>) režimas</t>
    </r>
  </si>
  <si>
    <t xml:space="preserve">Registruojami parametrai </t>
  </si>
  <si>
    <t>1. SpO₂</t>
  </si>
  <si>
    <t>4. Neinvazinis kraujospūdis (NIBP)</t>
  </si>
  <si>
    <t>Neinvazinio kraujo spaudimo matavimo trukmė</t>
  </si>
  <si>
    <t>Saturacijos (SpO2) matavimo diapazonas</t>
  </si>
  <si>
    <t>Temperatūros matavimo diapazonas</t>
  </si>
  <si>
    <t>Ekrano indikatoriai</t>
  </si>
  <si>
    <t>1. Maitinimo indikatoriai</t>
  </si>
  <si>
    <t>2. Aliarmų indikatorius</t>
  </si>
  <si>
    <t>3. Baterijos krovimo indikatorius</t>
  </si>
  <si>
    <t>Monitoriaus baterija</t>
  </si>
  <si>
    <t>2. Užtikrina ≥ 7 valandų autonominį darbą iš baterijos</t>
  </si>
  <si>
    <t>1. Pakraunama ličio jonų arba lygiavertė</t>
  </si>
  <si>
    <r>
      <t xml:space="preserve">1. Ekrano įstrižainė </t>
    </r>
    <r>
      <rPr>
        <sz val="12"/>
        <rFont val="Calibri"/>
        <family val="2"/>
        <charset val="186"/>
      </rPr>
      <t>≥</t>
    </r>
    <r>
      <rPr>
        <sz val="15"/>
        <rFont val="Times New Roman"/>
        <family val="1"/>
      </rPr>
      <t xml:space="preserve"> </t>
    </r>
    <r>
      <rPr>
        <sz val="12"/>
        <rFont val="Times New Roman"/>
        <family val="1"/>
        <charset val="186"/>
      </rPr>
      <t>8 coliai</t>
    </r>
  </si>
  <si>
    <t>2. Pulso dažnis</t>
  </si>
  <si>
    <t>3. Temperatūra</t>
  </si>
  <si>
    <t>Neinvazinio kraujo spaudimo matavimo diapazonas</t>
  </si>
  <si>
    <t xml:space="preserve">Ne siauresnėse ribose kaip 20 - 250 mmHg </t>
  </si>
  <si>
    <t>1. Ne siauresnis nei 10% - 100%</t>
  </si>
  <si>
    <t>2. 70%-100% diapazone matavimo paklaida ne didesnė nei ±3 arba ne didesnė nei 3 %</t>
  </si>
  <si>
    <t>2. Matavimo paklaida ne didesnė nei ±0,3°C</t>
  </si>
  <si>
    <t>Komplektacija</t>
  </si>
  <si>
    <t>2. 2 komplektai manžečių vienam monitoriui. Į vieną komplektą įeina po 1 vienetą S, M, L arba small adult, adult, larger adult dydžių manžetės. Viso 2 komplektai (6 vnt. manžečių).</t>
  </si>
  <si>
    <t>4. Jeigu naudojami vienkartiniai priedai temperatūros matavimui, tiekėjas turi pateikti ne mažiau kaip vieną pakuotę vienkartinių priemonių.</t>
  </si>
  <si>
    <t>5. SpO2 matavimo daviklis suaugusiems (daugkartinio naudojimo, pirštinis, „clipsinis“) su prailginimo kabeliu (prailginimo kabelį būtina pateikti tik jei gamintojas jį komplektuoja) SpO2 pirštiniam davikliui (daugkartinio naudojimo) - ne mažiau 1 vnt.</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</si>
  <si>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</si>
  <si>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</si>
  <si>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</si>
  <si>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1. Mokymai ≥ 40 gydytojų (mokymų trukmė: ne mažiau 8 akademinės valandos),</t>
  </si>
  <si>
    <t>2. Mokymai ≥ 30 slaugytojų (mokymų trukmė: ne mažiau 8 akademinės valandos),</t>
  </si>
  <si>
    <t>*</t>
  </si>
  <si>
    <t>VšĮ Vilniaus universiteto ligoninė Santaros klinikos</t>
  </si>
  <si>
    <t>3) Išplėstinė garantija (G)</t>
  </si>
  <si>
    <r>
      <t xml:space="preserve">Spaudimas pamatuojamas per </t>
    </r>
    <r>
      <rPr>
        <sz val="12"/>
        <rFont val="Calibri"/>
        <family val="2"/>
        <charset val="186"/>
      </rPr>
      <t>≤</t>
    </r>
    <r>
      <rPr>
        <sz val="12"/>
        <rFont val="Times New Roman"/>
        <family val="1"/>
      </rPr>
      <t xml:space="preserve"> 10 sekundžių</t>
    </r>
  </si>
  <si>
    <t>1. Pasiūlymo ekonominis naudingumas (E) apskaičiuojamas sudedant tiekėjo pasiūlymo kainos (K), techninių pranašumų (T) ir išplėstinės garantijos (G) balus:</t>
  </si>
  <si>
    <t>E = K + T + G</t>
  </si>
  <si>
    <t>2. Pasiūlymo kainos (K) balai apskaičiuojami mažiausios pasiūlytos kainos (Kmin) ir vertinamo pasiūlymo kainos (Kv) santykį padauginant iš kainos lyginamojo svorio (X)*:</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</si>
  <si>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</si>
  <si>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4. Siūlomo objekto išplėstinė 4 metų garantinė priežiūra (G) aprašoma statiniu vertinimo būdu ir neturi skaitinių išraiškų (taip arba ne), todėl garantinės priežiūros įvertinimas apskaičiuojamas pagal formulę:</t>
  </si>
  <si>
    <t>1) Triažinių gyvybinių funcijų monitorių kaina (K)</t>
  </si>
  <si>
    <t>Triažinių gyvybinių funcijų monitorių kaina (K)</t>
  </si>
  <si>
    <t>Tiekėjas siūlomiems triažinių gyvybinių funcijų monitoriams suteikia 4 metų (48 mėnesių) išplėstinę garantiją*</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</si>
  <si>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</si>
  <si>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</si>
  <si>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3. Termometras/temperatūros daviklis temperatūrai matuoti. Temperatūra matuojama ausyje (timpaninis).</t>
  </si>
  <si>
    <r>
      <t>3. Interavalinio monitoravimo (</t>
    </r>
    <r>
      <rPr>
        <i/>
        <sz val="12"/>
        <rFont val="Times New Roman"/>
        <family val="1"/>
      </rPr>
      <t>angl. Intervals monitoring</t>
    </r>
    <r>
      <rPr>
        <sz val="12"/>
        <rFont val="Times New Roman"/>
        <family val="1"/>
      </rPr>
      <t>) režimas</t>
    </r>
  </si>
  <si>
    <t>≤ 15 sekundžių. Matuojama jau pučiant manžetę</t>
  </si>
  <si>
    <t>2. Raiška ≥ (800 x 600) taškų</t>
  </si>
  <si>
    <r>
      <t>1. Momentinio patikrinimo (</t>
    </r>
    <r>
      <rPr>
        <i/>
        <sz val="12"/>
        <rFont val="Times New Roman"/>
        <family val="1"/>
        <charset val="186"/>
      </rPr>
      <t>angl. Spot check ar lygiavertis</t>
    </r>
    <r>
      <rPr>
        <sz val="12"/>
        <rFont val="Times New Roman"/>
        <family val="1"/>
      </rPr>
      <t>) režimas</t>
    </r>
  </si>
  <si>
    <t>Integruota ankstyvojo perspėjimo sistema (EWS)</t>
  </si>
  <si>
    <t>Duomenų perdavimas Bluetooth ir WIFI ar lygiaverčiais būdais</t>
  </si>
  <si>
    <t>T2</t>
  </si>
  <si>
    <t>T3</t>
  </si>
  <si>
    <t>L2 =</t>
  </si>
  <si>
    <t>L3 =</t>
  </si>
  <si>
    <t>Jei siūlomas objektas turi nurodytą pranašumą gauna maksimalų balų skaičių pagal lyginamąjį svorį: T1 = L1 = 0.4, T2 = L2 = 0.3, T3 = L3 = 0.3. Jei siūlomas objektas neturi nurodyto pranašumo gauna 0 balų: T1 = L1 = 0, T2 = L2 = 0, T3 = L3 = 0.</t>
  </si>
  <si>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</si>
  <si>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</si>
  <si>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
    </r>
    <r>
      <rPr>
        <b/>
        <sz val="12"/>
        <color theme="1"/>
        <rFont val="Times New Roman"/>
        <family val="1"/>
        <charset val="186"/>
      </rPr>
      <t>T3</t>
    </r>
    <r>
      <rPr>
        <b/>
        <vertAlign val="subscript"/>
        <sz val="12"/>
        <color theme="1"/>
        <rFont val="Times New Roman"/>
        <family val="1"/>
        <charset val="186"/>
      </rPr>
      <t>n</t>
    </r>
    <r>
      <rPr>
        <sz val="12"/>
        <color theme="1"/>
        <rFont val="Times New Roman"/>
        <family val="1"/>
      </rPr>
      <t xml:space="preserve"> Tiekėjo n Techninis pranašumas, nurodytas "Vertinimo tvarkoje" (Yra / Nėra). </t>
    </r>
  </si>
  <si>
    <r>
      <t>T2</t>
    </r>
    <r>
      <rPr>
        <vertAlign val="subscript"/>
        <sz val="12"/>
        <rFont val="Times New Roman"/>
        <family val="1"/>
      </rPr>
      <t>n</t>
    </r>
  </si>
  <si>
    <r>
      <t>T3</t>
    </r>
    <r>
      <rPr>
        <vertAlign val="subscript"/>
        <sz val="12"/>
        <rFont val="Times New Roman"/>
        <family val="1"/>
      </rPr>
      <t>n</t>
    </r>
  </si>
  <si>
    <t>Triažinis gyvybinių funkcijų monitorius</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</si>
  <si>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</si>
  <si>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t>3. Kadangi siūlomo objekto T1, T2, T3 techniniai parametrai neturi skaitinių išraiškų (yra arba nėra), todėl parametrų įvertinimas apskaičiuojamas pagal metodiką:</t>
  </si>
  <si>
    <t>1. Mobilus stovas monitoriui</t>
  </si>
  <si>
    <t>1. Ne siauresnis nei 33°C – 42°C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</si>
</sst>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sz val="12"/>
      <name val="Calibri"/>
      <family val="2"/>
      <charset val="186"/>
    </font>
    <font>
      <sz val="15"/>
      <name val="Times New Roman"/>
      <family val="1"/>
    </font>
    <font>
      <i/>
      <sz val="12"/>
      <name val="Times New Roman"/>
      <family val="1"/>
      <charset val="186"/>
    </font>
    <font>
      <sz val="12"/>
      <color theme="1"/>
      <name val="Times New Roman"/>
      <family val="1"/>
      <charset val="186"/>
    </font>
    <font>
      <b/>
      <vertAlign val="subscrip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0" xfId="0" applyFont="1" applyFill="1"/>
    <xf numFmtId="49" fontId="5" fillId="5" borderId="1" xfId="0" applyNumberFormat="1" applyFont="1" applyFill="1" applyBorder="1" applyAlignment="1">
      <alignment horizontal="justify" vertical="top"/>
    </xf>
    <xf numFmtId="49" fontId="5" fillId="5" borderId="1" xfId="0" applyNumberFormat="1" applyFont="1" applyFill="1" applyBorder="1" applyAlignment="1">
      <alignment horizontal="center" vertical="top" wrapText="1"/>
    </xf>
    <xf numFmtId="0" fontId="19" fillId="5" borderId="0" xfId="0" applyFont="1" applyFill="1"/>
    <xf numFmtId="49" fontId="5" fillId="5" borderId="1" xfId="0" applyNumberFormat="1"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vertical="top" wrapText="1"/>
    </xf>
    <xf numFmtId="49" fontId="5" fillId="5" borderId="1" xfId="0" applyNumberFormat="1" applyFont="1" applyFill="1" applyBorder="1" applyAlignment="1">
      <alignment vertical="top"/>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10" fillId="5" borderId="0" xfId="0" applyFont="1" applyFill="1"/>
    <xf numFmtId="0" fontId="5" fillId="5" borderId="0" xfId="0" applyFont="1" applyFill="1" applyAlignment="1">
      <alignment vertical="top" wrapText="1"/>
    </xf>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0" fontId="5" fillId="5" borderId="27" xfId="0" applyFont="1" applyFill="1" applyBorder="1" applyAlignment="1">
      <alignment horizontal="justify" vertical="center" wrapText="1"/>
    </xf>
    <xf numFmtId="49" fontId="5" fillId="4" borderId="1" xfId="0" applyNumberFormat="1" applyFont="1" applyFill="1" applyBorder="1" applyAlignment="1">
      <alignment horizontal="justify" vertical="center" wrapText="1"/>
    </xf>
    <xf numFmtId="49" fontId="5" fillId="4" borderId="1" xfId="0" applyNumberFormat="1" applyFont="1" applyFill="1" applyBorder="1" applyAlignment="1">
      <alignment horizontal="justify" vertical="top" wrapText="1"/>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49" fontId="5" fillId="5" borderId="23" xfId="0" applyNumberFormat="1" applyFont="1" applyFill="1" applyBorder="1" applyAlignment="1">
      <alignment horizontal="center" vertical="top" wrapText="1"/>
    </xf>
    <xf numFmtId="49" fontId="5" fillId="5" borderId="23" xfId="0" applyNumberFormat="1" applyFont="1" applyFill="1" applyBorder="1" applyAlignment="1">
      <alignment horizontal="left" vertical="top"/>
    </xf>
    <xf numFmtId="49" fontId="19" fillId="4" borderId="1" xfId="0" applyNumberFormat="1" applyFont="1" applyFill="1" applyBorder="1" applyAlignment="1">
      <alignment horizontal="justify" vertical="top" wrapText="1"/>
    </xf>
    <xf numFmtId="49" fontId="5" fillId="4" borderId="14" xfId="0" applyNumberFormat="1" applyFont="1" applyFill="1" applyBorder="1" applyAlignment="1">
      <alignment horizontal="justify" vertical="top" wrapText="1"/>
    </xf>
    <xf numFmtId="49" fontId="19" fillId="4" borderId="14" xfId="0" applyNumberFormat="1" applyFont="1" applyFill="1" applyBorder="1" applyAlignment="1">
      <alignment horizontal="justify" vertical="top" wrapText="1"/>
    </xf>
    <xf numFmtId="49" fontId="12" fillId="5" borderId="1" xfId="0" applyNumberFormat="1" applyFont="1" applyFill="1" applyBorder="1" applyAlignment="1">
      <alignment horizontal="justify" vertical="top" wrapText="1"/>
    </xf>
    <xf numFmtId="0" fontId="12" fillId="5" borderId="1" xfId="0" applyFont="1" applyFill="1" applyBorder="1" applyAlignment="1">
      <alignment wrapText="1"/>
    </xf>
    <xf numFmtId="0" fontId="31" fillId="5" borderId="0" xfId="0" applyFont="1" applyFill="1" applyAlignment="1">
      <alignment vertical="top"/>
    </xf>
    <xf numFmtId="1" fontId="1" fillId="5" borderId="1" xfId="0" applyNumberFormat="1" applyFont="1" applyFill="1" applyBorder="1" applyAlignment="1">
      <alignment horizontal="center" vertical="center"/>
    </xf>
    <xf numFmtId="0" fontId="10" fillId="5" borderId="29" xfId="0"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justify" vertical="top" wrapText="1"/>
    </xf>
    <xf numFmtId="49" fontId="5" fillId="0" borderId="1" xfId="0" applyNumberFormat="1" applyFont="1" applyBorder="1" applyAlignment="1">
      <alignment horizontal="justify" vertical="center"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31" fillId="5" borderId="0" xfId="0" applyFont="1" applyFill="1" applyAlignment="1">
      <alignment horizontal="left" vertical="top" wrapText="1"/>
    </xf>
    <xf numFmtId="0" fontId="5" fillId="5" borderId="0" xfId="0" applyFont="1" applyFill="1" applyAlignment="1">
      <alignment horizontal="justify" vertical="center"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41" xfId="0" applyFont="1" applyFill="1" applyBorder="1" applyAlignment="1">
      <alignment horizontal="justify" vertical="top" wrapText="1"/>
    </xf>
    <xf numFmtId="0" fontId="5" fillId="5" borderId="42"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5" borderId="1" xfId="0" applyFont="1" applyFill="1" applyBorder="1" applyAlignment="1">
      <alignment horizontal="left" vertical="center" wrapText="1"/>
    </xf>
    <xf numFmtId="49" fontId="3" fillId="5" borderId="1" xfId="0" applyNumberFormat="1" applyFont="1" applyFill="1" applyBorder="1" applyAlignment="1">
      <alignment horizontal="justify" vertical="center" wrapText="1"/>
    </xf>
    <xf numFmtId="0" fontId="1" fillId="5" borderId="0" xfId="0" applyFont="1" applyFill="1" applyAlignment="1">
      <alignment horizontal="left"/>
    </xf>
    <xf numFmtId="0" fontId="2" fillId="5" borderId="0" xfId="0" applyFont="1" applyFill="1"/>
    <xf numFmtId="0" fontId="2" fillId="5" borderId="0" xfId="0" applyFont="1" applyFill="1" applyAlignment="1">
      <alignment horizontal="left"/>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49" fontId="5" fillId="5" borderId="23" xfId="0" applyNumberFormat="1" applyFont="1" applyFill="1" applyBorder="1" applyAlignment="1">
      <alignment horizontal="left" vertical="top" wrapText="1"/>
    </xf>
    <xf numFmtId="49" fontId="5" fillId="5" borderId="24" xfId="0" applyNumberFormat="1" applyFont="1" applyFill="1" applyBorder="1" applyAlignment="1">
      <alignment horizontal="left" vertical="top" wrapText="1"/>
    </xf>
    <xf numFmtId="49" fontId="5" fillId="5" borderId="23" xfId="0" applyNumberFormat="1" applyFont="1" applyFill="1" applyBorder="1" applyAlignment="1">
      <alignment horizontal="center" vertical="top" wrapText="1"/>
    </xf>
    <xf numFmtId="49" fontId="5" fillId="5" borderId="24" xfId="0" applyNumberFormat="1" applyFont="1" applyFill="1" applyBorder="1" applyAlignment="1">
      <alignment horizontal="center" vertical="top" wrapText="1"/>
    </xf>
    <xf numFmtId="0" fontId="12" fillId="5" borderId="23" xfId="0" applyFont="1" applyFill="1" applyBorder="1" applyAlignment="1">
      <alignment horizontal="left" vertical="top"/>
    </xf>
    <xf numFmtId="0" fontId="12" fillId="5" borderId="40" xfId="0" applyFont="1" applyFill="1" applyBorder="1" applyAlignment="1">
      <alignment horizontal="left" vertical="top"/>
    </xf>
    <xf numFmtId="0" fontId="12" fillId="5" borderId="24" xfId="0" applyFont="1" applyFill="1" applyBorder="1" applyAlignment="1">
      <alignment horizontal="left" vertical="top"/>
    </xf>
    <xf numFmtId="49" fontId="5" fillId="5" borderId="40" xfId="0" applyNumberFormat="1" applyFont="1" applyFill="1" applyBorder="1" applyAlignment="1">
      <alignment horizontal="center" vertical="top" wrapText="1"/>
    </xf>
    <xf numFmtId="49" fontId="5" fillId="5" borderId="40"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5" fillId="5" borderId="1" xfId="0" applyNumberFormat="1" applyFont="1" applyFill="1" applyBorder="1" applyAlignment="1">
      <alignment horizontal="center" vertical="top" wrapText="1"/>
    </xf>
    <xf numFmtId="0" fontId="12" fillId="5" borderId="0" xfId="0" applyFont="1" applyFill="1" applyAlignment="1">
      <alignment horizontal="center" vertical="top"/>
    </xf>
    <xf numFmtId="49" fontId="12" fillId="5" borderId="23" xfId="0" applyNumberFormat="1" applyFont="1" applyFill="1" applyBorder="1" applyAlignment="1">
      <alignment horizontal="left" vertical="top" wrapText="1"/>
    </xf>
    <xf numFmtId="49" fontId="12" fillId="5" borderId="40" xfId="0" applyNumberFormat="1" applyFont="1" applyFill="1" applyBorder="1" applyAlignment="1">
      <alignment horizontal="left" vertical="top" wrapText="1"/>
    </xf>
    <xf numFmtId="49" fontId="12" fillId="5" borderId="24" xfId="0" applyNumberFormat="1" applyFont="1" applyFill="1" applyBorder="1" applyAlignment="1">
      <alignment horizontal="left" vertical="top" wrapText="1"/>
    </xf>
    <xf numFmtId="49" fontId="12" fillId="5" borderId="23" xfId="0" applyNumberFormat="1" applyFont="1" applyFill="1" applyBorder="1" applyAlignment="1">
      <alignment horizontal="center" vertical="top" wrapText="1"/>
    </xf>
    <xf numFmtId="49" fontId="12" fillId="5" borderId="40" xfId="0" applyNumberFormat="1" applyFont="1" applyFill="1" applyBorder="1" applyAlignment="1">
      <alignment horizontal="center" vertical="top" wrapText="1"/>
    </xf>
    <xf numFmtId="49" fontId="12" fillId="5" borderId="24" xfId="0" applyNumberFormat="1" applyFont="1" applyFill="1" applyBorder="1" applyAlignment="1">
      <alignment horizontal="center" vertical="top" wrapText="1"/>
    </xf>
    <xf numFmtId="0" fontId="1" fillId="4" borderId="0" xfId="0" applyFont="1" applyFill="1" applyAlignment="1">
      <alignment horizontal="left"/>
    </xf>
    <xf numFmtId="0" fontId="15" fillId="4" borderId="0" xfId="0" applyFont="1" applyFill="1" applyAlignment="1">
      <alignment horizontal="center" vertical="center"/>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56</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309588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309588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47</xdr:row>
      <xdr:rowOff>85381</xdr:rowOff>
    </xdr:from>
    <xdr:to>
      <xdr:col>3</xdr:col>
      <xdr:colOff>1248442</xdr:colOff>
      <xdr:row>49</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F14" sqref="F14"/>
    </sheetView>
  </sheetViews>
  <sheetFormatPr defaultColWidth="9.109375" defaultRowHeight="15.6" x14ac:dyDescent="0.3"/>
  <cols>
    <col min="1" max="2" width="9.109375" style="38"/>
    <col min="3" max="3" width="25.88671875" style="38" customWidth="1"/>
    <col min="4" max="5" width="11" style="38" bestFit="1" customWidth="1"/>
    <col min="6" max="6" width="16.33203125" style="38" customWidth="1"/>
    <col min="7" max="7" width="11" style="38" bestFit="1" customWidth="1"/>
    <col min="8" max="8" width="13.44140625" style="38" bestFit="1" customWidth="1"/>
    <col min="9" max="12" width="11" style="38" bestFit="1" customWidth="1"/>
    <col min="13" max="13" width="12.109375" style="38" bestFit="1" customWidth="1"/>
    <col min="14" max="16384" width="9.109375" style="38"/>
  </cols>
  <sheetData>
    <row r="2" spans="2:12" ht="20.399999999999999" x14ac:dyDescent="0.35">
      <c r="B2" s="123" t="s">
        <v>77</v>
      </c>
      <c r="C2" s="123"/>
      <c r="D2" s="123"/>
      <c r="E2" s="123"/>
      <c r="F2" s="123"/>
      <c r="G2" s="123"/>
      <c r="H2" s="123"/>
      <c r="L2" s="59"/>
    </row>
    <row r="4" spans="2:12" x14ac:dyDescent="0.3">
      <c r="B4" s="120" t="s">
        <v>78</v>
      </c>
      <c r="C4" s="121"/>
      <c r="D4" s="121"/>
      <c r="E4" s="121"/>
      <c r="F4" s="122"/>
      <c r="G4" s="39">
        <v>2</v>
      </c>
      <c r="H4" s="39" t="s">
        <v>69</v>
      </c>
    </row>
    <row r="5" spans="2:12" x14ac:dyDescent="0.3">
      <c r="K5" s="61"/>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1"/>
  <sheetViews>
    <sheetView topLeftCell="A19" zoomScale="119" zoomScaleNormal="100" workbookViewId="0">
      <selection activeCell="C21" sqref="C21"/>
    </sheetView>
  </sheetViews>
  <sheetFormatPr defaultColWidth="9.109375" defaultRowHeight="15.6" x14ac:dyDescent="0.3"/>
  <cols>
    <col min="1" max="1" width="9.109375" style="54"/>
    <col min="2" max="2" width="5" style="54" customWidth="1"/>
    <col min="3" max="3" width="45" style="54" customWidth="1"/>
    <col min="4" max="4" width="17" style="54" customWidth="1"/>
    <col min="5" max="5" width="5.88671875" style="54" customWidth="1"/>
    <col min="6" max="6" width="5.109375" style="54" customWidth="1"/>
    <col min="7" max="7" width="11.6640625" style="54" customWidth="1"/>
    <col min="8" max="8" width="19.44140625" style="54" customWidth="1"/>
    <col min="9" max="16384" width="9.109375" style="54"/>
  </cols>
  <sheetData>
    <row r="1" spans="1:8" x14ac:dyDescent="0.3">
      <c r="H1" s="72"/>
    </row>
    <row r="2" spans="1:8" ht="17.399999999999999" x14ac:dyDescent="0.3">
      <c r="A2" s="126" t="s">
        <v>114</v>
      </c>
      <c r="B2" s="126"/>
      <c r="C2" s="126"/>
      <c r="D2" s="126"/>
      <c r="E2" s="126"/>
      <c r="F2" s="126"/>
      <c r="G2" s="126"/>
      <c r="H2" s="126"/>
    </row>
    <row r="3" spans="1:8" ht="18" x14ac:dyDescent="0.35">
      <c r="B3" s="73"/>
      <c r="C3" s="74"/>
      <c r="D3" s="74"/>
      <c r="E3" s="74"/>
      <c r="F3" s="74"/>
    </row>
    <row r="4" spans="1:8" x14ac:dyDescent="0.3">
      <c r="B4" s="125" t="s">
        <v>139</v>
      </c>
      <c r="C4" s="125"/>
      <c r="D4" s="125"/>
      <c r="E4" s="125"/>
      <c r="F4" s="125"/>
      <c r="G4" s="125"/>
      <c r="H4" s="125"/>
    </row>
    <row r="5" spans="1:8" ht="15.9" customHeight="1" x14ac:dyDescent="0.3">
      <c r="B5" s="125" t="s">
        <v>111</v>
      </c>
      <c r="C5" s="125"/>
      <c r="D5" s="125"/>
      <c r="E5" s="125"/>
      <c r="F5" s="125"/>
      <c r="G5" s="125"/>
      <c r="H5" s="125"/>
    </row>
    <row r="6" spans="1:8" x14ac:dyDescent="0.3">
      <c r="B6" s="125"/>
      <c r="C6" s="125"/>
      <c r="D6" s="125"/>
      <c r="E6" s="125"/>
      <c r="F6" s="125"/>
      <c r="G6" s="125"/>
      <c r="H6" s="125"/>
    </row>
    <row r="8" spans="1:8" x14ac:dyDescent="0.3">
      <c r="B8" s="54" t="s">
        <v>50</v>
      </c>
    </row>
    <row r="9" spans="1:8" x14ac:dyDescent="0.3">
      <c r="C9" s="75" t="s">
        <v>184</v>
      </c>
      <c r="D9" s="76">
        <v>79</v>
      </c>
    </row>
    <row r="10" spans="1:8" x14ac:dyDescent="0.3">
      <c r="C10" s="75" t="s">
        <v>71</v>
      </c>
      <c r="D10" s="76">
        <v>15</v>
      </c>
    </row>
    <row r="11" spans="1:8" x14ac:dyDescent="0.3">
      <c r="C11" s="75" t="s">
        <v>177</v>
      </c>
      <c r="D11" s="76">
        <v>6</v>
      </c>
    </row>
    <row r="13" spans="1:8" x14ac:dyDescent="0.3">
      <c r="B13" s="54" t="s">
        <v>51</v>
      </c>
    </row>
    <row r="14" spans="1:8" ht="16.2" thickBot="1" x14ac:dyDescent="0.35"/>
    <row r="15" spans="1:8" ht="49.5" customHeight="1" thickBot="1" x14ac:dyDescent="0.35">
      <c r="B15" s="142" t="s">
        <v>52</v>
      </c>
      <c r="C15" s="143"/>
      <c r="D15" s="143"/>
      <c r="E15" s="143"/>
      <c r="F15" s="144"/>
      <c r="G15" s="142" t="s">
        <v>54</v>
      </c>
      <c r="H15" s="144"/>
    </row>
    <row r="16" spans="1:8" ht="16.2" thickBot="1" x14ac:dyDescent="0.35">
      <c r="B16" s="145" t="s">
        <v>185</v>
      </c>
      <c r="C16" s="146"/>
      <c r="D16" s="146"/>
      <c r="E16" s="146"/>
      <c r="F16" s="147"/>
      <c r="G16" s="77" t="s">
        <v>72</v>
      </c>
      <c r="H16" s="115">
        <f>D9</f>
        <v>79</v>
      </c>
    </row>
    <row r="17" spans="2:8" ht="16.2" thickBot="1" x14ac:dyDescent="0.35">
      <c r="B17" s="145" t="s">
        <v>55</v>
      </c>
      <c r="C17" s="146"/>
      <c r="D17" s="146"/>
      <c r="E17" s="146"/>
      <c r="F17" s="147"/>
      <c r="G17" s="77" t="s">
        <v>73</v>
      </c>
      <c r="H17" s="115">
        <f>D10</f>
        <v>15</v>
      </c>
    </row>
    <row r="18" spans="2:8" ht="16.2" thickBot="1" x14ac:dyDescent="0.35">
      <c r="B18" s="145" t="s">
        <v>105</v>
      </c>
      <c r="C18" s="146"/>
      <c r="D18" s="146"/>
      <c r="E18" s="146"/>
      <c r="F18" s="147"/>
      <c r="G18" s="77" t="s">
        <v>107</v>
      </c>
      <c r="H18" s="115">
        <f>D11</f>
        <v>6</v>
      </c>
    </row>
    <row r="19" spans="2:8" ht="16.5" customHeight="1" thickBot="1" x14ac:dyDescent="0.35">
      <c r="B19" s="78" t="s">
        <v>12</v>
      </c>
      <c r="C19" s="79" t="s">
        <v>30</v>
      </c>
      <c r="D19" s="79" t="s">
        <v>74</v>
      </c>
      <c r="E19" s="148" t="s">
        <v>53</v>
      </c>
      <c r="F19" s="149"/>
      <c r="G19" s="143"/>
      <c r="H19" s="144"/>
    </row>
    <row r="20" spans="2:8" ht="28.2" thickBot="1" x14ac:dyDescent="0.35">
      <c r="B20" s="53" t="s">
        <v>56</v>
      </c>
      <c r="C20" s="71" t="s">
        <v>178</v>
      </c>
      <c r="D20" s="70" t="s">
        <v>128</v>
      </c>
      <c r="E20" s="51" t="s">
        <v>75</v>
      </c>
      <c r="F20" s="52">
        <v>0.4</v>
      </c>
      <c r="G20" s="131" t="s">
        <v>76</v>
      </c>
      <c r="H20" s="132"/>
    </row>
    <row r="21" spans="2:8" ht="49.5" customHeight="1" thickBot="1" x14ac:dyDescent="0.35">
      <c r="B21" s="53" t="s">
        <v>196</v>
      </c>
      <c r="C21" s="71" t="s">
        <v>194</v>
      </c>
      <c r="D21" s="70" t="s">
        <v>128</v>
      </c>
      <c r="E21" s="51" t="s">
        <v>198</v>
      </c>
      <c r="F21" s="52">
        <v>0.3</v>
      </c>
      <c r="G21" s="131" t="s">
        <v>76</v>
      </c>
      <c r="H21" s="132"/>
    </row>
    <row r="22" spans="2:8" ht="49.5" customHeight="1" thickBot="1" x14ac:dyDescent="0.35">
      <c r="B22" s="53" t="s">
        <v>197</v>
      </c>
      <c r="C22" s="71" t="s">
        <v>195</v>
      </c>
      <c r="D22" s="70" t="s">
        <v>128</v>
      </c>
      <c r="E22" s="51" t="s">
        <v>199</v>
      </c>
      <c r="F22" s="52">
        <v>0.3</v>
      </c>
      <c r="G22" s="131" t="s">
        <v>76</v>
      </c>
      <c r="H22" s="132"/>
    </row>
    <row r="23" spans="2:8" ht="48" customHeight="1" thickBot="1" x14ac:dyDescent="0.35">
      <c r="B23" s="80" t="s">
        <v>106</v>
      </c>
      <c r="C23" s="100" t="s">
        <v>186</v>
      </c>
      <c r="D23" s="81" t="s">
        <v>128</v>
      </c>
      <c r="E23" s="51" t="s">
        <v>103</v>
      </c>
      <c r="F23" s="82">
        <v>1</v>
      </c>
      <c r="G23" s="131" t="s">
        <v>76</v>
      </c>
      <c r="H23" s="132"/>
    </row>
    <row r="24" spans="2:8" ht="16.2" thickBot="1" x14ac:dyDescent="0.35">
      <c r="B24" s="83"/>
      <c r="C24" s="84"/>
      <c r="D24" s="83"/>
      <c r="E24" s="85"/>
      <c r="F24" s="86"/>
      <c r="G24" s="83"/>
      <c r="H24" s="83"/>
    </row>
    <row r="25" spans="2:8" ht="15.75" customHeight="1" x14ac:dyDescent="0.3">
      <c r="B25" s="134" t="s">
        <v>98</v>
      </c>
      <c r="C25" s="135"/>
      <c r="D25" s="136"/>
      <c r="E25" s="85"/>
      <c r="F25" s="86"/>
      <c r="G25" s="83"/>
      <c r="H25" s="83"/>
    </row>
    <row r="26" spans="2:8" ht="15.75" customHeight="1" x14ac:dyDescent="0.3">
      <c r="B26" s="137" t="s">
        <v>99</v>
      </c>
      <c r="C26" s="128"/>
      <c r="D26" s="138"/>
      <c r="E26" s="85"/>
      <c r="F26" s="86"/>
      <c r="G26" s="83"/>
      <c r="H26" s="83"/>
    </row>
    <row r="27" spans="2:8" x14ac:dyDescent="0.3">
      <c r="B27" s="137"/>
      <c r="C27" s="128"/>
      <c r="D27" s="138"/>
      <c r="E27" s="85"/>
      <c r="F27" s="86"/>
      <c r="G27" s="83"/>
      <c r="H27" s="83"/>
    </row>
    <row r="28" spans="2:8" ht="15.75" customHeight="1" x14ac:dyDescent="0.3">
      <c r="B28" s="137" t="s">
        <v>100</v>
      </c>
      <c r="C28" s="128"/>
      <c r="D28" s="138"/>
      <c r="E28" s="85"/>
      <c r="F28" s="86"/>
      <c r="G28" s="83"/>
      <c r="H28" s="83"/>
    </row>
    <row r="29" spans="2:8" x14ac:dyDescent="0.3">
      <c r="B29" s="137"/>
      <c r="C29" s="128"/>
      <c r="D29" s="138"/>
      <c r="E29" s="85"/>
      <c r="F29" s="86"/>
      <c r="G29" s="83"/>
      <c r="H29" s="83"/>
    </row>
    <row r="30" spans="2:8" x14ac:dyDescent="0.3">
      <c r="B30" s="137"/>
      <c r="C30" s="128"/>
      <c r="D30" s="138"/>
      <c r="E30" s="85"/>
      <c r="F30" s="86"/>
      <c r="G30" s="83"/>
      <c r="H30" s="83"/>
    </row>
    <row r="31" spans="2:8" ht="15.75" customHeight="1" x14ac:dyDescent="0.3">
      <c r="B31" s="137" t="s">
        <v>101</v>
      </c>
      <c r="C31" s="128"/>
      <c r="D31" s="138"/>
      <c r="E31" s="85"/>
      <c r="F31" s="86"/>
      <c r="G31" s="83"/>
      <c r="H31" s="83"/>
    </row>
    <row r="32" spans="2:8" x14ac:dyDescent="0.3">
      <c r="B32" s="137"/>
      <c r="C32" s="128"/>
      <c r="D32" s="138"/>
      <c r="E32" s="85"/>
      <c r="F32" s="86"/>
      <c r="G32" s="83"/>
      <c r="H32" s="83"/>
    </row>
    <row r="33" spans="2:8" ht="15.75" customHeight="1" x14ac:dyDescent="0.3">
      <c r="B33" s="137" t="s">
        <v>97</v>
      </c>
      <c r="C33" s="128"/>
      <c r="D33" s="138"/>
      <c r="E33" s="85"/>
      <c r="F33" s="86"/>
      <c r="G33" s="83"/>
      <c r="H33" s="83"/>
    </row>
    <row r="34" spans="2:8" ht="15.75" customHeight="1" x14ac:dyDescent="0.3">
      <c r="B34" s="137" t="s">
        <v>96</v>
      </c>
      <c r="C34" s="128"/>
      <c r="D34" s="138"/>
      <c r="E34" s="85"/>
      <c r="F34" s="86"/>
      <c r="G34" s="83"/>
      <c r="H34" s="83"/>
    </row>
    <row r="35" spans="2:8" ht="15.75" customHeight="1" x14ac:dyDescent="0.3">
      <c r="B35" s="137" t="s">
        <v>102</v>
      </c>
      <c r="C35" s="128"/>
      <c r="D35" s="138"/>
      <c r="E35" s="85"/>
      <c r="F35" s="86"/>
      <c r="G35" s="83"/>
      <c r="H35" s="83"/>
    </row>
    <row r="36" spans="2:8" x14ac:dyDescent="0.3">
      <c r="B36" s="137"/>
      <c r="C36" s="128"/>
      <c r="D36" s="138"/>
      <c r="E36" s="85"/>
      <c r="F36" s="86"/>
      <c r="G36" s="83"/>
      <c r="H36" s="83"/>
    </row>
    <row r="37" spans="2:8" ht="16.5" customHeight="1" x14ac:dyDescent="0.3">
      <c r="B37" s="137" t="s">
        <v>133</v>
      </c>
      <c r="C37" s="128"/>
      <c r="D37" s="138"/>
      <c r="E37" s="85"/>
      <c r="F37" s="87"/>
      <c r="G37" s="83"/>
      <c r="H37" s="83"/>
    </row>
    <row r="38" spans="2:8" ht="16.5" customHeight="1" x14ac:dyDescent="0.3">
      <c r="B38" s="137"/>
      <c r="C38" s="128"/>
      <c r="D38" s="138"/>
      <c r="E38" s="85"/>
      <c r="F38" s="87"/>
      <c r="G38" s="83"/>
      <c r="H38" s="83"/>
    </row>
    <row r="39" spans="2:8" ht="16.5" customHeight="1" x14ac:dyDescent="0.3">
      <c r="B39" s="137"/>
      <c r="C39" s="128"/>
      <c r="D39" s="138"/>
      <c r="E39" s="85"/>
      <c r="F39" s="87"/>
      <c r="G39" s="83"/>
      <c r="H39" s="83"/>
    </row>
    <row r="40" spans="2:8" ht="16.5" customHeight="1" x14ac:dyDescent="0.3">
      <c r="B40" s="137"/>
      <c r="C40" s="128"/>
      <c r="D40" s="138"/>
      <c r="E40" s="85"/>
      <c r="F40" s="87"/>
      <c r="G40" s="83"/>
      <c r="H40" s="83"/>
    </row>
    <row r="41" spans="2:8" ht="16.2" thickBot="1" x14ac:dyDescent="0.35">
      <c r="B41" s="139"/>
      <c r="C41" s="140"/>
      <c r="D41" s="141"/>
    </row>
    <row r="42" spans="2:8" ht="33.75" customHeight="1" x14ac:dyDescent="0.3">
      <c r="B42" s="133" t="s">
        <v>112</v>
      </c>
      <c r="C42" s="133"/>
      <c r="D42" s="133"/>
      <c r="E42" s="133"/>
      <c r="F42" s="133"/>
      <c r="G42" s="133"/>
      <c r="H42" s="133"/>
    </row>
    <row r="44" spans="2:8" ht="31.5" customHeight="1" x14ac:dyDescent="0.3">
      <c r="B44" s="133" t="s">
        <v>179</v>
      </c>
      <c r="C44" s="133"/>
      <c r="D44" s="133"/>
      <c r="E44" s="133"/>
      <c r="F44" s="133"/>
      <c r="G44" s="133"/>
      <c r="H44" s="133"/>
    </row>
    <row r="45" spans="2:8" x14ac:dyDescent="0.3">
      <c r="D45" s="88" t="s">
        <v>180</v>
      </c>
    </row>
    <row r="47" spans="2:8" ht="31.5" customHeight="1" x14ac:dyDescent="0.3">
      <c r="B47" s="133" t="s">
        <v>181</v>
      </c>
      <c r="C47" s="133"/>
      <c r="D47" s="133"/>
      <c r="E47" s="133"/>
      <c r="F47" s="133"/>
      <c r="G47" s="133"/>
      <c r="H47" s="133"/>
    </row>
    <row r="51" spans="2:8" ht="30.75" customHeight="1" x14ac:dyDescent="0.3">
      <c r="B51" s="133" t="s">
        <v>208</v>
      </c>
      <c r="C51" s="133"/>
      <c r="D51" s="133"/>
      <c r="E51" s="133"/>
      <c r="F51" s="133"/>
      <c r="G51" s="133"/>
      <c r="H51" s="133"/>
    </row>
    <row r="52" spans="2:8" x14ac:dyDescent="0.3">
      <c r="B52" s="128" t="s">
        <v>200</v>
      </c>
      <c r="C52" s="128"/>
      <c r="D52" s="128"/>
      <c r="E52" s="128"/>
      <c r="F52" s="128"/>
      <c r="G52" s="128"/>
      <c r="H52" s="128"/>
    </row>
    <row r="53" spans="2:8" x14ac:dyDescent="0.3">
      <c r="B53" s="128"/>
      <c r="C53" s="128"/>
      <c r="D53" s="128"/>
      <c r="E53" s="128"/>
      <c r="F53" s="128"/>
      <c r="G53" s="128"/>
      <c r="H53" s="128"/>
    </row>
    <row r="54" spans="2:8" x14ac:dyDescent="0.3">
      <c r="B54" s="128"/>
      <c r="C54" s="128"/>
      <c r="D54" s="128"/>
      <c r="E54" s="128"/>
      <c r="F54" s="128"/>
      <c r="G54" s="128"/>
      <c r="H54" s="128"/>
    </row>
    <row r="56" spans="2:8" ht="32.25" customHeight="1" x14ac:dyDescent="0.3">
      <c r="B56" s="133" t="s">
        <v>57</v>
      </c>
      <c r="C56" s="133"/>
      <c r="D56" s="133"/>
      <c r="E56" s="133"/>
      <c r="F56" s="133"/>
      <c r="G56" s="133"/>
      <c r="H56" s="133"/>
    </row>
    <row r="62" spans="2:8" x14ac:dyDescent="0.3">
      <c r="B62" s="128" t="s">
        <v>183</v>
      </c>
      <c r="C62" s="128"/>
      <c r="D62" s="128"/>
      <c r="E62" s="128"/>
      <c r="F62" s="128"/>
      <c r="G62" s="128"/>
      <c r="H62" s="128"/>
    </row>
    <row r="63" spans="2:8" x14ac:dyDescent="0.3">
      <c r="B63" s="128"/>
      <c r="C63" s="128"/>
      <c r="D63" s="128"/>
      <c r="E63" s="128"/>
      <c r="F63" s="128"/>
      <c r="G63" s="128"/>
      <c r="H63" s="128"/>
    </row>
    <row r="64" spans="2:8" x14ac:dyDescent="0.3">
      <c r="B64" s="129" t="s">
        <v>129</v>
      </c>
      <c r="C64" s="129"/>
      <c r="D64" s="129"/>
      <c r="E64" s="129"/>
      <c r="F64" s="129"/>
      <c r="G64" s="129"/>
      <c r="H64" s="129"/>
    </row>
    <row r="65" spans="1:8" x14ac:dyDescent="0.3">
      <c r="B65" s="130" t="s">
        <v>104</v>
      </c>
      <c r="C65" s="130"/>
      <c r="D65" s="130"/>
      <c r="E65" s="130"/>
      <c r="F65" s="130"/>
      <c r="G65" s="130"/>
      <c r="H65" s="130"/>
    </row>
    <row r="66" spans="1:8" x14ac:dyDescent="0.3">
      <c r="B66" s="127" t="s">
        <v>108</v>
      </c>
      <c r="C66" s="127"/>
      <c r="D66" s="127"/>
      <c r="E66" s="127"/>
      <c r="F66" s="127"/>
      <c r="G66" s="127"/>
      <c r="H66" s="127"/>
    </row>
    <row r="68" spans="1:8" x14ac:dyDescent="0.3">
      <c r="A68" s="113" t="s">
        <v>175</v>
      </c>
      <c r="B68" s="124" t="s">
        <v>182</v>
      </c>
      <c r="C68" s="124"/>
      <c r="D68" s="124"/>
      <c r="E68" s="124"/>
      <c r="F68" s="124"/>
      <c r="G68" s="124"/>
      <c r="H68" s="124"/>
    </row>
    <row r="69" spans="1:8" x14ac:dyDescent="0.3">
      <c r="B69" s="124"/>
      <c r="C69" s="124"/>
      <c r="D69" s="124"/>
      <c r="E69" s="124"/>
      <c r="F69" s="124"/>
      <c r="G69" s="124"/>
      <c r="H69" s="124"/>
    </row>
    <row r="70" spans="1:8" x14ac:dyDescent="0.3">
      <c r="B70" s="124"/>
      <c r="C70" s="124"/>
      <c r="D70" s="124"/>
      <c r="E70" s="124"/>
      <c r="F70" s="124"/>
      <c r="G70" s="124"/>
      <c r="H70" s="124"/>
    </row>
    <row r="71" spans="1:8" x14ac:dyDescent="0.3">
      <c r="B71" s="124"/>
      <c r="C71" s="124"/>
      <c r="D71" s="124"/>
      <c r="E71" s="124"/>
      <c r="F71" s="124"/>
      <c r="G71" s="124"/>
      <c r="H71" s="124"/>
    </row>
    <row r="72" spans="1:8" x14ac:dyDescent="0.3">
      <c r="B72" s="124"/>
      <c r="C72" s="124"/>
      <c r="D72" s="124"/>
      <c r="E72" s="124"/>
      <c r="F72" s="124"/>
      <c r="G72" s="124"/>
      <c r="H72" s="124"/>
    </row>
    <row r="73" spans="1:8" x14ac:dyDescent="0.3">
      <c r="B73" s="124"/>
      <c r="C73" s="124"/>
      <c r="D73" s="124"/>
      <c r="E73" s="124"/>
      <c r="F73" s="124"/>
      <c r="G73" s="124"/>
      <c r="H73" s="124"/>
    </row>
    <row r="74" spans="1:8" x14ac:dyDescent="0.3">
      <c r="B74" s="124"/>
      <c r="C74" s="124"/>
      <c r="D74" s="124"/>
      <c r="E74" s="124"/>
      <c r="F74" s="124"/>
      <c r="G74" s="124"/>
      <c r="H74" s="124"/>
    </row>
    <row r="75" spans="1:8" x14ac:dyDescent="0.3">
      <c r="B75" s="124"/>
      <c r="C75" s="124"/>
      <c r="D75" s="124"/>
      <c r="E75" s="124"/>
      <c r="F75" s="124"/>
      <c r="G75" s="124"/>
      <c r="H75" s="124"/>
    </row>
    <row r="76" spans="1:8" x14ac:dyDescent="0.3">
      <c r="B76" s="124"/>
      <c r="C76" s="124"/>
      <c r="D76" s="124"/>
      <c r="E76" s="124"/>
      <c r="F76" s="124"/>
      <c r="G76" s="124"/>
      <c r="H76" s="124"/>
    </row>
    <row r="77" spans="1:8" x14ac:dyDescent="0.3">
      <c r="B77" s="124"/>
      <c r="C77" s="124"/>
      <c r="D77" s="124"/>
      <c r="E77" s="124"/>
      <c r="F77" s="124"/>
      <c r="G77" s="124"/>
      <c r="H77" s="124"/>
    </row>
    <row r="78" spans="1:8" x14ac:dyDescent="0.3">
      <c r="B78" s="124"/>
      <c r="C78" s="124"/>
      <c r="D78" s="124"/>
      <c r="E78" s="124"/>
      <c r="F78" s="124"/>
      <c r="G78" s="124"/>
      <c r="H78" s="124"/>
    </row>
    <row r="79" spans="1:8" x14ac:dyDescent="0.3">
      <c r="B79" s="124"/>
      <c r="C79" s="124"/>
      <c r="D79" s="124"/>
      <c r="E79" s="124"/>
      <c r="F79" s="124"/>
      <c r="G79" s="124"/>
      <c r="H79" s="124"/>
    </row>
    <row r="80" spans="1:8" x14ac:dyDescent="0.3">
      <c r="B80" s="124"/>
      <c r="C80" s="124"/>
      <c r="D80" s="124"/>
      <c r="E80" s="124"/>
      <c r="F80" s="124"/>
      <c r="G80" s="124"/>
      <c r="H80" s="124"/>
    </row>
    <row r="81" spans="2:8" x14ac:dyDescent="0.3">
      <c r="B81" s="124"/>
      <c r="C81" s="124"/>
      <c r="D81" s="124"/>
      <c r="E81" s="124"/>
      <c r="F81" s="124"/>
      <c r="G81" s="124"/>
      <c r="H81" s="124"/>
    </row>
    <row r="82" spans="2:8" x14ac:dyDescent="0.3">
      <c r="B82" s="124"/>
      <c r="C82" s="124"/>
      <c r="D82" s="124"/>
      <c r="E82" s="124"/>
      <c r="F82" s="124"/>
      <c r="G82" s="124"/>
      <c r="H82" s="124"/>
    </row>
    <row r="83" spans="2:8" x14ac:dyDescent="0.3">
      <c r="B83" s="124"/>
      <c r="C83" s="124"/>
      <c r="D83" s="124"/>
      <c r="E83" s="124"/>
      <c r="F83" s="124"/>
      <c r="G83" s="124"/>
      <c r="H83" s="124"/>
    </row>
    <row r="84" spans="2:8" x14ac:dyDescent="0.3">
      <c r="B84" s="124"/>
      <c r="C84" s="124"/>
      <c r="D84" s="124"/>
      <c r="E84" s="124"/>
      <c r="F84" s="124"/>
      <c r="G84" s="124"/>
      <c r="H84" s="124"/>
    </row>
    <row r="85" spans="2:8" x14ac:dyDescent="0.3">
      <c r="B85" s="124"/>
      <c r="C85" s="124"/>
      <c r="D85" s="124"/>
      <c r="E85" s="124"/>
      <c r="F85" s="124"/>
      <c r="G85" s="124"/>
      <c r="H85" s="124"/>
    </row>
    <row r="86" spans="2:8" x14ac:dyDescent="0.3">
      <c r="B86" s="124"/>
      <c r="C86" s="124"/>
      <c r="D86" s="124"/>
      <c r="E86" s="124"/>
      <c r="F86" s="124"/>
      <c r="G86" s="124"/>
      <c r="H86" s="124"/>
    </row>
    <row r="87" spans="2:8" x14ac:dyDescent="0.3">
      <c r="B87" s="124"/>
      <c r="C87" s="124"/>
      <c r="D87" s="124"/>
      <c r="E87" s="124"/>
      <c r="F87" s="124"/>
      <c r="G87" s="124"/>
      <c r="H87" s="124"/>
    </row>
    <row r="88" spans="2:8" x14ac:dyDescent="0.3">
      <c r="B88" s="124"/>
      <c r="C88" s="124"/>
      <c r="D88" s="124"/>
      <c r="E88" s="124"/>
      <c r="F88" s="124"/>
      <c r="G88" s="124"/>
      <c r="H88" s="124"/>
    </row>
    <row r="89" spans="2:8" x14ac:dyDescent="0.3">
      <c r="B89" s="124"/>
      <c r="C89" s="124"/>
      <c r="D89" s="124"/>
      <c r="E89" s="124"/>
      <c r="F89" s="124"/>
      <c r="G89" s="124"/>
      <c r="H89" s="124"/>
    </row>
    <row r="90" spans="2:8" x14ac:dyDescent="0.3">
      <c r="B90" s="124"/>
      <c r="C90" s="124"/>
      <c r="D90" s="124"/>
      <c r="E90" s="124"/>
      <c r="F90" s="124"/>
      <c r="G90" s="124"/>
      <c r="H90" s="124"/>
    </row>
    <row r="91" spans="2:8" x14ac:dyDescent="0.3">
      <c r="B91" s="124"/>
      <c r="C91" s="124"/>
      <c r="D91" s="124"/>
      <c r="E91" s="124"/>
      <c r="F91" s="124"/>
      <c r="G91" s="124"/>
      <c r="H91" s="124"/>
    </row>
  </sheetData>
  <mergeCells count="32">
    <mergeCell ref="G21:H21"/>
    <mergeCell ref="G22:H22"/>
    <mergeCell ref="E19:H19"/>
    <mergeCell ref="G20:H20"/>
    <mergeCell ref="B18:F18"/>
    <mergeCell ref="B4:H4"/>
    <mergeCell ref="B15:F15"/>
    <mergeCell ref="G15:H15"/>
    <mergeCell ref="B16:F16"/>
    <mergeCell ref="B17:F17"/>
    <mergeCell ref="B35:D36"/>
    <mergeCell ref="B33:D33"/>
    <mergeCell ref="B34:D34"/>
    <mergeCell ref="B26:D27"/>
    <mergeCell ref="B31:D32"/>
    <mergeCell ref="B28:D30"/>
    <mergeCell ref="B68:H91"/>
    <mergeCell ref="B5:H6"/>
    <mergeCell ref="A2:H2"/>
    <mergeCell ref="B66:H66"/>
    <mergeCell ref="B62:H63"/>
    <mergeCell ref="B64:H64"/>
    <mergeCell ref="B65:H65"/>
    <mergeCell ref="G23:H23"/>
    <mergeCell ref="B44:H44"/>
    <mergeCell ref="B47:H47"/>
    <mergeCell ref="B51:H51"/>
    <mergeCell ref="B52:H54"/>
    <mergeCell ref="B56:H56"/>
    <mergeCell ref="B42:H42"/>
    <mergeCell ref="B25:D25"/>
    <mergeCell ref="B37:D41"/>
  </mergeCells>
  <phoneticPr fontId="22" type="noConversion"/>
  <dataValidations count="2">
    <dataValidation allowBlank="1" sqref="C20:C24" xr:uid="{00000000-0002-0000-0100-000000000000}"/>
    <dataValidation allowBlank="1" prompt="Pasirinkti parametro vertę: yra / nėra" sqref="G20:H40"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topLeftCell="A16" zoomScale="107" zoomScaleNormal="100" workbookViewId="0">
      <selection activeCell="C32" sqref="C32"/>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62"/>
    </row>
    <row r="2" spans="2:8" ht="18" x14ac:dyDescent="0.35">
      <c r="B2" s="159" t="s">
        <v>115</v>
      </c>
      <c r="C2" s="159"/>
      <c r="D2" s="159"/>
      <c r="E2" s="159"/>
      <c r="F2" s="159"/>
      <c r="G2" s="159"/>
      <c r="H2" s="25"/>
    </row>
    <row r="3" spans="2:8" ht="18" x14ac:dyDescent="0.35">
      <c r="B3" s="12"/>
      <c r="C3" s="24"/>
      <c r="D3" s="24"/>
      <c r="E3" s="25"/>
      <c r="F3" s="26"/>
      <c r="G3" s="26"/>
      <c r="H3" s="25"/>
    </row>
    <row r="4" spans="2:8" ht="18" x14ac:dyDescent="0.35">
      <c r="B4" s="27" t="s">
        <v>0</v>
      </c>
      <c r="C4" s="160" t="s">
        <v>176</v>
      </c>
      <c r="D4" s="160"/>
      <c r="E4" s="25"/>
      <c r="F4" s="26"/>
      <c r="G4" s="26"/>
      <c r="H4" s="25"/>
    </row>
    <row r="5" spans="2:8" ht="18" x14ac:dyDescent="0.35">
      <c r="B5" s="10"/>
      <c r="C5" s="13"/>
      <c r="D5" s="24"/>
      <c r="E5" s="25"/>
      <c r="F5" s="26"/>
      <c r="G5" s="26"/>
      <c r="H5" s="25"/>
    </row>
    <row r="6" spans="2:8" ht="18" x14ac:dyDescent="0.35">
      <c r="B6" s="28" t="s">
        <v>1</v>
      </c>
      <c r="C6" s="50"/>
      <c r="D6" s="24"/>
      <c r="E6" s="25"/>
      <c r="F6" s="26"/>
      <c r="G6" s="26"/>
      <c r="H6" s="25"/>
    </row>
    <row r="7" spans="2:8" ht="18" x14ac:dyDescent="0.35">
      <c r="C7" s="24"/>
      <c r="D7" s="24"/>
      <c r="E7" s="25"/>
      <c r="F7" s="26"/>
      <c r="G7" s="26"/>
      <c r="H7" s="25"/>
    </row>
    <row r="8" spans="2:8" ht="30" customHeight="1" x14ac:dyDescent="0.3">
      <c r="B8" s="150" t="s">
        <v>24</v>
      </c>
      <c r="C8" s="150"/>
      <c r="D8" s="150"/>
      <c r="E8" s="150"/>
      <c r="F8" s="158"/>
      <c r="G8" s="158"/>
      <c r="H8" s="158"/>
    </row>
    <row r="9" spans="2:8" ht="30" customHeight="1" x14ac:dyDescent="0.3">
      <c r="B9" s="161" t="s">
        <v>27</v>
      </c>
      <c r="C9" s="161"/>
      <c r="D9" s="161"/>
      <c r="E9" s="161"/>
      <c r="F9" s="158"/>
      <c r="G9" s="158"/>
      <c r="H9" s="158"/>
    </row>
    <row r="10" spans="2:8" ht="30" customHeight="1" x14ac:dyDescent="0.3">
      <c r="B10" s="161" t="s">
        <v>25</v>
      </c>
      <c r="C10" s="161"/>
      <c r="D10" s="161"/>
      <c r="E10" s="161"/>
      <c r="F10" s="158"/>
      <c r="G10" s="158"/>
      <c r="H10" s="158"/>
    </row>
    <row r="11" spans="2:8" ht="30" customHeight="1" x14ac:dyDescent="0.3">
      <c r="B11" s="150" t="s">
        <v>26</v>
      </c>
      <c r="C11" s="150"/>
      <c r="D11" s="150"/>
      <c r="E11" s="150"/>
      <c r="F11" s="158"/>
      <c r="G11" s="158"/>
      <c r="H11" s="158"/>
    </row>
    <row r="12" spans="2:8" ht="30" customHeight="1" x14ac:dyDescent="0.3">
      <c r="B12" s="152" t="s">
        <v>2</v>
      </c>
      <c r="C12" s="152"/>
      <c r="D12" s="152"/>
      <c r="E12" s="152"/>
      <c r="F12" s="158"/>
      <c r="G12" s="158"/>
      <c r="H12" s="158"/>
    </row>
    <row r="13" spans="2:8" ht="30" customHeight="1" x14ac:dyDescent="0.3">
      <c r="B13" s="150" t="s">
        <v>3</v>
      </c>
      <c r="C13" s="150"/>
      <c r="D13" s="150"/>
      <c r="E13" s="150"/>
      <c r="F13" s="158"/>
      <c r="G13" s="158"/>
      <c r="H13" s="158"/>
    </row>
    <row r="14" spans="2:8" ht="30" customHeight="1" x14ac:dyDescent="0.3">
      <c r="B14" s="150" t="s">
        <v>28</v>
      </c>
      <c r="C14" s="150"/>
      <c r="D14" s="150"/>
      <c r="E14" s="150"/>
      <c r="F14" s="158"/>
      <c r="G14" s="158"/>
      <c r="H14" s="158"/>
    </row>
    <row r="15" spans="2:8" ht="30" customHeight="1" x14ac:dyDescent="0.3">
      <c r="B15" s="150" t="s">
        <v>4</v>
      </c>
      <c r="C15" s="150"/>
      <c r="D15" s="150"/>
      <c r="E15" s="150"/>
      <c r="F15" s="158"/>
      <c r="G15" s="158"/>
      <c r="H15" s="158"/>
    </row>
    <row r="16" spans="2:8" ht="30" customHeight="1" x14ac:dyDescent="0.3">
      <c r="B16" s="150" t="s">
        <v>5</v>
      </c>
      <c r="C16" s="150"/>
      <c r="D16" s="150"/>
      <c r="E16" s="150"/>
      <c r="F16" s="158"/>
      <c r="G16" s="158"/>
      <c r="H16" s="158"/>
    </row>
    <row r="17" spans="2:8" ht="18" customHeight="1" x14ac:dyDescent="0.3">
      <c r="C17" s="11"/>
      <c r="D17" s="11"/>
      <c r="E17" s="11"/>
      <c r="F17" s="14"/>
      <c r="G17" s="14"/>
      <c r="H17" s="14"/>
    </row>
    <row r="18" spans="2:8" x14ac:dyDescent="0.3">
      <c r="B18" s="155" t="s">
        <v>6</v>
      </c>
      <c r="C18" s="155"/>
      <c r="D18" s="155"/>
      <c r="E18" s="155"/>
      <c r="F18" s="155"/>
      <c r="G18" s="155"/>
      <c r="H18" s="29"/>
    </row>
    <row r="19" spans="2:8" x14ac:dyDescent="0.3">
      <c r="B19" s="153" t="s">
        <v>7</v>
      </c>
      <c r="C19" s="153"/>
      <c r="D19" s="153"/>
      <c r="E19" s="153"/>
      <c r="F19" s="153"/>
      <c r="G19" s="153"/>
      <c r="H19" s="30"/>
    </row>
    <row r="20" spans="2:8" x14ac:dyDescent="0.3">
      <c r="B20" s="153" t="s">
        <v>61</v>
      </c>
      <c r="C20" s="153"/>
      <c r="D20" s="153"/>
      <c r="E20" s="153"/>
      <c r="F20" s="153"/>
      <c r="G20" s="153"/>
      <c r="H20" s="30"/>
    </row>
    <row r="21" spans="2:8" x14ac:dyDescent="0.3">
      <c r="B21" s="153" t="s">
        <v>8</v>
      </c>
      <c r="C21" s="153"/>
      <c r="D21" s="153"/>
      <c r="E21" s="153"/>
      <c r="F21" s="153"/>
      <c r="G21" s="153"/>
      <c r="H21" s="30"/>
    </row>
    <row r="22" spans="2:8" x14ac:dyDescent="0.3">
      <c r="B22" s="153" t="s">
        <v>9</v>
      </c>
      <c r="C22" s="153"/>
      <c r="D22" s="153"/>
      <c r="E22" s="153"/>
      <c r="F22" s="153"/>
      <c r="G22" s="153"/>
    </row>
    <row r="23" spans="2:8" x14ac:dyDescent="0.3">
      <c r="B23" s="166" t="s">
        <v>10</v>
      </c>
      <c r="C23" s="166"/>
      <c r="D23" s="166"/>
      <c r="E23" s="166"/>
      <c r="F23" s="166"/>
      <c r="G23" s="166"/>
      <c r="H23" s="23"/>
    </row>
    <row r="24" spans="2:8" x14ac:dyDescent="0.3">
      <c r="B24" s="153" t="s">
        <v>113</v>
      </c>
      <c r="C24" s="153"/>
      <c r="D24" s="153"/>
      <c r="E24" s="153"/>
      <c r="F24" s="153"/>
      <c r="G24" s="153"/>
    </row>
    <row r="25" spans="2:8" x14ac:dyDescent="0.3">
      <c r="G25" s="60"/>
    </row>
    <row r="27" spans="2:8" x14ac:dyDescent="0.3">
      <c r="B27" s="154" t="s">
        <v>62</v>
      </c>
      <c r="C27" s="154"/>
      <c r="D27" s="154"/>
      <c r="E27" s="154"/>
      <c r="F27" s="154"/>
      <c r="G27" s="154"/>
    </row>
    <row r="28" spans="2:8" x14ac:dyDescent="0.3">
      <c r="B28" s="30"/>
    </row>
    <row r="29" spans="2:8" ht="31.2" x14ac:dyDescent="0.3">
      <c r="B29" s="31" t="s">
        <v>13</v>
      </c>
      <c r="C29" s="31" t="s">
        <v>63</v>
      </c>
      <c r="D29" s="31" t="s">
        <v>64</v>
      </c>
      <c r="E29" s="32" t="s">
        <v>140</v>
      </c>
      <c r="F29" s="32" t="s">
        <v>141</v>
      </c>
      <c r="G29" s="32" t="s">
        <v>135</v>
      </c>
    </row>
    <row r="30" spans="2:8" ht="53.25" customHeight="1" x14ac:dyDescent="0.3">
      <c r="B30" s="66" t="s">
        <v>206</v>
      </c>
      <c r="C30" s="49"/>
      <c r="D30" s="49"/>
      <c r="E30" s="114">
        <v>5</v>
      </c>
      <c r="F30" s="34"/>
      <c r="G30" s="103">
        <f>F30*1.21</f>
        <v>0</v>
      </c>
    </row>
    <row r="33" spans="2:9" x14ac:dyDescent="0.3">
      <c r="B33" s="155" t="s">
        <v>94</v>
      </c>
      <c r="C33" s="155"/>
      <c r="D33" s="155"/>
      <c r="E33" s="155"/>
    </row>
    <row r="35" spans="2:9" ht="31.2" x14ac:dyDescent="0.3">
      <c r="B35" s="32" t="s">
        <v>12</v>
      </c>
      <c r="C35" s="156" t="s">
        <v>65</v>
      </c>
      <c r="D35" s="157"/>
      <c r="E35" s="33" t="s">
        <v>70</v>
      </c>
    </row>
    <row r="36" spans="2:9" ht="33.9" customHeight="1" x14ac:dyDescent="0.3">
      <c r="B36" s="117" t="s">
        <v>56</v>
      </c>
      <c r="C36" s="151" t="str">
        <f>'Vertinimo tvarka'!C20</f>
        <v>Spaudimas pamatuojamas per ≤ 10 sekundžių</v>
      </c>
      <c r="D36" s="151"/>
      <c r="E36" s="34"/>
    </row>
    <row r="37" spans="2:9" ht="33.9" customHeight="1" x14ac:dyDescent="0.3">
      <c r="B37" s="117" t="s">
        <v>196</v>
      </c>
      <c r="C37" s="151" t="str">
        <f>'Vertinimo tvarka'!C21</f>
        <v>Integruota ankstyvojo perspėjimo sistema (EWS)</v>
      </c>
      <c r="D37" s="151"/>
      <c r="E37" s="34"/>
    </row>
    <row r="38" spans="2:9" ht="33.9" customHeight="1" x14ac:dyDescent="0.3">
      <c r="B38" s="117" t="s">
        <v>197</v>
      </c>
      <c r="C38" s="151" t="str">
        <f>'Vertinimo tvarka'!C22</f>
        <v>Duomenų perdavimas Bluetooth ir WIFI ar lygiaverčiais būdais</v>
      </c>
      <c r="D38" s="151"/>
      <c r="E38" s="34"/>
    </row>
    <row r="42" spans="2:9" x14ac:dyDescent="0.3">
      <c r="B42" s="155" t="s">
        <v>95</v>
      </c>
      <c r="C42" s="155"/>
      <c r="D42" s="155"/>
    </row>
    <row r="43" spans="2:9" x14ac:dyDescent="0.3">
      <c r="C43" s="11"/>
      <c r="D43" s="11"/>
      <c r="E43" s="11"/>
      <c r="F43" s="11"/>
      <c r="G43" s="11"/>
      <c r="H43" s="11"/>
      <c r="I43" s="11"/>
    </row>
    <row r="44" spans="2:9" x14ac:dyDescent="0.3">
      <c r="B44" s="157" t="s">
        <v>66</v>
      </c>
      <c r="C44" s="157"/>
      <c r="D44" s="33" t="s">
        <v>67</v>
      </c>
      <c r="E44" s="32" t="s">
        <v>68</v>
      </c>
      <c r="F44" s="11"/>
      <c r="G44" s="11"/>
      <c r="H44" s="11"/>
      <c r="I44" s="11"/>
    </row>
    <row r="45" spans="2:9" ht="33" customHeight="1" x14ac:dyDescent="0.3">
      <c r="B45" s="167" t="s">
        <v>186</v>
      </c>
      <c r="C45" s="168"/>
      <c r="D45" s="35"/>
      <c r="E45" s="36" t="s">
        <v>69</v>
      </c>
      <c r="F45" s="11"/>
      <c r="G45" s="11"/>
      <c r="H45" s="11"/>
      <c r="I45" s="11"/>
    </row>
    <row r="46" spans="2:9" x14ac:dyDescent="0.3">
      <c r="B46" s="169" t="s">
        <v>98</v>
      </c>
      <c r="C46" s="170"/>
      <c r="D46" s="11"/>
      <c r="E46" s="11"/>
      <c r="F46" s="11"/>
      <c r="G46" s="11"/>
      <c r="H46" s="11"/>
      <c r="I46" s="11"/>
    </row>
    <row r="47" spans="2:9" x14ac:dyDescent="0.3">
      <c r="B47" s="162" t="s">
        <v>99</v>
      </c>
      <c r="C47" s="163"/>
      <c r="D47" s="37"/>
    </row>
    <row r="48" spans="2:9" x14ac:dyDescent="0.3">
      <c r="B48" s="162"/>
      <c r="C48" s="163"/>
      <c r="D48" s="37"/>
    </row>
    <row r="49" spans="2:3" ht="15.75" customHeight="1" x14ac:dyDescent="0.3">
      <c r="B49" s="162" t="s">
        <v>100</v>
      </c>
      <c r="C49" s="163"/>
    </row>
    <row r="50" spans="2:3" x14ac:dyDescent="0.3">
      <c r="B50" s="162"/>
      <c r="C50" s="163"/>
    </row>
    <row r="51" spans="2:3" ht="15.75" customHeight="1" x14ac:dyDescent="0.3">
      <c r="B51" s="162" t="s">
        <v>101</v>
      </c>
      <c r="C51" s="163"/>
    </row>
    <row r="52" spans="2:3" x14ac:dyDescent="0.3">
      <c r="B52" s="162"/>
      <c r="C52" s="163"/>
    </row>
    <row r="53" spans="2:3" x14ac:dyDescent="0.3">
      <c r="B53" s="162" t="s">
        <v>97</v>
      </c>
      <c r="C53" s="163"/>
    </row>
    <row r="54" spans="2:3" x14ac:dyDescent="0.3">
      <c r="B54" s="162" t="s">
        <v>96</v>
      </c>
      <c r="C54" s="163"/>
    </row>
    <row r="55" spans="2:3" ht="15.75" customHeight="1" x14ac:dyDescent="0.3">
      <c r="B55" s="162" t="s">
        <v>102</v>
      </c>
      <c r="C55" s="163"/>
    </row>
    <row r="56" spans="2:3" x14ac:dyDescent="0.3">
      <c r="B56" s="162"/>
      <c r="C56" s="163"/>
    </row>
    <row r="57" spans="2:3" x14ac:dyDescent="0.3">
      <c r="B57" s="162" t="s">
        <v>134</v>
      </c>
      <c r="C57" s="163"/>
    </row>
    <row r="58" spans="2:3" x14ac:dyDescent="0.3">
      <c r="B58" s="162"/>
      <c r="C58" s="163"/>
    </row>
    <row r="59" spans="2:3" x14ac:dyDescent="0.3">
      <c r="B59" s="162"/>
      <c r="C59" s="163"/>
    </row>
    <row r="60" spans="2:3" x14ac:dyDescent="0.3">
      <c r="B60" s="162"/>
      <c r="C60" s="163"/>
    </row>
    <row r="61" spans="2:3" x14ac:dyDescent="0.3">
      <c r="B61" s="164"/>
      <c r="C61" s="165"/>
    </row>
  </sheetData>
  <mergeCells count="44">
    <mergeCell ref="B57:C61"/>
    <mergeCell ref="B23:G23"/>
    <mergeCell ref="B24:G24"/>
    <mergeCell ref="B44:C44"/>
    <mergeCell ref="B51:C52"/>
    <mergeCell ref="B45:C45"/>
    <mergeCell ref="B53:C53"/>
    <mergeCell ref="B54:C54"/>
    <mergeCell ref="B55:C56"/>
    <mergeCell ref="B46:C46"/>
    <mergeCell ref="B49:C50"/>
    <mergeCell ref="B47:C48"/>
    <mergeCell ref="B42:D42"/>
    <mergeCell ref="C37:D37"/>
    <mergeCell ref="C38:D38"/>
    <mergeCell ref="B16:E16"/>
    <mergeCell ref="B18:G18"/>
    <mergeCell ref="B19:G19"/>
    <mergeCell ref="B20:G20"/>
    <mergeCell ref="B21:G21"/>
    <mergeCell ref="B2:G2"/>
    <mergeCell ref="C4:D4"/>
    <mergeCell ref="B8:E8"/>
    <mergeCell ref="B9:E9"/>
    <mergeCell ref="B10:E10"/>
    <mergeCell ref="F8:H8"/>
    <mergeCell ref="F9:H9"/>
    <mergeCell ref="F10:H10"/>
    <mergeCell ref="B11:E11"/>
    <mergeCell ref="B15:E15"/>
    <mergeCell ref="C36:D36"/>
    <mergeCell ref="B12:E12"/>
    <mergeCell ref="B13:E13"/>
    <mergeCell ref="B14:E14"/>
    <mergeCell ref="B22:G22"/>
    <mergeCell ref="B27:G27"/>
    <mergeCell ref="B33:E33"/>
    <mergeCell ref="C35:D35"/>
    <mergeCell ref="F13:H13"/>
    <mergeCell ref="F14:H14"/>
    <mergeCell ref="F15:H15"/>
    <mergeCell ref="F16:H16"/>
    <mergeCell ref="F12:H12"/>
    <mergeCell ref="F11:H11"/>
  </mergeCells>
  <phoneticPr fontId="22" type="noConversion"/>
  <dataValidations xWindow="810" yWindow="496" count="3">
    <dataValidation allowBlank="1" sqref="B45:C45 C36:C38" xr:uid="{00000000-0002-0000-0200-000001000000}"/>
    <dataValidation type="list" allowBlank="1" showInputMessage="1" prompt="Pasirinkti išplėstinės garantijos reikšmę: TAIP / NE" sqref="D45" xr:uid="{00000000-0002-0000-0200-000003000000}">
      <formula1>"Taip, Ne"</formula1>
    </dataValidation>
    <dataValidation type="list" allowBlank="1" showInputMessage="1" showErrorMessage="1" prompt="Pasirinkti parametro vertę: yra / nėra" sqref="E36:E38"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10" zoomScaleNormal="115" workbookViewId="0">
      <selection activeCell="M36" sqref="M36"/>
    </sheetView>
  </sheetViews>
  <sheetFormatPr defaultColWidth="8.88671875" defaultRowHeight="14.4" x14ac:dyDescent="0.3"/>
  <cols>
    <col min="4" max="4" width="25" customWidth="1"/>
    <col min="7" max="7" width="11.88671875" customWidth="1"/>
    <col min="10" max="10" width="9.88671875" customWidth="1"/>
    <col min="24" max="16384" width="8.88671875" style="64"/>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72" t="s">
        <v>116</v>
      </c>
      <c r="B3" s="172"/>
      <c r="C3" s="172"/>
      <c r="D3" s="172"/>
      <c r="E3" s="172"/>
      <c r="F3" s="172"/>
      <c r="G3" s="172"/>
      <c r="H3" s="172"/>
      <c r="I3" s="172"/>
      <c r="J3" s="172"/>
      <c r="K3" s="1"/>
      <c r="L3" s="1"/>
      <c r="M3" s="1"/>
      <c r="N3" s="1"/>
      <c r="O3" s="1"/>
      <c r="P3" s="3"/>
      <c r="Q3" s="3"/>
      <c r="R3" s="3"/>
      <c r="S3" s="3"/>
      <c r="T3" s="3"/>
      <c r="U3" s="3"/>
      <c r="V3" s="3"/>
      <c r="W3" s="3"/>
    </row>
    <row r="4" spans="1:23" ht="15.6" x14ac:dyDescent="0.3">
      <c r="A4" s="213" t="s">
        <v>14</v>
      </c>
      <c r="B4" s="213"/>
      <c r="C4" s="213"/>
      <c r="D4" s="213"/>
      <c r="E4" s="213"/>
      <c r="F4" s="213"/>
      <c r="G4" s="213"/>
      <c r="H4" s="213"/>
      <c r="I4" s="213"/>
      <c r="J4" s="213"/>
      <c r="K4" s="1"/>
      <c r="L4" s="1"/>
      <c r="M4" s="1"/>
      <c r="N4" s="1"/>
      <c r="O4" s="1"/>
      <c r="P4" s="3"/>
      <c r="Q4" s="3"/>
      <c r="R4" s="3"/>
      <c r="S4" s="3"/>
      <c r="T4" s="3"/>
      <c r="U4" s="3"/>
      <c r="V4" s="3"/>
      <c r="W4" s="3"/>
    </row>
    <row r="5" spans="1:23" ht="15.6" x14ac:dyDescent="0.3">
      <c r="A5" s="213"/>
      <c r="B5" s="213"/>
      <c r="C5" s="213"/>
      <c r="D5" s="213"/>
      <c r="E5" s="213"/>
      <c r="F5" s="213"/>
      <c r="G5" s="213"/>
      <c r="H5" s="213"/>
      <c r="I5" s="213"/>
      <c r="J5" s="213"/>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14" t="s">
        <v>15</v>
      </c>
      <c r="B7" s="215"/>
      <c r="C7" s="215" t="s">
        <v>16</v>
      </c>
      <c r="D7" s="215"/>
      <c r="E7" s="215"/>
      <c r="F7" s="215" t="s">
        <v>17</v>
      </c>
      <c r="G7" s="215"/>
      <c r="H7" s="215"/>
      <c r="I7" s="215" t="s">
        <v>18</v>
      </c>
      <c r="J7" s="216"/>
      <c r="K7" s="1"/>
      <c r="L7" s="1"/>
      <c r="M7" s="1"/>
      <c r="N7" s="1"/>
      <c r="O7" s="1"/>
      <c r="P7" s="3"/>
      <c r="Q7" s="3"/>
      <c r="R7" s="3"/>
      <c r="S7" s="3"/>
      <c r="T7" s="3"/>
      <c r="U7" s="3"/>
      <c r="V7" s="3"/>
      <c r="W7" s="3"/>
    </row>
    <row r="8" spans="1:23" ht="15.6" x14ac:dyDescent="0.3">
      <c r="A8" s="209"/>
      <c r="B8" s="210"/>
      <c r="C8" s="211"/>
      <c r="D8" s="210"/>
      <c r="E8" s="210"/>
      <c r="F8" s="211"/>
      <c r="G8" s="210"/>
      <c r="H8" s="210"/>
      <c r="I8" s="211"/>
      <c r="J8" s="212"/>
      <c r="K8" s="1"/>
      <c r="L8" s="1"/>
      <c r="M8" s="1"/>
      <c r="N8" s="1"/>
      <c r="O8" s="1"/>
      <c r="P8" s="3"/>
      <c r="Q8" s="3"/>
      <c r="R8" s="3"/>
      <c r="S8" s="3"/>
      <c r="T8" s="3"/>
      <c r="U8" s="3"/>
      <c r="V8" s="3"/>
      <c r="W8" s="3"/>
    </row>
    <row r="9" spans="1:23" ht="15.6" x14ac:dyDescent="0.3">
      <c r="A9" s="209"/>
      <c r="B9" s="210"/>
      <c r="C9" s="211"/>
      <c r="D9" s="210"/>
      <c r="E9" s="210"/>
      <c r="F9" s="211"/>
      <c r="G9" s="210"/>
      <c r="H9" s="210"/>
      <c r="I9" s="211"/>
      <c r="J9" s="212"/>
      <c r="K9" s="1"/>
      <c r="L9" s="1"/>
      <c r="M9" s="1"/>
      <c r="N9" s="1"/>
      <c r="O9" s="1"/>
      <c r="P9" s="3"/>
      <c r="Q9" s="3"/>
      <c r="R9" s="3"/>
      <c r="S9" s="3"/>
      <c r="T9" s="3"/>
      <c r="U9" s="3"/>
      <c r="V9" s="3"/>
      <c r="W9" s="3"/>
    </row>
    <row r="10" spans="1:23" ht="15.6" x14ac:dyDescent="0.3">
      <c r="A10" s="209"/>
      <c r="B10" s="210"/>
      <c r="C10" s="211"/>
      <c r="D10" s="210"/>
      <c r="E10" s="210"/>
      <c r="F10" s="211"/>
      <c r="G10" s="210"/>
      <c r="H10" s="210"/>
      <c r="I10" s="211"/>
      <c r="J10" s="212"/>
      <c r="K10" s="1"/>
      <c r="L10" s="1"/>
      <c r="M10" s="1"/>
      <c r="N10" s="1"/>
      <c r="O10" s="1"/>
      <c r="P10" s="3"/>
      <c r="Q10" s="3"/>
      <c r="R10" s="3"/>
      <c r="S10" s="3"/>
      <c r="T10" s="3"/>
      <c r="U10" s="3"/>
      <c r="V10" s="3"/>
      <c r="W10" s="3"/>
    </row>
    <row r="11" spans="1:23" ht="15.6" x14ac:dyDescent="0.3">
      <c r="A11" s="209"/>
      <c r="B11" s="210"/>
      <c r="C11" s="211"/>
      <c r="D11" s="210"/>
      <c r="E11" s="210"/>
      <c r="F11" s="211"/>
      <c r="G11" s="210"/>
      <c r="H11" s="210"/>
      <c r="I11" s="211"/>
      <c r="J11" s="212"/>
      <c r="K11" s="1"/>
      <c r="L11" s="1"/>
      <c r="M11" s="1"/>
      <c r="N11" s="1"/>
      <c r="O11" s="1"/>
      <c r="P11" s="3"/>
      <c r="Q11" s="3"/>
      <c r="R11" s="3"/>
      <c r="S11" s="3"/>
      <c r="T11" s="3"/>
      <c r="U11" s="3"/>
      <c r="V11" s="3"/>
      <c r="W11" s="3"/>
    </row>
    <row r="12" spans="1:23" ht="15.6" x14ac:dyDescent="0.3">
      <c r="A12" s="209"/>
      <c r="B12" s="210"/>
      <c r="C12" s="211"/>
      <c r="D12" s="210"/>
      <c r="E12" s="210"/>
      <c r="F12" s="211"/>
      <c r="G12" s="210"/>
      <c r="H12" s="210"/>
      <c r="I12" s="211"/>
      <c r="J12" s="212"/>
      <c r="K12" s="1"/>
      <c r="L12" s="1"/>
      <c r="M12" s="1"/>
      <c r="N12" s="1"/>
      <c r="O12" s="1"/>
      <c r="P12" s="3"/>
      <c r="Q12" s="3"/>
      <c r="R12" s="3"/>
      <c r="S12" s="3"/>
      <c r="T12" s="3"/>
      <c r="U12" s="3"/>
      <c r="V12" s="3"/>
      <c r="W12" s="3"/>
    </row>
    <row r="13" spans="1:23" ht="15.6" x14ac:dyDescent="0.3">
      <c r="A13" s="209"/>
      <c r="B13" s="210"/>
      <c r="C13" s="211"/>
      <c r="D13" s="210"/>
      <c r="E13" s="210"/>
      <c r="F13" s="211"/>
      <c r="G13" s="210"/>
      <c r="H13" s="210"/>
      <c r="I13" s="211"/>
      <c r="J13" s="212"/>
      <c r="K13" s="1"/>
      <c r="L13" s="1"/>
      <c r="M13" s="1"/>
      <c r="N13" s="1"/>
      <c r="O13" s="1"/>
      <c r="P13" s="3"/>
      <c r="Q13" s="3"/>
      <c r="R13" s="3"/>
      <c r="S13" s="3"/>
      <c r="T13" s="3"/>
      <c r="U13" s="3"/>
      <c r="V13" s="3"/>
      <c r="W13" s="3"/>
    </row>
    <row r="14" spans="1:23" ht="15.6" x14ac:dyDescent="0.3">
      <c r="A14" s="209"/>
      <c r="B14" s="210"/>
      <c r="C14" s="211"/>
      <c r="D14" s="210"/>
      <c r="E14" s="210"/>
      <c r="F14" s="211"/>
      <c r="G14" s="210"/>
      <c r="H14" s="210"/>
      <c r="I14" s="211"/>
      <c r="J14" s="212"/>
      <c r="K14" s="1"/>
      <c r="L14" s="1"/>
      <c r="M14" s="1"/>
      <c r="N14" s="1"/>
      <c r="O14" s="1"/>
      <c r="P14" s="3"/>
      <c r="Q14" s="3"/>
      <c r="R14" s="3"/>
      <c r="S14" s="3"/>
      <c r="T14" s="3"/>
      <c r="U14" s="3"/>
      <c r="V14" s="3"/>
      <c r="W14" s="3"/>
    </row>
    <row r="15" spans="1:23" ht="15.6" x14ac:dyDescent="0.3">
      <c r="A15" s="209"/>
      <c r="B15" s="210"/>
      <c r="C15" s="211"/>
      <c r="D15" s="210"/>
      <c r="E15" s="210"/>
      <c r="F15" s="211"/>
      <c r="G15" s="210"/>
      <c r="H15" s="210"/>
      <c r="I15" s="211"/>
      <c r="J15" s="212"/>
      <c r="K15" s="1"/>
      <c r="L15" s="1"/>
      <c r="M15" s="1"/>
      <c r="N15" s="1"/>
      <c r="O15" s="1"/>
      <c r="P15" s="3"/>
      <c r="Q15" s="3"/>
      <c r="R15" s="3"/>
      <c r="S15" s="3"/>
      <c r="T15" s="3"/>
      <c r="U15" s="3"/>
      <c r="V15" s="3"/>
      <c r="W15" s="3"/>
    </row>
    <row r="16" spans="1:23" ht="15.6" x14ac:dyDescent="0.3">
      <c r="A16" s="209"/>
      <c r="B16" s="210"/>
      <c r="C16" s="211"/>
      <c r="D16" s="210"/>
      <c r="E16" s="210"/>
      <c r="F16" s="211"/>
      <c r="G16" s="210"/>
      <c r="H16" s="210"/>
      <c r="I16" s="211"/>
      <c r="J16" s="212"/>
      <c r="K16" s="1"/>
      <c r="L16" s="1"/>
      <c r="M16" s="1"/>
      <c r="N16" s="1"/>
      <c r="O16" s="1"/>
      <c r="P16" s="3"/>
      <c r="Q16" s="3"/>
      <c r="R16" s="3"/>
      <c r="S16" s="3"/>
      <c r="T16" s="3"/>
      <c r="U16" s="3"/>
      <c r="V16" s="3"/>
      <c r="W16" s="3"/>
    </row>
    <row r="17" spans="1:23" ht="16.2" thickBot="1" x14ac:dyDescent="0.35">
      <c r="A17" s="202"/>
      <c r="B17" s="203"/>
      <c r="C17" s="204"/>
      <c r="D17" s="203"/>
      <c r="E17" s="203"/>
      <c r="F17" s="204"/>
      <c r="G17" s="203"/>
      <c r="H17" s="203"/>
      <c r="I17" s="204"/>
      <c r="J17" s="205"/>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206" t="s">
        <v>19</v>
      </c>
      <c r="B19" s="206"/>
      <c r="C19" s="206"/>
      <c r="D19" s="206"/>
      <c r="E19" s="206"/>
      <c r="F19" s="206"/>
      <c r="G19" s="206"/>
      <c r="H19" s="206"/>
      <c r="I19" s="206"/>
      <c r="J19" s="206"/>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207" t="s">
        <v>13</v>
      </c>
      <c r="B21" s="198"/>
      <c r="C21" s="208" t="s">
        <v>16</v>
      </c>
      <c r="D21" s="197"/>
      <c r="E21" s="198"/>
      <c r="F21" s="208" t="s">
        <v>20</v>
      </c>
      <c r="G21" s="197"/>
      <c r="H21" s="198"/>
      <c r="I21" s="208" t="s">
        <v>18</v>
      </c>
      <c r="J21" s="199"/>
      <c r="K21" s="1"/>
      <c r="L21" s="1"/>
      <c r="M21" s="1"/>
      <c r="N21" s="1"/>
      <c r="O21" s="1"/>
      <c r="P21" s="3"/>
      <c r="Q21" s="3"/>
      <c r="R21" s="3"/>
      <c r="S21" s="3"/>
      <c r="T21" s="3"/>
      <c r="U21" s="3"/>
      <c r="V21" s="3"/>
      <c r="W21" s="3"/>
    </row>
    <row r="22" spans="1:23" ht="15.6" x14ac:dyDescent="0.3">
      <c r="A22" s="200"/>
      <c r="B22" s="201"/>
      <c r="C22" s="194"/>
      <c r="D22" s="186"/>
      <c r="E22" s="201"/>
      <c r="F22" s="194"/>
      <c r="G22" s="186"/>
      <c r="H22" s="201"/>
      <c r="I22" s="194"/>
      <c r="J22" s="187"/>
      <c r="K22" s="1"/>
      <c r="L22" s="1"/>
      <c r="M22" s="1"/>
      <c r="N22" s="1"/>
      <c r="O22" s="1"/>
      <c r="P22" s="3"/>
      <c r="Q22" s="3"/>
      <c r="R22" s="3"/>
      <c r="S22" s="3"/>
      <c r="T22" s="3"/>
      <c r="U22" s="3"/>
      <c r="V22" s="3"/>
      <c r="W22" s="3"/>
    </row>
    <row r="23" spans="1:23" ht="15.6" x14ac:dyDescent="0.3">
      <c r="A23" s="200"/>
      <c r="B23" s="201"/>
      <c r="C23" s="194"/>
      <c r="D23" s="186"/>
      <c r="E23" s="201"/>
      <c r="F23" s="194"/>
      <c r="G23" s="186"/>
      <c r="H23" s="201"/>
      <c r="I23" s="194"/>
      <c r="J23" s="187"/>
      <c r="K23" s="1"/>
      <c r="L23" s="1"/>
      <c r="M23" s="1"/>
      <c r="N23" s="1"/>
      <c r="O23" s="1"/>
      <c r="P23" s="3"/>
      <c r="Q23" s="3"/>
      <c r="R23" s="3"/>
      <c r="S23" s="3"/>
      <c r="T23" s="3"/>
      <c r="U23" s="3"/>
      <c r="V23" s="3"/>
      <c r="W23" s="3"/>
    </row>
    <row r="24" spans="1:23" ht="15.6" x14ac:dyDescent="0.3">
      <c r="A24" s="200"/>
      <c r="B24" s="201"/>
      <c r="C24" s="194"/>
      <c r="D24" s="186"/>
      <c r="E24" s="201"/>
      <c r="F24" s="194"/>
      <c r="G24" s="186"/>
      <c r="H24" s="201"/>
      <c r="I24" s="194"/>
      <c r="J24" s="187"/>
      <c r="K24" s="1"/>
      <c r="L24" s="1"/>
      <c r="M24" s="1"/>
      <c r="N24" s="1"/>
      <c r="O24" s="1"/>
      <c r="P24" s="3"/>
      <c r="Q24" s="3"/>
      <c r="R24" s="3"/>
      <c r="S24" s="3"/>
      <c r="T24" s="3"/>
      <c r="U24" s="3"/>
      <c r="V24" s="3"/>
      <c r="W24" s="3"/>
    </row>
    <row r="25" spans="1:23" ht="15.6" x14ac:dyDescent="0.3">
      <c r="A25" s="200"/>
      <c r="B25" s="201"/>
      <c r="C25" s="194"/>
      <c r="D25" s="186"/>
      <c r="E25" s="201"/>
      <c r="F25" s="194"/>
      <c r="G25" s="186"/>
      <c r="H25" s="201"/>
      <c r="I25" s="194"/>
      <c r="J25" s="187"/>
      <c r="K25" s="1"/>
      <c r="L25" s="1"/>
      <c r="M25" s="1"/>
      <c r="N25" s="1"/>
      <c r="O25" s="1"/>
      <c r="P25" s="3"/>
      <c r="Q25" s="3"/>
      <c r="R25" s="3"/>
      <c r="S25" s="3"/>
      <c r="T25" s="3"/>
      <c r="U25" s="3"/>
      <c r="V25" s="3"/>
      <c r="W25" s="3"/>
    </row>
    <row r="26" spans="1:23" ht="15.6" x14ac:dyDescent="0.3">
      <c r="A26" s="200"/>
      <c r="B26" s="201"/>
      <c r="C26" s="194"/>
      <c r="D26" s="186"/>
      <c r="E26" s="201"/>
      <c r="F26" s="194"/>
      <c r="G26" s="186"/>
      <c r="H26" s="201"/>
      <c r="I26" s="194"/>
      <c r="J26" s="187"/>
      <c r="K26" s="1"/>
      <c r="L26" s="1"/>
      <c r="M26" s="1"/>
      <c r="N26" s="1"/>
      <c r="O26" s="1"/>
      <c r="P26" s="3"/>
      <c r="Q26" s="3"/>
      <c r="R26" s="3"/>
      <c r="S26" s="3"/>
      <c r="T26" s="3"/>
      <c r="U26" s="3"/>
      <c r="V26" s="3"/>
      <c r="W26" s="3"/>
    </row>
    <row r="27" spans="1:23" ht="15.6" x14ac:dyDescent="0.3">
      <c r="A27" s="200"/>
      <c r="B27" s="201"/>
      <c r="C27" s="194"/>
      <c r="D27" s="186"/>
      <c r="E27" s="201"/>
      <c r="F27" s="194"/>
      <c r="G27" s="186"/>
      <c r="H27" s="201"/>
      <c r="I27" s="194"/>
      <c r="J27" s="187"/>
      <c r="K27" s="1"/>
      <c r="L27" s="1"/>
      <c r="M27" s="1"/>
      <c r="N27" s="1"/>
      <c r="O27" s="1"/>
      <c r="P27" s="3"/>
      <c r="Q27" s="3"/>
      <c r="R27" s="3"/>
      <c r="S27" s="3"/>
      <c r="T27" s="3"/>
      <c r="U27" s="3"/>
      <c r="V27" s="3"/>
      <c r="W27" s="3"/>
    </row>
    <row r="28" spans="1:23" ht="15.6" x14ac:dyDescent="0.3">
      <c r="A28" s="200"/>
      <c r="B28" s="201"/>
      <c r="C28" s="194"/>
      <c r="D28" s="186"/>
      <c r="E28" s="201"/>
      <c r="F28" s="194"/>
      <c r="G28" s="186"/>
      <c r="H28" s="201"/>
      <c r="I28" s="194"/>
      <c r="J28" s="187"/>
      <c r="K28" s="1"/>
      <c r="L28" s="1"/>
      <c r="M28" s="1"/>
      <c r="N28" s="1"/>
      <c r="O28" s="1"/>
      <c r="P28" s="3"/>
      <c r="Q28" s="3"/>
      <c r="R28" s="3"/>
      <c r="S28" s="3"/>
      <c r="T28" s="3"/>
      <c r="U28" s="3"/>
      <c r="V28" s="3"/>
      <c r="W28" s="3"/>
    </row>
    <row r="29" spans="1:23" ht="15.6" x14ac:dyDescent="0.3">
      <c r="A29" s="200"/>
      <c r="B29" s="201"/>
      <c r="C29" s="194"/>
      <c r="D29" s="186"/>
      <c r="E29" s="201"/>
      <c r="F29" s="194"/>
      <c r="G29" s="186"/>
      <c r="H29" s="201"/>
      <c r="I29" s="194"/>
      <c r="J29" s="187"/>
      <c r="K29" s="1"/>
      <c r="L29" s="1"/>
      <c r="M29" s="1"/>
      <c r="N29" s="1"/>
      <c r="O29" s="1"/>
      <c r="P29" s="3"/>
      <c r="Q29" s="3"/>
      <c r="R29" s="3"/>
      <c r="S29" s="3"/>
      <c r="T29" s="3"/>
      <c r="U29" s="3"/>
      <c r="V29" s="3"/>
      <c r="W29" s="3"/>
    </row>
    <row r="30" spans="1:23" ht="15.6" x14ac:dyDescent="0.3">
      <c r="A30" s="200"/>
      <c r="B30" s="201"/>
      <c r="C30" s="194"/>
      <c r="D30" s="186"/>
      <c r="E30" s="201"/>
      <c r="F30" s="194"/>
      <c r="G30" s="186"/>
      <c r="H30" s="201"/>
      <c r="I30" s="194"/>
      <c r="J30" s="187"/>
      <c r="K30" s="1"/>
      <c r="L30" s="1"/>
      <c r="M30" s="1"/>
      <c r="N30" s="1"/>
      <c r="O30" s="1"/>
      <c r="P30" s="3"/>
      <c r="Q30" s="3"/>
      <c r="R30" s="3"/>
      <c r="S30" s="3"/>
      <c r="T30" s="3"/>
      <c r="U30" s="3"/>
      <c r="V30" s="3"/>
      <c r="W30" s="3"/>
    </row>
    <row r="31" spans="1:23" ht="15.6" x14ac:dyDescent="0.3">
      <c r="A31" s="200"/>
      <c r="B31" s="201"/>
      <c r="C31" s="194"/>
      <c r="D31" s="186"/>
      <c r="E31" s="201"/>
      <c r="F31" s="194"/>
      <c r="G31" s="186"/>
      <c r="H31" s="201"/>
      <c r="I31" s="194"/>
      <c r="J31" s="187"/>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96"/>
      <c r="B33" s="196"/>
      <c r="C33" s="196"/>
      <c r="D33" s="196"/>
      <c r="E33" s="196"/>
      <c r="F33" s="196"/>
      <c r="G33" s="196"/>
      <c r="H33" s="196"/>
      <c r="I33" s="196"/>
      <c r="J33" s="196"/>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97" t="s">
        <v>21</v>
      </c>
      <c r="C37" s="197"/>
      <c r="D37" s="197"/>
      <c r="E37" s="197"/>
      <c r="F37" s="197"/>
      <c r="G37" s="198"/>
      <c r="H37" s="197" t="s">
        <v>39</v>
      </c>
      <c r="I37" s="197"/>
      <c r="J37" s="199"/>
      <c r="K37" s="1"/>
      <c r="L37" s="1"/>
      <c r="M37" s="1"/>
      <c r="N37" s="1"/>
      <c r="O37" s="1"/>
      <c r="P37" s="3"/>
      <c r="Q37" s="3"/>
      <c r="R37" s="3"/>
      <c r="S37" s="3"/>
      <c r="T37" s="3"/>
      <c r="U37" s="3"/>
      <c r="V37" s="3"/>
      <c r="W37" s="3"/>
    </row>
    <row r="38" spans="1:23" ht="15.6" x14ac:dyDescent="0.3">
      <c r="A38" s="16"/>
      <c r="B38" s="191"/>
      <c r="C38" s="192"/>
      <c r="D38" s="192"/>
      <c r="E38" s="192"/>
      <c r="F38" s="192"/>
      <c r="G38" s="193"/>
      <c r="H38" s="185"/>
      <c r="I38" s="186"/>
      <c r="J38" s="187"/>
      <c r="K38" s="1"/>
      <c r="L38" s="1"/>
      <c r="M38" s="1"/>
      <c r="N38" s="1"/>
      <c r="O38" s="1"/>
      <c r="P38" s="3"/>
      <c r="Q38" s="3"/>
      <c r="R38" s="3"/>
      <c r="S38" s="3"/>
      <c r="T38" s="3"/>
      <c r="U38" s="3"/>
      <c r="V38" s="3"/>
      <c r="W38" s="3"/>
    </row>
    <row r="39" spans="1:23" ht="15.6" x14ac:dyDescent="0.3">
      <c r="A39" s="16"/>
      <c r="B39" s="191"/>
      <c r="C39" s="192"/>
      <c r="D39" s="192"/>
      <c r="E39" s="192"/>
      <c r="F39" s="192"/>
      <c r="G39" s="193"/>
      <c r="H39" s="185"/>
      <c r="I39" s="186"/>
      <c r="J39" s="187"/>
      <c r="K39" s="1"/>
      <c r="L39" s="1"/>
      <c r="M39" s="1"/>
      <c r="N39" s="1"/>
      <c r="O39" s="1"/>
      <c r="P39" s="3"/>
      <c r="Q39" s="3"/>
      <c r="R39" s="3"/>
      <c r="S39" s="3"/>
      <c r="T39" s="3"/>
      <c r="U39" s="3"/>
      <c r="V39" s="3"/>
      <c r="W39" s="3"/>
    </row>
    <row r="40" spans="1:23" ht="51.75" customHeight="1" x14ac:dyDescent="0.3">
      <c r="A40" s="16"/>
      <c r="B40" s="191"/>
      <c r="C40" s="192"/>
      <c r="D40" s="192"/>
      <c r="E40" s="192"/>
      <c r="F40" s="192"/>
      <c r="G40" s="193"/>
      <c r="H40" s="194"/>
      <c r="I40" s="185"/>
      <c r="J40" s="195"/>
      <c r="K40" s="1"/>
      <c r="L40" s="1"/>
      <c r="M40" s="1"/>
      <c r="N40" s="1"/>
      <c r="O40" s="1"/>
      <c r="P40" s="3"/>
      <c r="Q40" s="3"/>
      <c r="R40" s="3"/>
      <c r="S40" s="3"/>
      <c r="T40" s="3"/>
      <c r="U40" s="3"/>
      <c r="V40" s="3"/>
      <c r="W40" s="3"/>
    </row>
    <row r="41" spans="1:23" ht="32.25" customHeight="1" x14ac:dyDescent="0.3">
      <c r="A41" s="16"/>
      <c r="B41" s="191"/>
      <c r="C41" s="192"/>
      <c r="D41" s="192"/>
      <c r="E41" s="192"/>
      <c r="F41" s="192"/>
      <c r="G41" s="193"/>
      <c r="H41" s="185"/>
      <c r="I41" s="186"/>
      <c r="J41" s="187"/>
      <c r="K41" s="1"/>
      <c r="L41" s="1"/>
      <c r="M41" s="1"/>
      <c r="N41" s="1"/>
      <c r="O41" s="1"/>
      <c r="P41" s="3"/>
      <c r="Q41" s="3"/>
      <c r="R41" s="3"/>
      <c r="S41" s="3"/>
      <c r="T41" s="3"/>
      <c r="U41" s="3"/>
      <c r="V41" s="3"/>
      <c r="W41" s="3"/>
    </row>
    <row r="42" spans="1:23" ht="15.6" x14ac:dyDescent="0.3">
      <c r="A42" s="17"/>
      <c r="B42" s="188"/>
      <c r="C42" s="189"/>
      <c r="D42" s="189"/>
      <c r="E42" s="189"/>
      <c r="F42" s="189"/>
      <c r="G42" s="190"/>
      <c r="H42" s="185"/>
      <c r="I42" s="186"/>
      <c r="J42" s="187"/>
      <c r="K42" s="1"/>
      <c r="L42" s="1"/>
      <c r="M42" s="1"/>
      <c r="N42" s="1"/>
      <c r="O42" s="1"/>
      <c r="P42" s="3"/>
      <c r="Q42" s="3"/>
      <c r="R42" s="3"/>
      <c r="S42" s="3"/>
      <c r="T42" s="3"/>
      <c r="U42" s="3"/>
      <c r="V42" s="3"/>
      <c r="W42" s="3"/>
    </row>
    <row r="43" spans="1:23" ht="15.6" x14ac:dyDescent="0.3">
      <c r="A43" s="7"/>
      <c r="B43" s="182"/>
      <c r="C43" s="183"/>
      <c r="D43" s="183"/>
      <c r="E43" s="183"/>
      <c r="F43" s="183"/>
      <c r="G43" s="184"/>
      <c r="H43" s="185"/>
      <c r="I43" s="186"/>
      <c r="J43" s="187"/>
      <c r="K43" s="1"/>
      <c r="L43" s="1"/>
      <c r="M43" s="1"/>
      <c r="N43" s="1"/>
      <c r="O43" s="1"/>
      <c r="P43" s="3"/>
      <c r="Q43" s="3"/>
      <c r="R43" s="3"/>
      <c r="S43" s="3"/>
      <c r="T43" s="3"/>
      <c r="U43" s="3"/>
      <c r="V43" s="3"/>
      <c r="W43" s="3"/>
    </row>
    <row r="44" spans="1:23" ht="15.6" x14ac:dyDescent="0.3">
      <c r="A44" s="7"/>
      <c r="B44" s="182"/>
      <c r="C44" s="183"/>
      <c r="D44" s="183"/>
      <c r="E44" s="183"/>
      <c r="F44" s="183"/>
      <c r="G44" s="184"/>
      <c r="H44" s="185"/>
      <c r="I44" s="186"/>
      <c r="J44" s="187"/>
      <c r="K44" s="1"/>
      <c r="L44" s="1"/>
      <c r="M44" s="1"/>
      <c r="N44" s="1"/>
      <c r="O44" s="1"/>
      <c r="P44" s="3"/>
      <c r="Q44" s="3"/>
      <c r="R44" s="3"/>
      <c r="S44" s="3"/>
      <c r="T44" s="3"/>
      <c r="U44" s="3"/>
      <c r="V44" s="3"/>
      <c r="W44" s="3"/>
    </row>
    <row r="45" spans="1:23" ht="15.6" x14ac:dyDescent="0.3">
      <c r="A45" s="7"/>
      <c r="B45" s="182"/>
      <c r="C45" s="183"/>
      <c r="D45" s="183"/>
      <c r="E45" s="183"/>
      <c r="F45" s="183"/>
      <c r="G45" s="184"/>
      <c r="H45" s="185"/>
      <c r="I45" s="186"/>
      <c r="J45" s="187"/>
      <c r="K45" s="1"/>
      <c r="L45" s="1"/>
      <c r="M45" s="1"/>
      <c r="N45" s="1"/>
      <c r="O45" s="1"/>
      <c r="P45" s="3"/>
      <c r="Q45" s="3"/>
      <c r="R45" s="3"/>
      <c r="S45" s="3"/>
      <c r="T45" s="3"/>
      <c r="U45" s="3"/>
      <c r="V45" s="3"/>
      <c r="W45" s="3"/>
    </row>
    <row r="46" spans="1:23" ht="15.6" x14ac:dyDescent="0.3">
      <c r="A46" s="7"/>
      <c r="B46" s="182"/>
      <c r="C46" s="183"/>
      <c r="D46" s="183"/>
      <c r="E46" s="183"/>
      <c r="F46" s="183"/>
      <c r="G46" s="184"/>
      <c r="H46" s="185"/>
      <c r="I46" s="186"/>
      <c r="J46" s="187"/>
      <c r="K46" s="1"/>
      <c r="L46" s="1"/>
      <c r="M46" s="1"/>
      <c r="N46" s="1"/>
      <c r="O46" s="1"/>
      <c r="P46" s="3"/>
      <c r="Q46" s="3"/>
      <c r="R46" s="3"/>
      <c r="S46" s="3"/>
      <c r="T46" s="3"/>
      <c r="U46" s="3"/>
      <c r="V46" s="3"/>
      <c r="W46" s="3"/>
    </row>
    <row r="47" spans="1:23" ht="15.6" x14ac:dyDescent="0.3">
      <c r="A47" s="7"/>
      <c r="B47" s="182"/>
      <c r="C47" s="183"/>
      <c r="D47" s="183"/>
      <c r="E47" s="183"/>
      <c r="F47" s="183"/>
      <c r="G47" s="184"/>
      <c r="H47" s="185"/>
      <c r="I47" s="186"/>
      <c r="J47" s="187"/>
      <c r="K47" s="1"/>
      <c r="L47" s="1"/>
      <c r="M47" s="1"/>
      <c r="N47" s="1"/>
      <c r="O47" s="1"/>
      <c r="P47" s="3"/>
      <c r="Q47" s="3"/>
      <c r="R47" s="3"/>
      <c r="S47" s="3"/>
      <c r="T47" s="3"/>
      <c r="U47" s="3"/>
      <c r="V47" s="3"/>
      <c r="W47" s="3"/>
    </row>
    <row r="48" spans="1:23" ht="16.2" thickBot="1" x14ac:dyDescent="0.35">
      <c r="A48" s="8"/>
      <c r="B48" s="173"/>
      <c r="C48" s="174"/>
      <c r="D48" s="174"/>
      <c r="E48" s="174"/>
      <c r="F48" s="174"/>
      <c r="G48" s="175"/>
      <c r="H48" s="176"/>
      <c r="I48" s="177"/>
      <c r="J48" s="178"/>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71" t="s">
        <v>117</v>
      </c>
      <c r="B50" s="171"/>
      <c r="C50" s="171"/>
      <c r="D50" s="171"/>
      <c r="E50" s="171"/>
      <c r="F50" s="171"/>
      <c r="G50" s="171"/>
      <c r="H50" s="171"/>
      <c r="I50" s="171"/>
      <c r="J50" s="171"/>
      <c r="K50" s="1"/>
      <c r="L50" s="1"/>
      <c r="M50" s="1"/>
      <c r="N50" s="1"/>
      <c r="O50" s="1"/>
      <c r="P50" s="3"/>
      <c r="Q50" s="3"/>
      <c r="R50" s="3"/>
      <c r="S50" s="3"/>
      <c r="T50" s="3"/>
      <c r="U50" s="3"/>
      <c r="V50" s="3"/>
      <c r="W50" s="3"/>
    </row>
    <row r="51" spans="1:23" ht="15.6" x14ac:dyDescent="0.3">
      <c r="A51" s="171"/>
      <c r="B51" s="171"/>
      <c r="C51" s="171"/>
      <c r="D51" s="171"/>
      <c r="E51" s="171"/>
      <c r="F51" s="171"/>
      <c r="G51" s="171"/>
      <c r="H51" s="171"/>
      <c r="I51" s="171"/>
      <c r="J51" s="171"/>
      <c r="K51" s="1"/>
      <c r="L51" s="1"/>
      <c r="M51" s="1"/>
      <c r="N51" s="1"/>
      <c r="O51" s="1"/>
      <c r="P51" s="3"/>
      <c r="Q51" s="3"/>
      <c r="R51" s="3"/>
      <c r="S51" s="3"/>
      <c r="T51" s="3"/>
      <c r="U51" s="3"/>
      <c r="V51" s="3"/>
      <c r="W51" s="3"/>
    </row>
    <row r="52" spans="1:23" ht="15.6" x14ac:dyDescent="0.3">
      <c r="A52" s="171"/>
      <c r="B52" s="171"/>
      <c r="C52" s="171"/>
      <c r="D52" s="171"/>
      <c r="E52" s="171"/>
      <c r="F52" s="171"/>
      <c r="G52" s="171"/>
      <c r="H52" s="171"/>
      <c r="I52" s="171"/>
      <c r="J52" s="171"/>
      <c r="K52" s="1"/>
      <c r="L52" s="1"/>
      <c r="M52" s="1"/>
      <c r="N52" s="1"/>
      <c r="O52" s="1"/>
      <c r="P52" s="3"/>
      <c r="Q52" s="3"/>
      <c r="R52" s="3"/>
      <c r="S52" s="3"/>
      <c r="T52" s="3"/>
      <c r="U52" s="3"/>
      <c r="V52" s="3"/>
      <c r="W52" s="3"/>
    </row>
    <row r="53" spans="1:23" ht="15.6" x14ac:dyDescent="0.3">
      <c r="A53" s="171"/>
      <c r="B53" s="171"/>
      <c r="C53" s="171"/>
      <c r="D53" s="171"/>
      <c r="E53" s="171"/>
      <c r="F53" s="171"/>
      <c r="G53" s="171"/>
      <c r="H53" s="171"/>
      <c r="I53" s="171"/>
      <c r="J53" s="171"/>
      <c r="K53" s="1"/>
      <c r="L53" s="1"/>
      <c r="M53" s="1"/>
      <c r="N53" s="1"/>
      <c r="O53" s="1"/>
      <c r="P53" s="3"/>
      <c r="Q53" s="3"/>
      <c r="R53" s="3"/>
      <c r="S53" s="3"/>
      <c r="T53" s="3"/>
      <c r="U53" s="3"/>
      <c r="V53" s="3"/>
      <c r="W53" s="3"/>
    </row>
    <row r="54" spans="1:23" ht="15.6" x14ac:dyDescent="0.3">
      <c r="A54" s="171"/>
      <c r="B54" s="171"/>
      <c r="C54" s="171"/>
      <c r="D54" s="171"/>
      <c r="E54" s="171"/>
      <c r="F54" s="171"/>
      <c r="G54" s="171"/>
      <c r="H54" s="171"/>
      <c r="I54" s="171"/>
      <c r="J54" s="171"/>
      <c r="K54" s="1"/>
      <c r="L54" s="1"/>
      <c r="M54" s="1"/>
      <c r="N54" s="1"/>
      <c r="O54" s="1"/>
      <c r="P54" s="3"/>
      <c r="Q54" s="3"/>
      <c r="R54" s="3"/>
      <c r="S54" s="3"/>
      <c r="T54" s="3"/>
      <c r="U54" s="3"/>
      <c r="V54" s="3"/>
      <c r="W54" s="3"/>
    </row>
    <row r="55" spans="1:23" ht="15.6" x14ac:dyDescent="0.3">
      <c r="A55" s="171"/>
      <c r="B55" s="171"/>
      <c r="C55" s="171"/>
      <c r="D55" s="171"/>
      <c r="E55" s="171"/>
      <c r="F55" s="171"/>
      <c r="G55" s="171"/>
      <c r="H55" s="171"/>
      <c r="I55" s="171"/>
      <c r="J55" s="171"/>
      <c r="K55" s="1"/>
      <c r="L55" s="1"/>
      <c r="M55" s="1"/>
      <c r="N55" s="1"/>
      <c r="O55" s="1"/>
      <c r="P55" s="3"/>
      <c r="Q55" s="3"/>
      <c r="R55" s="3"/>
      <c r="S55" s="3"/>
      <c r="T55" s="3"/>
      <c r="U55" s="3"/>
      <c r="V55" s="3"/>
      <c r="W55" s="3"/>
    </row>
    <row r="56" spans="1:23" ht="15.6" x14ac:dyDescent="0.3">
      <c r="A56" s="171"/>
      <c r="B56" s="171"/>
      <c r="C56" s="171"/>
      <c r="D56" s="171"/>
      <c r="E56" s="171"/>
      <c r="F56" s="171"/>
      <c r="G56" s="171"/>
      <c r="H56" s="171"/>
      <c r="I56" s="171"/>
      <c r="J56" s="171"/>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79" t="s">
        <v>22</v>
      </c>
      <c r="B59" s="179"/>
      <c r="C59" s="179"/>
      <c r="D59" s="179"/>
      <c r="E59" s="180"/>
      <c r="F59" s="181"/>
      <c r="G59" s="181"/>
      <c r="H59" s="181"/>
      <c r="I59" s="181"/>
      <c r="J59" s="181"/>
      <c r="K59" s="1"/>
      <c r="L59" s="1"/>
      <c r="M59" s="1"/>
      <c r="N59" s="1"/>
      <c r="O59" s="1"/>
      <c r="P59" s="3"/>
      <c r="Q59" s="3"/>
      <c r="R59" s="3"/>
      <c r="S59" s="3"/>
      <c r="T59" s="3"/>
      <c r="U59" s="3"/>
      <c r="V59" s="3"/>
      <c r="W59" s="3"/>
    </row>
    <row r="60" spans="1:23" ht="15.6" x14ac:dyDescent="0.3">
      <c r="A60" s="65"/>
      <c r="B60" s="65"/>
      <c r="C60" s="65"/>
      <c r="D60" s="65"/>
      <c r="E60" s="1"/>
      <c r="F60" s="1"/>
      <c r="G60" s="1"/>
      <c r="H60" s="1"/>
      <c r="I60" s="1"/>
      <c r="J60" s="1"/>
      <c r="K60" s="1"/>
      <c r="L60" s="1"/>
      <c r="M60" s="1"/>
      <c r="N60" s="1"/>
      <c r="O60" s="1"/>
      <c r="P60" s="3"/>
      <c r="Q60" s="3"/>
      <c r="R60" s="3"/>
      <c r="S60" s="3"/>
      <c r="T60" s="3"/>
      <c r="U60" s="3"/>
      <c r="V60" s="3"/>
      <c r="W60" s="3"/>
    </row>
    <row r="61" spans="1:23" ht="15.6" x14ac:dyDescent="0.3">
      <c r="A61" s="179" t="s">
        <v>23</v>
      </c>
      <c r="B61" s="179"/>
      <c r="C61" s="179"/>
      <c r="D61" s="179"/>
      <c r="E61" s="180"/>
      <c r="F61" s="181"/>
      <c r="G61" s="181"/>
      <c r="H61" s="181"/>
      <c r="I61" s="181"/>
      <c r="J61" s="181"/>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4"/>
  <sheetViews>
    <sheetView topLeftCell="A58" zoomScale="125" zoomScaleNormal="85" workbookViewId="0">
      <selection activeCell="B44" sqref="B44:O72"/>
    </sheetView>
  </sheetViews>
  <sheetFormatPr defaultColWidth="9.109375" defaultRowHeight="15.6" x14ac:dyDescent="0.3"/>
  <cols>
    <col min="1" max="1" width="3.33203125" style="9" customWidth="1"/>
    <col min="2" max="16384" width="9.109375" style="9"/>
  </cols>
  <sheetData>
    <row r="2" spans="1:19" ht="17.399999999999999" x14ac:dyDescent="0.3">
      <c r="A2" s="219" t="s">
        <v>35</v>
      </c>
      <c r="B2" s="219"/>
      <c r="C2" s="219"/>
      <c r="D2" s="219"/>
      <c r="E2" s="219"/>
      <c r="F2" s="219"/>
      <c r="G2" s="219"/>
      <c r="H2" s="219"/>
      <c r="I2" s="219"/>
      <c r="J2" s="219"/>
      <c r="K2" s="219"/>
      <c r="L2" s="219"/>
      <c r="M2" s="219"/>
      <c r="N2" s="219"/>
      <c r="O2" s="219"/>
    </row>
    <row r="3" spans="1:19" x14ac:dyDescent="0.3">
      <c r="A3" s="20" t="s">
        <v>37</v>
      </c>
      <c r="B3" s="217" t="s">
        <v>87</v>
      </c>
      <c r="C3" s="217"/>
      <c r="D3" s="217"/>
      <c r="E3" s="217"/>
      <c r="F3" s="217"/>
      <c r="G3" s="217"/>
      <c r="H3" s="217"/>
      <c r="I3" s="217"/>
      <c r="J3" s="217"/>
      <c r="K3" s="217"/>
      <c r="L3" s="217"/>
      <c r="M3" s="217"/>
      <c r="N3" s="217"/>
      <c r="O3" s="217"/>
      <c r="S3" s="57"/>
    </row>
    <row r="4" spans="1:19" x14ac:dyDescent="0.3">
      <c r="A4" s="20"/>
      <c r="B4" s="217"/>
      <c r="C4" s="217"/>
      <c r="D4" s="217"/>
      <c r="E4" s="217"/>
      <c r="F4" s="217"/>
      <c r="G4" s="217"/>
      <c r="H4" s="217"/>
      <c r="I4" s="217"/>
      <c r="J4" s="217"/>
      <c r="K4" s="217"/>
      <c r="L4" s="217"/>
      <c r="M4" s="217"/>
      <c r="N4" s="217"/>
      <c r="O4" s="217"/>
      <c r="S4" s="57"/>
    </row>
    <row r="5" spans="1:19" x14ac:dyDescent="0.3">
      <c r="A5" s="20"/>
      <c r="B5" s="217"/>
      <c r="C5" s="217"/>
      <c r="D5" s="217"/>
      <c r="E5" s="217"/>
      <c r="F5" s="217"/>
      <c r="G5" s="217"/>
      <c r="H5" s="217"/>
      <c r="I5" s="217"/>
      <c r="J5" s="217"/>
      <c r="K5" s="217"/>
      <c r="L5" s="217"/>
      <c r="M5" s="217"/>
      <c r="N5" s="217"/>
      <c r="O5" s="217"/>
      <c r="S5" s="57"/>
    </row>
    <row r="6" spans="1:19" x14ac:dyDescent="0.3">
      <c r="A6" s="20"/>
      <c r="B6" s="217"/>
      <c r="C6" s="217"/>
      <c r="D6" s="217"/>
      <c r="E6" s="217"/>
      <c r="F6" s="217"/>
      <c r="G6" s="217"/>
      <c r="H6" s="217"/>
      <c r="I6" s="217"/>
      <c r="J6" s="217"/>
      <c r="K6" s="217"/>
      <c r="L6" s="217"/>
      <c r="M6" s="217"/>
      <c r="N6" s="217"/>
      <c r="O6" s="217"/>
      <c r="S6" s="57"/>
    </row>
    <row r="7" spans="1:19" x14ac:dyDescent="0.3">
      <c r="A7" s="20"/>
      <c r="B7" s="217"/>
      <c r="C7" s="217"/>
      <c r="D7" s="217"/>
      <c r="E7" s="217"/>
      <c r="F7" s="217"/>
      <c r="G7" s="217"/>
      <c r="H7" s="217"/>
      <c r="I7" s="217"/>
      <c r="J7" s="217"/>
      <c r="K7" s="217"/>
      <c r="L7" s="217"/>
      <c r="M7" s="217"/>
      <c r="N7" s="217"/>
      <c r="O7" s="217"/>
      <c r="S7" s="57"/>
    </row>
    <row r="8" spans="1:19" x14ac:dyDescent="0.3">
      <c r="A8" s="20"/>
      <c r="B8" s="217"/>
      <c r="C8" s="217"/>
      <c r="D8" s="217"/>
      <c r="E8" s="217"/>
      <c r="F8" s="217"/>
      <c r="G8" s="217"/>
      <c r="H8" s="217"/>
      <c r="I8" s="217"/>
      <c r="J8" s="217"/>
      <c r="K8" s="217"/>
      <c r="L8" s="217"/>
      <c r="M8" s="217"/>
      <c r="N8" s="217"/>
      <c r="O8" s="217"/>
      <c r="S8" s="57"/>
    </row>
    <row r="9" spans="1:19" x14ac:dyDescent="0.3">
      <c r="A9" s="20"/>
      <c r="B9" s="217"/>
      <c r="C9" s="217"/>
      <c r="D9" s="217"/>
      <c r="E9" s="217"/>
      <c r="F9" s="217"/>
      <c r="G9" s="217"/>
      <c r="H9" s="217"/>
      <c r="I9" s="217"/>
      <c r="J9" s="217"/>
      <c r="K9" s="217"/>
      <c r="L9" s="217"/>
      <c r="M9" s="217"/>
      <c r="N9" s="217"/>
      <c r="O9" s="217"/>
      <c r="S9" s="57"/>
    </row>
    <row r="10" spans="1:19" x14ac:dyDescent="0.3">
      <c r="A10" s="20"/>
      <c r="B10" s="217"/>
      <c r="C10" s="217"/>
      <c r="D10" s="217"/>
      <c r="E10" s="217"/>
      <c r="F10" s="217"/>
      <c r="G10" s="217"/>
      <c r="H10" s="217"/>
      <c r="I10" s="217"/>
      <c r="J10" s="217"/>
      <c r="K10" s="217"/>
      <c r="L10" s="217"/>
      <c r="M10" s="217"/>
      <c r="N10" s="217"/>
      <c r="O10" s="217"/>
      <c r="S10" s="57"/>
    </row>
    <row r="11" spans="1:19" x14ac:dyDescent="0.3">
      <c r="A11" s="20" t="s">
        <v>40</v>
      </c>
      <c r="B11" s="217" t="s">
        <v>118</v>
      </c>
      <c r="C11" s="217"/>
      <c r="D11" s="217"/>
      <c r="E11" s="217"/>
      <c r="F11" s="217"/>
      <c r="G11" s="217"/>
      <c r="H11" s="217"/>
      <c r="I11" s="217"/>
      <c r="J11" s="217"/>
      <c r="K11" s="217"/>
      <c r="L11" s="217"/>
      <c r="M11" s="217"/>
      <c r="N11" s="217"/>
      <c r="O11" s="217"/>
    </row>
    <row r="12" spans="1:19" x14ac:dyDescent="0.3">
      <c r="A12" s="20"/>
      <c r="B12" s="217"/>
      <c r="C12" s="217"/>
      <c r="D12" s="217"/>
      <c r="E12" s="217"/>
      <c r="F12" s="217"/>
      <c r="G12" s="217"/>
      <c r="H12" s="217"/>
      <c r="I12" s="217"/>
      <c r="J12" s="217"/>
      <c r="K12" s="217"/>
      <c r="L12" s="217"/>
      <c r="M12" s="217"/>
      <c r="N12" s="217"/>
      <c r="O12" s="217"/>
    </row>
    <row r="13" spans="1:19" x14ac:dyDescent="0.3">
      <c r="A13" s="20" t="s">
        <v>41</v>
      </c>
      <c r="B13" s="217" t="s">
        <v>36</v>
      </c>
      <c r="C13" s="217"/>
      <c r="D13" s="217"/>
      <c r="E13" s="217"/>
      <c r="F13" s="217"/>
      <c r="G13" s="217"/>
      <c r="H13" s="217"/>
      <c r="I13" s="217"/>
      <c r="J13" s="217"/>
      <c r="K13" s="217"/>
      <c r="L13" s="217"/>
      <c r="M13" s="217"/>
      <c r="N13" s="217"/>
      <c r="O13" s="217"/>
    </row>
    <row r="14" spans="1:19" x14ac:dyDescent="0.3">
      <c r="A14" s="20"/>
      <c r="B14" s="217"/>
      <c r="C14" s="217"/>
      <c r="D14" s="217"/>
      <c r="E14" s="217"/>
      <c r="F14" s="217"/>
      <c r="G14" s="217"/>
      <c r="H14" s="217"/>
      <c r="I14" s="217"/>
      <c r="J14" s="217"/>
      <c r="K14" s="217"/>
      <c r="L14" s="217"/>
      <c r="M14" s="217"/>
      <c r="N14" s="217"/>
      <c r="O14" s="217"/>
    </row>
    <row r="15" spans="1:19" x14ac:dyDescent="0.3">
      <c r="A15" s="20"/>
      <c r="B15" s="217"/>
      <c r="C15" s="217"/>
      <c r="D15" s="217"/>
      <c r="E15" s="217"/>
      <c r="F15" s="217"/>
      <c r="G15" s="217"/>
      <c r="H15" s="217"/>
      <c r="I15" s="217"/>
      <c r="J15" s="217"/>
      <c r="K15" s="217"/>
      <c r="L15" s="217"/>
      <c r="M15" s="217"/>
      <c r="N15" s="217"/>
      <c r="O15" s="217"/>
    </row>
    <row r="16" spans="1:19" x14ac:dyDescent="0.3">
      <c r="A16" s="20" t="s">
        <v>42</v>
      </c>
      <c r="B16" s="217" t="s">
        <v>188</v>
      </c>
      <c r="C16" s="217"/>
      <c r="D16" s="217"/>
      <c r="E16" s="217"/>
      <c r="F16" s="217"/>
      <c r="G16" s="217"/>
      <c r="H16" s="217"/>
      <c r="I16" s="217"/>
      <c r="J16" s="217"/>
      <c r="K16" s="217"/>
      <c r="L16" s="217"/>
      <c r="M16" s="217"/>
      <c r="N16" s="217"/>
      <c r="O16" s="217"/>
    </row>
    <row r="17" spans="1:15" x14ac:dyDescent="0.3">
      <c r="A17" s="20"/>
      <c r="B17" s="217"/>
      <c r="C17" s="217"/>
      <c r="D17" s="217"/>
      <c r="E17" s="217"/>
      <c r="F17" s="217"/>
      <c r="G17" s="217"/>
      <c r="H17" s="217"/>
      <c r="I17" s="217"/>
      <c r="J17" s="217"/>
      <c r="K17" s="217"/>
      <c r="L17" s="217"/>
      <c r="M17" s="217"/>
      <c r="N17" s="217"/>
      <c r="O17" s="217"/>
    </row>
    <row r="18" spans="1:15" x14ac:dyDescent="0.3">
      <c r="A18" s="20"/>
      <c r="B18" s="217"/>
      <c r="C18" s="217"/>
      <c r="D18" s="217"/>
      <c r="E18" s="217"/>
      <c r="F18" s="217"/>
      <c r="G18" s="217"/>
      <c r="H18" s="217"/>
      <c r="I18" s="217"/>
      <c r="J18" s="217"/>
      <c r="K18" s="217"/>
      <c r="L18" s="217"/>
      <c r="M18" s="217"/>
      <c r="N18" s="217"/>
      <c r="O18" s="217"/>
    </row>
    <row r="19" spans="1:15" x14ac:dyDescent="0.3">
      <c r="A19" s="20"/>
      <c r="B19" s="217"/>
      <c r="C19" s="217"/>
      <c r="D19" s="217"/>
      <c r="E19" s="217"/>
      <c r="F19" s="217"/>
      <c r="G19" s="217"/>
      <c r="H19" s="217"/>
      <c r="I19" s="217"/>
      <c r="J19" s="217"/>
      <c r="K19" s="217"/>
      <c r="L19" s="217"/>
      <c r="M19" s="217"/>
      <c r="N19" s="217"/>
      <c r="O19" s="217"/>
    </row>
    <row r="20" spans="1:15" x14ac:dyDescent="0.3">
      <c r="A20" s="20"/>
      <c r="B20" s="217"/>
      <c r="C20" s="217"/>
      <c r="D20" s="217"/>
      <c r="E20" s="217"/>
      <c r="F20" s="217"/>
      <c r="G20" s="217"/>
      <c r="H20" s="217"/>
      <c r="I20" s="217"/>
      <c r="J20" s="217"/>
      <c r="K20" s="217"/>
      <c r="L20" s="217"/>
      <c r="M20" s="217"/>
      <c r="N20" s="217"/>
      <c r="O20" s="217"/>
    </row>
    <row r="21" spans="1:15" x14ac:dyDescent="0.3">
      <c r="A21" s="20"/>
      <c r="B21" s="217"/>
      <c r="C21" s="217"/>
      <c r="D21" s="217"/>
      <c r="E21" s="217"/>
      <c r="F21" s="217"/>
      <c r="G21" s="217"/>
      <c r="H21" s="217"/>
      <c r="I21" s="217"/>
      <c r="J21" s="217"/>
      <c r="K21" s="217"/>
      <c r="L21" s="217"/>
      <c r="M21" s="217"/>
      <c r="N21" s="217"/>
      <c r="O21" s="217"/>
    </row>
    <row r="22" spans="1:15" x14ac:dyDescent="0.3">
      <c r="A22" s="20"/>
      <c r="B22" s="217"/>
      <c r="C22" s="217"/>
      <c r="D22" s="217"/>
      <c r="E22" s="217"/>
      <c r="F22" s="217"/>
      <c r="G22" s="217"/>
      <c r="H22" s="217"/>
      <c r="I22" s="217"/>
      <c r="J22" s="217"/>
      <c r="K22" s="217"/>
      <c r="L22" s="217"/>
      <c r="M22" s="217"/>
      <c r="N22" s="217"/>
      <c r="O22" s="217"/>
    </row>
    <row r="23" spans="1:15" x14ac:dyDescent="0.3">
      <c r="A23" s="20" t="s">
        <v>43</v>
      </c>
      <c r="B23" s="217" t="s">
        <v>187</v>
      </c>
      <c r="C23" s="217"/>
      <c r="D23" s="217"/>
      <c r="E23" s="217"/>
      <c r="F23" s="217"/>
      <c r="G23" s="217"/>
      <c r="H23" s="217"/>
      <c r="I23" s="217"/>
      <c r="J23" s="217"/>
      <c r="K23" s="217"/>
      <c r="L23" s="217"/>
      <c r="M23" s="217"/>
      <c r="N23" s="217"/>
      <c r="O23" s="217"/>
    </row>
    <row r="24" spans="1:15" x14ac:dyDescent="0.3">
      <c r="A24" s="20"/>
      <c r="B24" s="217"/>
      <c r="C24" s="217"/>
      <c r="D24" s="217"/>
      <c r="E24" s="217"/>
      <c r="F24" s="217"/>
      <c r="G24" s="217"/>
      <c r="H24" s="217"/>
      <c r="I24" s="217"/>
      <c r="J24" s="217"/>
      <c r="K24" s="217"/>
      <c r="L24" s="217"/>
      <c r="M24" s="217"/>
      <c r="N24" s="217"/>
      <c r="O24" s="217"/>
    </row>
    <row r="25" spans="1:15" x14ac:dyDescent="0.3">
      <c r="A25" s="20"/>
      <c r="B25" s="217"/>
      <c r="C25" s="217"/>
      <c r="D25" s="217"/>
      <c r="E25" s="217"/>
      <c r="F25" s="217"/>
      <c r="G25" s="217"/>
      <c r="H25" s="217"/>
      <c r="I25" s="217"/>
      <c r="J25" s="217"/>
      <c r="K25" s="217"/>
      <c r="L25" s="217"/>
      <c r="M25" s="217"/>
      <c r="N25" s="217"/>
      <c r="O25" s="217"/>
    </row>
    <row r="26" spans="1:15" x14ac:dyDescent="0.3">
      <c r="A26" s="20" t="s">
        <v>44</v>
      </c>
      <c r="B26" s="217" t="s">
        <v>170</v>
      </c>
      <c r="C26" s="217"/>
      <c r="D26" s="217"/>
      <c r="E26" s="217"/>
      <c r="F26" s="217"/>
      <c r="G26" s="217"/>
      <c r="H26" s="217"/>
      <c r="I26" s="217"/>
      <c r="J26" s="217"/>
      <c r="K26" s="217"/>
      <c r="L26" s="217"/>
      <c r="M26" s="217"/>
      <c r="N26" s="217"/>
      <c r="O26" s="217"/>
    </row>
    <row r="27" spans="1:15" x14ac:dyDescent="0.3">
      <c r="A27" s="20"/>
      <c r="B27" s="218" t="s">
        <v>59</v>
      </c>
      <c r="C27" s="218"/>
      <c r="D27" s="218"/>
      <c r="E27" s="218"/>
      <c r="F27" s="218"/>
      <c r="G27" s="218"/>
      <c r="H27" s="218"/>
      <c r="I27" s="218"/>
      <c r="J27" s="218"/>
      <c r="K27" s="218"/>
      <c r="L27" s="218"/>
      <c r="M27" s="218"/>
      <c r="N27" s="218"/>
      <c r="O27" s="218"/>
    </row>
    <row r="28" spans="1:15" x14ac:dyDescent="0.3">
      <c r="A28" s="20"/>
      <c r="B28" s="217" t="s">
        <v>171</v>
      </c>
      <c r="C28" s="217"/>
      <c r="D28" s="217"/>
      <c r="E28" s="217"/>
      <c r="F28" s="217"/>
      <c r="G28" s="217"/>
      <c r="H28" s="217"/>
      <c r="I28" s="217"/>
      <c r="J28" s="217"/>
      <c r="K28" s="217"/>
      <c r="L28" s="217"/>
      <c r="M28" s="217"/>
      <c r="N28" s="217"/>
      <c r="O28" s="217"/>
    </row>
    <row r="29" spans="1:15" x14ac:dyDescent="0.3">
      <c r="A29" s="20"/>
      <c r="B29" s="217"/>
      <c r="C29" s="217"/>
      <c r="D29" s="217"/>
      <c r="E29" s="217"/>
      <c r="F29" s="217"/>
      <c r="G29" s="217"/>
      <c r="H29" s="217"/>
      <c r="I29" s="217"/>
      <c r="J29" s="217"/>
      <c r="K29" s="217"/>
      <c r="L29" s="217"/>
      <c r="M29" s="217"/>
      <c r="N29" s="217"/>
      <c r="O29" s="217"/>
    </row>
    <row r="30" spans="1:15" ht="15.75" customHeight="1" x14ac:dyDescent="0.3">
      <c r="A30" s="20"/>
      <c r="B30" s="217"/>
      <c r="C30" s="217"/>
      <c r="D30" s="217"/>
      <c r="E30" s="217"/>
      <c r="F30" s="217"/>
      <c r="G30" s="217"/>
      <c r="H30" s="217"/>
      <c r="I30" s="217"/>
      <c r="J30" s="217"/>
      <c r="K30" s="217"/>
      <c r="L30" s="217"/>
      <c r="M30" s="217"/>
      <c r="N30" s="217"/>
      <c r="O30" s="217"/>
    </row>
    <row r="31" spans="1:15" x14ac:dyDescent="0.3">
      <c r="A31" s="20" t="s">
        <v>45</v>
      </c>
      <c r="B31" s="217" t="s">
        <v>47</v>
      </c>
      <c r="C31" s="217"/>
      <c r="D31" s="217"/>
      <c r="E31" s="217"/>
      <c r="F31" s="217"/>
      <c r="G31" s="217"/>
      <c r="H31" s="217"/>
      <c r="I31" s="217"/>
      <c r="J31" s="217"/>
      <c r="K31" s="217"/>
      <c r="L31" s="217"/>
      <c r="M31" s="217"/>
      <c r="N31" s="217"/>
      <c r="O31" s="217"/>
    </row>
    <row r="32" spans="1:15" x14ac:dyDescent="0.3">
      <c r="A32" s="20"/>
      <c r="B32" s="217" t="s">
        <v>48</v>
      </c>
      <c r="C32" s="217"/>
      <c r="D32" s="217"/>
      <c r="E32" s="217"/>
      <c r="F32" s="217"/>
      <c r="G32" s="217"/>
      <c r="H32" s="217"/>
      <c r="I32" s="217"/>
      <c r="J32" s="217"/>
      <c r="K32" s="217"/>
      <c r="L32" s="217"/>
      <c r="M32" s="217"/>
      <c r="N32" s="217"/>
      <c r="O32" s="217"/>
    </row>
    <row r="33" spans="1:15" x14ac:dyDescent="0.3">
      <c r="A33" s="20"/>
      <c r="B33" s="217" t="s">
        <v>49</v>
      </c>
      <c r="C33" s="217"/>
      <c r="D33" s="217"/>
      <c r="E33" s="217"/>
      <c r="F33" s="217"/>
      <c r="G33" s="217"/>
      <c r="H33" s="217"/>
      <c r="I33" s="217"/>
      <c r="J33" s="217"/>
      <c r="K33" s="217"/>
      <c r="L33" s="217"/>
      <c r="M33" s="217"/>
      <c r="N33" s="217"/>
      <c r="O33" s="217"/>
    </row>
    <row r="34" spans="1:15" x14ac:dyDescent="0.3">
      <c r="A34" s="20"/>
      <c r="B34" s="217" t="s">
        <v>58</v>
      </c>
      <c r="C34" s="217"/>
      <c r="D34" s="217"/>
      <c r="E34" s="217"/>
      <c r="F34" s="217"/>
      <c r="G34" s="217"/>
      <c r="H34" s="217"/>
      <c r="I34" s="217"/>
      <c r="J34" s="217"/>
      <c r="K34" s="217"/>
      <c r="L34" s="217"/>
      <c r="M34" s="217"/>
      <c r="N34" s="217"/>
      <c r="O34" s="217"/>
    </row>
    <row r="35" spans="1:15" x14ac:dyDescent="0.3">
      <c r="A35" s="20"/>
      <c r="B35" s="217"/>
      <c r="C35" s="217"/>
      <c r="D35" s="217"/>
      <c r="E35" s="217"/>
      <c r="F35" s="217"/>
      <c r="G35" s="217"/>
      <c r="H35" s="217"/>
      <c r="I35" s="217"/>
      <c r="J35" s="217"/>
      <c r="K35" s="217"/>
      <c r="L35" s="217"/>
      <c r="M35" s="217"/>
      <c r="N35" s="217"/>
      <c r="O35" s="217"/>
    </row>
    <row r="36" spans="1:15" ht="15.75" customHeight="1" x14ac:dyDescent="0.3">
      <c r="A36" s="20"/>
      <c r="B36" s="217"/>
      <c r="C36" s="217"/>
      <c r="D36" s="217"/>
      <c r="E36" s="217"/>
      <c r="F36" s="217"/>
      <c r="G36" s="217"/>
      <c r="H36" s="217"/>
      <c r="I36" s="217"/>
      <c r="J36" s="217"/>
      <c r="K36" s="217"/>
      <c r="L36" s="217"/>
      <c r="M36" s="217"/>
      <c r="N36" s="217"/>
      <c r="O36" s="217"/>
    </row>
    <row r="37" spans="1:15" ht="15.75" customHeight="1" x14ac:dyDescent="0.3">
      <c r="A37" s="20"/>
      <c r="B37" s="217" t="s">
        <v>172</v>
      </c>
      <c r="C37" s="217"/>
      <c r="D37" s="217"/>
      <c r="E37" s="217"/>
      <c r="F37" s="217"/>
      <c r="G37" s="217"/>
      <c r="H37" s="217"/>
      <c r="I37" s="217"/>
      <c r="J37" s="217"/>
      <c r="K37" s="217"/>
      <c r="L37" s="217"/>
      <c r="M37" s="217"/>
      <c r="N37" s="217"/>
      <c r="O37" s="217"/>
    </row>
    <row r="38" spans="1:15" ht="21" customHeight="1" x14ac:dyDescent="0.3">
      <c r="A38" s="20"/>
      <c r="B38" s="217"/>
      <c r="C38" s="217"/>
      <c r="D38" s="217"/>
      <c r="E38" s="217"/>
      <c r="F38" s="217"/>
      <c r="G38" s="217"/>
      <c r="H38" s="217"/>
      <c r="I38" s="217"/>
      <c r="J38" s="217"/>
      <c r="K38" s="217"/>
      <c r="L38" s="217"/>
      <c r="M38" s="217"/>
      <c r="N38" s="217"/>
      <c r="O38" s="217"/>
    </row>
    <row r="39" spans="1:15" x14ac:dyDescent="0.3">
      <c r="A39" s="20" t="s">
        <v>46</v>
      </c>
      <c r="B39" s="220" t="s">
        <v>60</v>
      </c>
      <c r="C39" s="220"/>
      <c r="D39" s="220"/>
      <c r="E39" s="220"/>
      <c r="F39" s="220"/>
      <c r="G39" s="220"/>
      <c r="H39" s="220"/>
      <c r="I39" s="220"/>
      <c r="J39" s="220"/>
      <c r="K39" s="220"/>
      <c r="L39" s="220"/>
      <c r="M39" s="220"/>
      <c r="N39" s="220"/>
      <c r="O39" s="220"/>
    </row>
    <row r="40" spans="1:15" x14ac:dyDescent="0.3">
      <c r="A40" s="20"/>
      <c r="B40" s="128" t="s">
        <v>173</v>
      </c>
      <c r="C40" s="128"/>
      <c r="D40" s="128"/>
      <c r="E40" s="128"/>
      <c r="F40" s="128"/>
      <c r="G40" s="128"/>
      <c r="H40" s="128"/>
      <c r="I40" s="128"/>
      <c r="J40" s="128"/>
      <c r="K40" s="128"/>
      <c r="L40" s="128"/>
      <c r="M40" s="128"/>
      <c r="N40" s="128"/>
      <c r="O40" s="128"/>
    </row>
    <row r="41" spans="1:15" x14ac:dyDescent="0.3">
      <c r="A41" s="20"/>
      <c r="B41" s="128" t="s">
        <v>174</v>
      </c>
      <c r="C41" s="128"/>
      <c r="D41" s="128"/>
      <c r="E41" s="128"/>
      <c r="F41" s="128"/>
      <c r="G41" s="128"/>
      <c r="H41" s="128"/>
      <c r="I41" s="128"/>
      <c r="J41" s="128"/>
      <c r="K41" s="128"/>
      <c r="L41" s="128"/>
      <c r="M41" s="128"/>
      <c r="N41" s="128"/>
      <c r="O41" s="128"/>
    </row>
    <row r="42" spans="1:15" x14ac:dyDescent="0.3">
      <c r="A42" s="20"/>
      <c r="B42" s="128" t="s">
        <v>132</v>
      </c>
      <c r="C42" s="128"/>
      <c r="D42" s="128"/>
      <c r="E42" s="128"/>
      <c r="F42" s="128"/>
      <c r="G42" s="128"/>
      <c r="H42" s="128"/>
      <c r="I42" s="128"/>
      <c r="J42" s="128"/>
      <c r="K42" s="128"/>
      <c r="L42" s="128"/>
      <c r="M42" s="128"/>
      <c r="N42" s="128"/>
      <c r="O42" s="128"/>
    </row>
    <row r="43" spans="1:15" x14ac:dyDescent="0.3">
      <c r="A43" s="15"/>
      <c r="B43" s="21"/>
      <c r="C43" s="21"/>
      <c r="D43" s="21"/>
      <c r="E43" s="21"/>
      <c r="F43" s="21"/>
      <c r="G43" s="21"/>
      <c r="H43" s="21"/>
      <c r="I43" s="21"/>
      <c r="J43" s="21"/>
      <c r="K43" s="21"/>
      <c r="L43" s="21"/>
      <c r="M43" s="21"/>
      <c r="N43" s="21"/>
      <c r="O43" s="21"/>
    </row>
    <row r="44" spans="1:15" x14ac:dyDescent="0.3">
      <c r="A44" s="9" t="s">
        <v>175</v>
      </c>
      <c r="B44" s="217" t="s">
        <v>207</v>
      </c>
      <c r="C44" s="218"/>
      <c r="D44" s="218"/>
      <c r="E44" s="218"/>
      <c r="F44" s="218"/>
      <c r="G44" s="218"/>
      <c r="H44" s="218"/>
      <c r="I44" s="218"/>
      <c r="J44" s="218"/>
      <c r="K44" s="218"/>
      <c r="L44" s="218"/>
      <c r="M44" s="218"/>
      <c r="N44" s="218"/>
      <c r="O44" s="218"/>
    </row>
    <row r="45" spans="1:15" x14ac:dyDescent="0.3">
      <c r="A45" s="30"/>
      <c r="B45" s="218"/>
      <c r="C45" s="218"/>
      <c r="D45" s="218"/>
      <c r="E45" s="218"/>
      <c r="F45" s="218"/>
      <c r="G45" s="218"/>
      <c r="H45" s="218"/>
      <c r="I45" s="218"/>
      <c r="J45" s="218"/>
      <c r="K45" s="218"/>
      <c r="L45" s="218"/>
      <c r="M45" s="218"/>
      <c r="N45" s="218"/>
      <c r="O45" s="218"/>
    </row>
    <row r="46" spans="1:15" x14ac:dyDescent="0.3">
      <c r="A46" s="30"/>
      <c r="B46" s="218"/>
      <c r="C46" s="218"/>
      <c r="D46" s="218"/>
      <c r="E46" s="218"/>
      <c r="F46" s="218"/>
      <c r="G46" s="218"/>
      <c r="H46" s="218"/>
      <c r="I46" s="218"/>
      <c r="J46" s="218"/>
      <c r="K46" s="218"/>
      <c r="L46" s="218"/>
      <c r="M46" s="218"/>
      <c r="N46" s="218"/>
      <c r="O46" s="218"/>
    </row>
    <row r="47" spans="1:15" x14ac:dyDescent="0.3">
      <c r="A47" s="30"/>
      <c r="B47" s="218"/>
      <c r="C47" s="218"/>
      <c r="D47" s="218"/>
      <c r="E47" s="218"/>
      <c r="F47" s="218"/>
      <c r="G47" s="218"/>
      <c r="H47" s="218"/>
      <c r="I47" s="218"/>
      <c r="J47" s="218"/>
      <c r="K47" s="218"/>
      <c r="L47" s="218"/>
      <c r="M47" s="218"/>
      <c r="N47" s="218"/>
      <c r="O47" s="218"/>
    </row>
    <row r="48" spans="1:15" x14ac:dyDescent="0.3">
      <c r="A48" s="30"/>
      <c r="B48" s="218"/>
      <c r="C48" s="218"/>
      <c r="D48" s="218"/>
      <c r="E48" s="218"/>
      <c r="F48" s="218"/>
      <c r="G48" s="218"/>
      <c r="H48" s="218"/>
      <c r="I48" s="218"/>
      <c r="J48" s="218"/>
      <c r="K48" s="218"/>
      <c r="L48" s="218"/>
      <c r="M48" s="218"/>
      <c r="N48" s="218"/>
      <c r="O48" s="218"/>
    </row>
    <row r="49" spans="1:16" x14ac:dyDescent="0.3">
      <c r="A49" s="30"/>
      <c r="B49" s="218"/>
      <c r="C49" s="218"/>
      <c r="D49" s="218"/>
      <c r="E49" s="218"/>
      <c r="F49" s="218"/>
      <c r="G49" s="218"/>
      <c r="H49" s="218"/>
      <c r="I49" s="218"/>
      <c r="J49" s="218"/>
      <c r="K49" s="218"/>
      <c r="L49" s="218"/>
      <c r="M49" s="218"/>
      <c r="N49" s="218"/>
      <c r="O49" s="218"/>
      <c r="P49" s="57"/>
    </row>
    <row r="50" spans="1:16" x14ac:dyDescent="0.3">
      <c r="B50" s="218"/>
      <c r="C50" s="218"/>
      <c r="D50" s="218"/>
      <c r="E50" s="218"/>
      <c r="F50" s="218"/>
      <c r="G50" s="218"/>
      <c r="H50" s="218"/>
      <c r="I50" s="218"/>
      <c r="J50" s="218"/>
      <c r="K50" s="218"/>
      <c r="L50" s="218"/>
      <c r="M50" s="218"/>
      <c r="N50" s="218"/>
      <c r="O50" s="218"/>
    </row>
    <row r="51" spans="1:16" x14ac:dyDescent="0.3">
      <c r="B51" s="218"/>
      <c r="C51" s="218"/>
      <c r="D51" s="218"/>
      <c r="E51" s="218"/>
      <c r="F51" s="218"/>
      <c r="G51" s="218"/>
      <c r="H51" s="218"/>
      <c r="I51" s="218"/>
      <c r="J51" s="218"/>
      <c r="K51" s="218"/>
      <c r="L51" s="218"/>
      <c r="M51" s="218"/>
      <c r="N51" s="218"/>
      <c r="O51" s="218"/>
    </row>
    <row r="52" spans="1:16" x14ac:dyDescent="0.3">
      <c r="B52" s="218"/>
      <c r="C52" s="218"/>
      <c r="D52" s="218"/>
      <c r="E52" s="218"/>
      <c r="F52" s="218"/>
      <c r="G52" s="218"/>
      <c r="H52" s="218"/>
      <c r="I52" s="218"/>
      <c r="J52" s="218"/>
      <c r="K52" s="218"/>
      <c r="L52" s="218"/>
      <c r="M52" s="218"/>
      <c r="N52" s="218"/>
      <c r="O52" s="218"/>
    </row>
    <row r="53" spans="1:16" ht="15.75" customHeight="1" x14ac:dyDescent="0.3">
      <c r="B53" s="218"/>
      <c r="C53" s="218"/>
      <c r="D53" s="218"/>
      <c r="E53" s="218"/>
      <c r="F53" s="218"/>
      <c r="G53" s="218"/>
      <c r="H53" s="218"/>
      <c r="I53" s="218"/>
      <c r="J53" s="218"/>
      <c r="K53" s="218"/>
      <c r="L53" s="218"/>
      <c r="M53" s="218"/>
      <c r="N53" s="218"/>
      <c r="O53" s="218"/>
    </row>
    <row r="54" spans="1:16" x14ac:dyDescent="0.3">
      <c r="B54" s="218"/>
      <c r="C54" s="218"/>
      <c r="D54" s="218"/>
      <c r="E54" s="218"/>
      <c r="F54" s="218"/>
      <c r="G54" s="218"/>
      <c r="H54" s="218"/>
      <c r="I54" s="218"/>
      <c r="J54" s="218"/>
      <c r="K54" s="218"/>
      <c r="L54" s="218"/>
      <c r="M54" s="218"/>
      <c r="N54" s="218"/>
      <c r="O54" s="218"/>
    </row>
    <row r="55" spans="1:16" ht="15.75" customHeight="1" x14ac:dyDescent="0.3">
      <c r="B55" s="218"/>
      <c r="C55" s="218"/>
      <c r="D55" s="218"/>
      <c r="E55" s="218"/>
      <c r="F55" s="218"/>
      <c r="G55" s="218"/>
      <c r="H55" s="218"/>
      <c r="I55" s="218"/>
      <c r="J55" s="218"/>
      <c r="K55" s="218"/>
      <c r="L55" s="218"/>
      <c r="M55" s="218"/>
      <c r="N55" s="218"/>
      <c r="O55" s="218"/>
    </row>
    <row r="56" spans="1:16" x14ac:dyDescent="0.3">
      <c r="B56" s="218"/>
      <c r="C56" s="218"/>
      <c r="D56" s="218"/>
      <c r="E56" s="218"/>
      <c r="F56" s="218"/>
      <c r="G56" s="218"/>
      <c r="H56" s="218"/>
      <c r="I56" s="218"/>
      <c r="J56" s="218"/>
      <c r="K56" s="218"/>
      <c r="L56" s="218"/>
      <c r="M56" s="218"/>
      <c r="N56" s="218"/>
      <c r="O56" s="218"/>
    </row>
    <row r="57" spans="1:16" ht="15.75" customHeight="1" x14ac:dyDescent="0.3">
      <c r="B57" s="218"/>
      <c r="C57" s="218"/>
      <c r="D57" s="218"/>
      <c r="E57" s="218"/>
      <c r="F57" s="218"/>
      <c r="G57" s="218"/>
      <c r="H57" s="218"/>
      <c r="I57" s="218"/>
      <c r="J57" s="218"/>
      <c r="K57" s="218"/>
      <c r="L57" s="218"/>
      <c r="M57" s="218"/>
      <c r="N57" s="218"/>
      <c r="O57" s="218"/>
    </row>
    <row r="58" spans="1:16" x14ac:dyDescent="0.3">
      <c r="B58" s="218"/>
      <c r="C58" s="218"/>
      <c r="D58" s="218"/>
      <c r="E58" s="218"/>
      <c r="F58" s="218"/>
      <c r="G58" s="218"/>
      <c r="H58" s="218"/>
      <c r="I58" s="218"/>
      <c r="J58" s="218"/>
      <c r="K58" s="218"/>
      <c r="L58" s="218"/>
      <c r="M58" s="218"/>
      <c r="N58" s="218"/>
      <c r="O58" s="218"/>
    </row>
    <row r="59" spans="1:16" ht="15.75" customHeight="1" x14ac:dyDescent="0.3">
      <c r="B59" s="218"/>
      <c r="C59" s="218"/>
      <c r="D59" s="218"/>
      <c r="E59" s="218"/>
      <c r="F59" s="218"/>
      <c r="G59" s="218"/>
      <c r="H59" s="218"/>
      <c r="I59" s="218"/>
      <c r="J59" s="218"/>
      <c r="K59" s="218"/>
      <c r="L59" s="218"/>
      <c r="M59" s="218"/>
      <c r="N59" s="218"/>
      <c r="O59" s="218"/>
    </row>
    <row r="60" spans="1:16" x14ac:dyDescent="0.3">
      <c r="B60" s="218"/>
      <c r="C60" s="218"/>
      <c r="D60" s="218"/>
      <c r="E60" s="218"/>
      <c r="F60" s="218"/>
      <c r="G60" s="218"/>
      <c r="H60" s="218"/>
      <c r="I60" s="218"/>
      <c r="J60" s="218"/>
      <c r="K60" s="218"/>
      <c r="L60" s="218"/>
      <c r="M60" s="218"/>
      <c r="N60" s="218"/>
      <c r="O60" s="218"/>
    </row>
    <row r="61" spans="1:16" x14ac:dyDescent="0.3">
      <c r="B61" s="218"/>
      <c r="C61" s="218"/>
      <c r="D61" s="218"/>
      <c r="E61" s="218"/>
      <c r="F61" s="218"/>
      <c r="G61" s="218"/>
      <c r="H61" s="218"/>
      <c r="I61" s="218"/>
      <c r="J61" s="218"/>
      <c r="K61" s="218"/>
      <c r="L61" s="218"/>
      <c r="M61" s="218"/>
      <c r="N61" s="218"/>
      <c r="O61" s="218"/>
    </row>
    <row r="62" spans="1:16" ht="15.75" customHeight="1" x14ac:dyDescent="0.3">
      <c r="B62" s="218"/>
      <c r="C62" s="218"/>
      <c r="D62" s="218"/>
      <c r="E62" s="218"/>
      <c r="F62" s="218"/>
      <c r="G62" s="218"/>
      <c r="H62" s="218"/>
      <c r="I62" s="218"/>
      <c r="J62" s="218"/>
      <c r="K62" s="218"/>
      <c r="L62" s="218"/>
      <c r="M62" s="218"/>
      <c r="N62" s="218"/>
      <c r="O62" s="218"/>
    </row>
    <row r="63" spans="1:16" x14ac:dyDescent="0.3">
      <c r="B63" s="218"/>
      <c r="C63" s="218"/>
      <c r="D63" s="218"/>
      <c r="E63" s="218"/>
      <c r="F63" s="218"/>
      <c r="G63" s="218"/>
      <c r="H63" s="218"/>
      <c r="I63" s="218"/>
      <c r="J63" s="218"/>
      <c r="K63" s="218"/>
      <c r="L63" s="218"/>
      <c r="M63" s="218"/>
      <c r="N63" s="218"/>
      <c r="O63" s="218"/>
    </row>
    <row r="64" spans="1:16" x14ac:dyDescent="0.3">
      <c r="B64" s="218"/>
      <c r="C64" s="218"/>
      <c r="D64" s="218"/>
      <c r="E64" s="218"/>
      <c r="F64" s="218"/>
      <c r="G64" s="218"/>
      <c r="H64" s="218"/>
      <c r="I64" s="218"/>
      <c r="J64" s="218"/>
      <c r="K64" s="218"/>
      <c r="L64" s="218"/>
      <c r="M64" s="218"/>
      <c r="N64" s="218"/>
      <c r="O64" s="218"/>
    </row>
    <row r="65" spans="1:15" x14ac:dyDescent="0.3">
      <c r="B65" s="218"/>
      <c r="C65" s="218"/>
      <c r="D65" s="218"/>
      <c r="E65" s="218"/>
      <c r="F65" s="218"/>
      <c r="G65" s="218"/>
      <c r="H65" s="218"/>
      <c r="I65" s="218"/>
      <c r="J65" s="218"/>
      <c r="K65" s="218"/>
      <c r="L65" s="218"/>
      <c r="M65" s="218"/>
      <c r="N65" s="218"/>
      <c r="O65" s="218"/>
    </row>
    <row r="66" spans="1:15" ht="15.75" customHeight="1" x14ac:dyDescent="0.3">
      <c r="B66" s="218"/>
      <c r="C66" s="218"/>
      <c r="D66" s="218"/>
      <c r="E66" s="218"/>
      <c r="F66" s="218"/>
      <c r="G66" s="218"/>
      <c r="H66" s="218"/>
      <c r="I66" s="218"/>
      <c r="J66" s="218"/>
      <c r="K66" s="218"/>
      <c r="L66" s="218"/>
      <c r="M66" s="218"/>
      <c r="N66" s="218"/>
      <c r="O66" s="218"/>
    </row>
    <row r="67" spans="1:15" x14ac:dyDescent="0.3">
      <c r="B67" s="218"/>
      <c r="C67" s="218"/>
      <c r="D67" s="218"/>
      <c r="E67" s="218"/>
      <c r="F67" s="218"/>
      <c r="G67" s="218"/>
      <c r="H67" s="218"/>
      <c r="I67" s="218"/>
      <c r="J67" s="218"/>
      <c r="K67" s="218"/>
      <c r="L67" s="218"/>
      <c r="M67" s="218"/>
      <c r="N67" s="218"/>
      <c r="O67" s="218"/>
    </row>
    <row r="68" spans="1:15" x14ac:dyDescent="0.3">
      <c r="B68" s="218"/>
      <c r="C68" s="218"/>
      <c r="D68" s="218"/>
      <c r="E68" s="218"/>
      <c r="F68" s="218"/>
      <c r="G68" s="218"/>
      <c r="H68" s="218"/>
      <c r="I68" s="218"/>
      <c r="J68" s="218"/>
      <c r="K68" s="218"/>
      <c r="L68" s="218"/>
      <c r="M68" s="218"/>
      <c r="N68" s="218"/>
      <c r="O68" s="218"/>
    </row>
    <row r="69" spans="1:15" ht="15.75" customHeight="1" x14ac:dyDescent="0.3">
      <c r="B69" s="218"/>
      <c r="C69" s="218"/>
      <c r="D69" s="218"/>
      <c r="E69" s="218"/>
      <c r="F69" s="218"/>
      <c r="G69" s="218"/>
      <c r="H69" s="218"/>
      <c r="I69" s="218"/>
      <c r="J69" s="218"/>
      <c r="K69" s="218"/>
      <c r="L69" s="218"/>
      <c r="M69" s="218"/>
      <c r="N69" s="218"/>
      <c r="O69" s="218"/>
    </row>
    <row r="70" spans="1:15" x14ac:dyDescent="0.3">
      <c r="B70" s="218"/>
      <c r="C70" s="218"/>
      <c r="D70" s="218"/>
      <c r="E70" s="218"/>
      <c r="F70" s="218"/>
      <c r="G70" s="218"/>
      <c r="H70" s="218"/>
      <c r="I70" s="218"/>
      <c r="J70" s="218"/>
      <c r="K70" s="218"/>
      <c r="L70" s="218"/>
      <c r="M70" s="218"/>
      <c r="N70" s="218"/>
      <c r="O70" s="218"/>
    </row>
    <row r="71" spans="1:15" ht="15.75" customHeight="1" x14ac:dyDescent="0.3">
      <c r="B71" s="218"/>
      <c r="C71" s="218"/>
      <c r="D71" s="218"/>
      <c r="E71" s="218"/>
      <c r="F71" s="218"/>
      <c r="G71" s="218"/>
      <c r="H71" s="218"/>
      <c r="I71" s="218"/>
      <c r="J71" s="218"/>
      <c r="K71" s="218"/>
      <c r="L71" s="218"/>
      <c r="M71" s="218"/>
      <c r="N71" s="218"/>
      <c r="O71" s="218"/>
    </row>
    <row r="72" spans="1:15" x14ac:dyDescent="0.3">
      <c r="B72" s="218"/>
      <c r="C72" s="218"/>
      <c r="D72" s="218"/>
      <c r="E72" s="218"/>
      <c r="F72" s="218"/>
      <c r="G72" s="218"/>
      <c r="H72" s="218"/>
      <c r="I72" s="218"/>
      <c r="J72" s="218"/>
      <c r="K72" s="218"/>
      <c r="L72" s="218"/>
      <c r="M72" s="218"/>
      <c r="N72" s="218"/>
      <c r="O72" s="218"/>
    </row>
    <row r="73" spans="1:15" x14ac:dyDescent="0.3">
      <c r="A73" s="20"/>
      <c r="B73" s="89"/>
      <c r="C73" s="89"/>
      <c r="D73" s="89"/>
      <c r="E73" s="89"/>
      <c r="F73" s="89"/>
      <c r="G73" s="89"/>
      <c r="H73" s="89"/>
      <c r="I73" s="89"/>
      <c r="J73" s="89"/>
      <c r="K73" s="89"/>
      <c r="L73" s="89"/>
      <c r="M73" s="89"/>
      <c r="N73" s="89"/>
      <c r="O73" s="89"/>
    </row>
    <row r="74" spans="1:15" x14ac:dyDescent="0.3">
      <c r="B74" s="89"/>
      <c r="C74" s="89"/>
      <c r="D74" s="89"/>
      <c r="E74" s="89"/>
      <c r="F74" s="89"/>
      <c r="G74" s="89"/>
      <c r="H74" s="89"/>
      <c r="I74" s="89"/>
      <c r="J74" s="89"/>
      <c r="K74" s="89"/>
      <c r="L74" s="89"/>
      <c r="M74" s="89"/>
      <c r="N74" s="89"/>
      <c r="O74" s="89"/>
    </row>
  </sheetData>
  <mergeCells count="19">
    <mergeCell ref="B23:O25"/>
    <mergeCell ref="B39:O39"/>
    <mergeCell ref="B40:O40"/>
    <mergeCell ref="B32:O32"/>
    <mergeCell ref="B33:O33"/>
    <mergeCell ref="B26:O26"/>
    <mergeCell ref="B28:O30"/>
    <mergeCell ref="A2:O2"/>
    <mergeCell ref="B3:O10"/>
    <mergeCell ref="B11:O12"/>
    <mergeCell ref="B13:O15"/>
    <mergeCell ref="B16:O22"/>
    <mergeCell ref="B31:O31"/>
    <mergeCell ref="B34:O36"/>
    <mergeCell ref="B37:O38"/>
    <mergeCell ref="B44:O72"/>
    <mergeCell ref="B27:O27"/>
    <mergeCell ref="B42:O42"/>
    <mergeCell ref="B41:O41"/>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1"/>
  <sheetViews>
    <sheetView tabSelected="1" topLeftCell="A16" zoomScale="90" zoomScaleNormal="90" workbookViewId="0">
      <selection activeCell="C31" sqref="C31"/>
    </sheetView>
  </sheetViews>
  <sheetFormatPr defaultColWidth="9.109375" defaultRowHeight="15.6" x14ac:dyDescent="0.3"/>
  <cols>
    <col min="1" max="1" width="10" style="22" customWidth="1"/>
    <col min="2" max="2" width="56.44140625" style="22" customWidth="1"/>
    <col min="3" max="3" width="50.6640625" style="22" customWidth="1"/>
    <col min="4" max="4" width="30.6640625" style="22" customWidth="1"/>
    <col min="5" max="16384" width="9.109375" style="22"/>
  </cols>
  <sheetData>
    <row r="1" spans="1:4" x14ac:dyDescent="0.3">
      <c r="D1" s="63"/>
    </row>
    <row r="2" spans="1:4" x14ac:dyDescent="0.3">
      <c r="A2" s="232"/>
      <c r="B2" s="232"/>
      <c r="C2" s="232"/>
      <c r="D2" s="232"/>
    </row>
    <row r="3" spans="1:4" x14ac:dyDescent="0.3">
      <c r="A3" s="12" t="s">
        <v>11</v>
      </c>
      <c r="B3" s="11"/>
      <c r="C3" s="11"/>
      <c r="D3" s="9"/>
    </row>
    <row r="4" spans="1:4" s="48" customFormat="1" ht="82.5" customHeight="1" x14ac:dyDescent="0.3">
      <c r="A4" s="32" t="s">
        <v>29</v>
      </c>
      <c r="B4" s="32" t="s">
        <v>30</v>
      </c>
      <c r="C4" s="32" t="s">
        <v>31</v>
      </c>
      <c r="D4" s="118" t="s">
        <v>32</v>
      </c>
    </row>
    <row r="5" spans="1:4" s="48" customFormat="1" ht="31.2" x14ac:dyDescent="0.3">
      <c r="A5" s="56" t="s">
        <v>88</v>
      </c>
      <c r="B5" s="67" t="s">
        <v>119</v>
      </c>
      <c r="C5" s="58" t="s">
        <v>120</v>
      </c>
      <c r="D5" s="101"/>
    </row>
    <row r="6" spans="1:4" s="48" customFormat="1" ht="19.2" x14ac:dyDescent="0.3">
      <c r="A6" s="223" t="s">
        <v>89</v>
      </c>
      <c r="B6" s="221" t="s">
        <v>121</v>
      </c>
      <c r="C6" s="58" t="s">
        <v>158</v>
      </c>
      <c r="D6" s="101"/>
    </row>
    <row r="7" spans="1:4" s="48" customFormat="1" x14ac:dyDescent="0.3">
      <c r="A7" s="228"/>
      <c r="B7" s="229"/>
      <c r="C7" s="58" t="s">
        <v>192</v>
      </c>
      <c r="D7" s="119"/>
    </row>
    <row r="8" spans="1:4" s="48" customFormat="1" x14ac:dyDescent="0.3">
      <c r="A8" s="224"/>
      <c r="B8" s="222"/>
      <c r="C8" s="58" t="s">
        <v>142</v>
      </c>
      <c r="D8" s="102"/>
    </row>
    <row r="9" spans="1:4" s="48" customFormat="1" ht="33" customHeight="1" x14ac:dyDescent="0.3">
      <c r="A9" s="236" t="s">
        <v>90</v>
      </c>
      <c r="B9" s="233" t="s">
        <v>143</v>
      </c>
      <c r="C9" s="116" t="s">
        <v>193</v>
      </c>
      <c r="D9" s="101"/>
    </row>
    <row r="10" spans="1:4" s="48" customFormat="1" ht="34.5" customHeight="1" x14ac:dyDescent="0.3">
      <c r="A10" s="237"/>
      <c r="B10" s="234"/>
      <c r="C10" s="116" t="s">
        <v>144</v>
      </c>
      <c r="D10" s="101"/>
    </row>
    <row r="11" spans="1:4" s="48" customFormat="1" ht="31.2" x14ac:dyDescent="0.3">
      <c r="A11" s="238"/>
      <c r="B11" s="235"/>
      <c r="C11" s="116" t="s">
        <v>190</v>
      </c>
      <c r="D11" s="101"/>
    </row>
    <row r="12" spans="1:4" s="48" customFormat="1" x14ac:dyDescent="0.3">
      <c r="A12" s="223" t="s">
        <v>91</v>
      </c>
      <c r="B12" s="221" t="s">
        <v>145</v>
      </c>
      <c r="C12" s="58" t="s">
        <v>146</v>
      </c>
      <c r="D12" s="101"/>
    </row>
    <row r="13" spans="1:4" s="48" customFormat="1" x14ac:dyDescent="0.3">
      <c r="A13" s="228"/>
      <c r="B13" s="229"/>
      <c r="C13" s="68" t="s">
        <v>159</v>
      </c>
      <c r="D13" s="101"/>
    </row>
    <row r="14" spans="1:4" s="48" customFormat="1" x14ac:dyDescent="0.3">
      <c r="A14" s="228"/>
      <c r="B14" s="229"/>
      <c r="C14" s="68" t="s">
        <v>160</v>
      </c>
      <c r="D14" s="101"/>
    </row>
    <row r="15" spans="1:4" s="48" customFormat="1" x14ac:dyDescent="0.3">
      <c r="A15" s="228"/>
      <c r="B15" s="229"/>
      <c r="C15" s="68" t="s">
        <v>147</v>
      </c>
      <c r="D15" s="101"/>
    </row>
    <row r="16" spans="1:4" s="48" customFormat="1" x14ac:dyDescent="0.3">
      <c r="A16" s="56" t="s">
        <v>92</v>
      </c>
      <c r="B16" s="69" t="s">
        <v>148</v>
      </c>
      <c r="C16" s="58" t="s">
        <v>191</v>
      </c>
      <c r="D16" s="108"/>
    </row>
    <row r="17" spans="1:4" s="48" customFormat="1" x14ac:dyDescent="0.3">
      <c r="A17" s="106" t="s">
        <v>93</v>
      </c>
      <c r="B17" s="107" t="s">
        <v>161</v>
      </c>
      <c r="C17" s="55" t="s">
        <v>162</v>
      </c>
      <c r="D17" s="102"/>
    </row>
    <row r="18" spans="1:4" s="48" customFormat="1" x14ac:dyDescent="0.3">
      <c r="A18" s="223" t="s">
        <v>122</v>
      </c>
      <c r="B18" s="221" t="s">
        <v>149</v>
      </c>
      <c r="C18" s="58" t="s">
        <v>163</v>
      </c>
      <c r="D18" s="102"/>
    </row>
    <row r="19" spans="1:4" s="48" customFormat="1" ht="31.2" x14ac:dyDescent="0.3">
      <c r="A19" s="224"/>
      <c r="B19" s="222"/>
      <c r="C19" s="111" t="s">
        <v>164</v>
      </c>
      <c r="D19" s="102"/>
    </row>
    <row r="20" spans="1:4" s="48" customFormat="1" ht="104.25" customHeight="1" x14ac:dyDescent="0.3">
      <c r="A20" s="223" t="s">
        <v>123</v>
      </c>
      <c r="B20" s="221" t="s">
        <v>150</v>
      </c>
      <c r="C20" s="58" t="s">
        <v>210</v>
      </c>
      <c r="D20" s="119"/>
    </row>
    <row r="21" spans="1:4" s="48" customFormat="1" x14ac:dyDescent="0.3">
      <c r="A21" s="224"/>
      <c r="B21" s="222"/>
      <c r="C21" s="111" t="s">
        <v>165</v>
      </c>
      <c r="D21" s="102"/>
    </row>
    <row r="22" spans="1:4" s="48" customFormat="1" x14ac:dyDescent="0.3">
      <c r="A22" s="223" t="s">
        <v>124</v>
      </c>
      <c r="B22" s="221" t="s">
        <v>151</v>
      </c>
      <c r="C22" s="58" t="s">
        <v>152</v>
      </c>
      <c r="D22" s="102"/>
    </row>
    <row r="23" spans="1:4" s="48" customFormat="1" x14ac:dyDescent="0.3">
      <c r="A23" s="228"/>
      <c r="B23" s="229"/>
      <c r="C23" s="58" t="s">
        <v>153</v>
      </c>
      <c r="D23" s="102"/>
    </row>
    <row r="24" spans="1:4" s="48" customFormat="1" ht="18.75" customHeight="1" x14ac:dyDescent="0.3">
      <c r="A24" s="224"/>
      <c r="B24" s="222"/>
      <c r="C24" s="58" t="s">
        <v>154</v>
      </c>
      <c r="D24" s="102"/>
    </row>
    <row r="25" spans="1:4" s="48" customFormat="1" x14ac:dyDescent="0.3">
      <c r="A25" s="231" t="s">
        <v>125</v>
      </c>
      <c r="B25" s="230" t="s">
        <v>155</v>
      </c>
      <c r="C25" s="58" t="s">
        <v>157</v>
      </c>
      <c r="D25" s="109"/>
    </row>
    <row r="26" spans="1:4" s="48" customFormat="1" x14ac:dyDescent="0.3">
      <c r="A26" s="231"/>
      <c r="B26" s="230"/>
      <c r="C26" s="58" t="s">
        <v>156</v>
      </c>
      <c r="D26" s="110"/>
    </row>
    <row r="27" spans="1:4" x14ac:dyDescent="0.3">
      <c r="A27" s="223" t="s">
        <v>126</v>
      </c>
      <c r="B27" s="225" t="s">
        <v>166</v>
      </c>
      <c r="C27" s="112" t="s">
        <v>209</v>
      </c>
      <c r="D27" s="110"/>
    </row>
    <row r="28" spans="1:4" ht="62.4" x14ac:dyDescent="0.3">
      <c r="A28" s="228"/>
      <c r="B28" s="226"/>
      <c r="C28" s="112" t="s">
        <v>167</v>
      </c>
      <c r="D28" s="110"/>
    </row>
    <row r="29" spans="1:4" ht="31.2" x14ac:dyDescent="0.3">
      <c r="A29" s="228"/>
      <c r="B29" s="226"/>
      <c r="C29" s="112" t="s">
        <v>189</v>
      </c>
      <c r="D29" s="110"/>
    </row>
    <row r="30" spans="1:4" ht="46.8" x14ac:dyDescent="0.3">
      <c r="A30" s="228"/>
      <c r="B30" s="226"/>
      <c r="C30" s="112" t="s">
        <v>168</v>
      </c>
      <c r="D30" s="110"/>
    </row>
    <row r="31" spans="1:4" ht="78" x14ac:dyDescent="0.3">
      <c r="A31" s="224"/>
      <c r="B31" s="227"/>
      <c r="C31" s="112" t="s">
        <v>169</v>
      </c>
      <c r="D31" s="108"/>
    </row>
  </sheetData>
  <mergeCells count="17">
    <mergeCell ref="B12:B15"/>
    <mergeCell ref="A12:A15"/>
    <mergeCell ref="A2:D2"/>
    <mergeCell ref="B6:B8"/>
    <mergeCell ref="A6:A8"/>
    <mergeCell ref="B9:B11"/>
    <mergeCell ref="A9:A11"/>
    <mergeCell ref="B18:B19"/>
    <mergeCell ref="A18:A19"/>
    <mergeCell ref="A20:A21"/>
    <mergeCell ref="B20:B21"/>
    <mergeCell ref="B27:B31"/>
    <mergeCell ref="A27:A31"/>
    <mergeCell ref="B22:B24"/>
    <mergeCell ref="A22:A24"/>
    <mergeCell ref="B25:B26"/>
    <mergeCell ref="A25:A26"/>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zoomScaleNormal="100" workbookViewId="0">
      <selection activeCell="B16" sqref="B16"/>
    </sheetView>
  </sheetViews>
  <sheetFormatPr defaultColWidth="9.109375" defaultRowHeight="15.6" x14ac:dyDescent="0.3"/>
  <cols>
    <col min="1" max="1" width="41.44140625" style="47" customWidth="1"/>
    <col min="2" max="4" width="55.88671875" style="38" customWidth="1"/>
    <col min="5" max="5" width="12.6640625" style="38" customWidth="1"/>
    <col min="6" max="16384" width="9.109375" style="38"/>
  </cols>
  <sheetData>
    <row r="1" spans="1:4" x14ac:dyDescent="0.3">
      <c r="A1" s="240"/>
      <c r="B1" s="240"/>
      <c r="C1" s="240"/>
      <c r="D1" s="240"/>
    </row>
    <row r="2" spans="1:4" ht="16.2" thickBot="1" x14ac:dyDescent="0.35">
      <c r="A2" s="240"/>
      <c r="B2" s="240"/>
      <c r="C2" s="240"/>
      <c r="D2" s="240"/>
    </row>
    <row r="3" spans="1:4" ht="16.2" thickBot="1" x14ac:dyDescent="0.35">
      <c r="A3" s="40"/>
      <c r="B3" s="41" t="s">
        <v>79</v>
      </c>
      <c r="C3" s="41" t="s">
        <v>80</v>
      </c>
      <c r="D3" s="41" t="s">
        <v>81</v>
      </c>
    </row>
    <row r="4" spans="1:4" ht="16.2" thickBot="1" x14ac:dyDescent="0.35">
      <c r="A4" s="42" t="s">
        <v>136</v>
      </c>
      <c r="B4" s="43"/>
      <c r="C4" s="43"/>
      <c r="D4" s="43"/>
    </row>
    <row r="5" spans="1:4" ht="34.200000000000003" thickBot="1" x14ac:dyDescent="0.35">
      <c r="A5" s="42" t="s">
        <v>82</v>
      </c>
      <c r="B5" s="44"/>
      <c r="C5" s="44"/>
      <c r="D5" s="44"/>
    </row>
    <row r="6" spans="1:4" ht="18.600000000000001" thickBot="1" x14ac:dyDescent="0.35">
      <c r="A6" s="42" t="s">
        <v>83</v>
      </c>
      <c r="B6" s="45"/>
      <c r="C6" s="45"/>
      <c r="D6" s="45"/>
    </row>
    <row r="7" spans="1:4" ht="18.600000000000001" thickBot="1" x14ac:dyDescent="0.35">
      <c r="A7" s="42" t="s">
        <v>201</v>
      </c>
      <c r="B7" s="45"/>
      <c r="C7" s="45"/>
      <c r="D7" s="45"/>
    </row>
    <row r="8" spans="1:4" ht="18.600000000000001" thickBot="1" x14ac:dyDescent="0.35">
      <c r="A8" s="42" t="s">
        <v>202</v>
      </c>
      <c r="B8" s="45"/>
      <c r="C8" s="45"/>
      <c r="D8" s="45"/>
    </row>
    <row r="10" spans="1:4" x14ac:dyDescent="0.3">
      <c r="A10" s="46" t="s">
        <v>84</v>
      </c>
    </row>
    <row r="11" spans="1:4" ht="18" x14ac:dyDescent="0.4">
      <c r="A11" s="239" t="s">
        <v>137</v>
      </c>
      <c r="B11" s="239"/>
      <c r="C11" s="239"/>
      <c r="D11" s="239"/>
    </row>
    <row r="12" spans="1:4" x14ac:dyDescent="0.3">
      <c r="A12" s="241" t="s">
        <v>127</v>
      </c>
      <c r="B12" s="241"/>
      <c r="C12" s="241"/>
      <c r="D12" s="241"/>
    </row>
    <row r="13" spans="1:4" ht="18" x14ac:dyDescent="0.4">
      <c r="A13" s="239" t="s">
        <v>203</v>
      </c>
      <c r="B13" s="239"/>
      <c r="C13" s="239"/>
      <c r="D13" s="239"/>
    </row>
    <row r="14" spans="1:4" x14ac:dyDescent="0.3">
      <c r="A14" s="239"/>
      <c r="B14" s="239"/>
      <c r="C14" s="239"/>
      <c r="D14" s="239"/>
    </row>
  </sheetData>
  <mergeCells count="5">
    <mergeCell ref="A14:D14"/>
    <mergeCell ref="A1:D2"/>
    <mergeCell ref="A11:D11"/>
    <mergeCell ref="A12:D12"/>
    <mergeCell ref="A13:D13"/>
  </mergeCells>
  <dataValidations count="3">
    <dataValidation type="list" allowBlank="1" showInputMessage="1" showErrorMessage="1" sqref="B5:D5" xr:uid="{00000000-0002-0000-0600-000000000000}">
      <formula1>"2, 4,"</formula1>
    </dataValidation>
    <dataValidation type="list" allowBlank="1" showInputMessage="1" showErrorMessage="1" sqref="B6:D8"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3"/>
  <sheetViews>
    <sheetView zoomScale="109" zoomScaleNormal="100" workbookViewId="0">
      <selection activeCell="C11" sqref="C11"/>
    </sheetView>
  </sheetViews>
  <sheetFormatPr defaultColWidth="9.109375" defaultRowHeight="15.6" x14ac:dyDescent="0.3"/>
  <cols>
    <col min="1" max="1" width="43.109375" style="90" customWidth="1"/>
    <col min="2" max="4" width="55.88671875" style="90" customWidth="1"/>
    <col min="5" max="8" width="10.6640625" style="90" bestFit="1" customWidth="1"/>
    <col min="9" max="16384" width="9.109375" style="90"/>
  </cols>
  <sheetData>
    <row r="1" spans="1:4" ht="16.2" thickBot="1" x14ac:dyDescent="0.35"/>
    <row r="2" spans="1:4" ht="16.2" thickBot="1" x14ac:dyDescent="0.35">
      <c r="B2" s="91" t="s">
        <v>79</v>
      </c>
      <c r="C2" s="91" t="s">
        <v>80</v>
      </c>
      <c r="D2" s="91" t="s">
        <v>81</v>
      </c>
    </row>
    <row r="3" spans="1:4" ht="16.8" thickBot="1" x14ac:dyDescent="0.35">
      <c r="A3" s="104" t="s">
        <v>136</v>
      </c>
      <c r="B3" s="92">
        <f>'Pasiūlymų suvestinė_Bendra'!B4</f>
        <v>0</v>
      </c>
      <c r="C3" s="92">
        <f>'Pasiūlymų suvestinė_Bendra'!C4</f>
        <v>0</v>
      </c>
      <c r="D3" s="92">
        <f>'Pasiūlymų suvestinė_Bendra'!D4</f>
        <v>0</v>
      </c>
    </row>
    <row r="4" spans="1:4" ht="16.2" thickBot="1" x14ac:dyDescent="0.35">
      <c r="A4" s="104" t="s">
        <v>138</v>
      </c>
      <c r="B4" s="93" t="e">
        <f>(MIN(B3:D3)/B3)*'Vertinimo tvarka'!H16</f>
        <v>#DIV/0!</v>
      </c>
      <c r="C4" s="93" t="e">
        <f>(MIN(B3:D3)/C3)*'Vertinimo tvarka'!H16</f>
        <v>#DIV/0!</v>
      </c>
      <c r="D4" s="93" t="e">
        <f>(MIN(B3:D3)/D3)*'Vertinimo tvarka'!H16</f>
        <v>#DIV/0!</v>
      </c>
    </row>
    <row r="5" spans="1:4" ht="18.600000000000001" thickBot="1" x14ac:dyDescent="0.45">
      <c r="A5" s="104" t="s">
        <v>109</v>
      </c>
      <c r="B5" s="93">
        <f>SUM(B6:B6)*'Vertinimo tvarka'!H17</f>
        <v>0</v>
      </c>
      <c r="C5" s="93">
        <f>SUM(C6:C6)*'Vertinimo tvarka'!H17</f>
        <v>0</v>
      </c>
      <c r="D5" s="93">
        <f>SUM(D6:D6)*'Vertinimo tvarka'!H17</f>
        <v>0</v>
      </c>
    </row>
    <row r="6" spans="1:4" ht="18" x14ac:dyDescent="0.3">
      <c r="A6" s="105" t="s">
        <v>110</v>
      </c>
      <c r="B6" s="94">
        <f>COUNTIF('Pasiūlymų suvestinė_Bendra'!B6, "Yra")*'Vertinimo tvarka'!F20</f>
        <v>0</v>
      </c>
      <c r="C6" s="94">
        <f>COUNTIF('Pasiūlymų suvestinė_Bendra'!C6, "Yra")*'Vertinimo tvarka'!F20</f>
        <v>0</v>
      </c>
      <c r="D6" s="94">
        <f>COUNTIF('Pasiūlymų suvestinė_Bendra'!D6, "Yra")*'Vertinimo tvarka'!F20</f>
        <v>0</v>
      </c>
    </row>
    <row r="7" spans="1:4" ht="18" x14ac:dyDescent="0.3">
      <c r="A7" s="105" t="s">
        <v>204</v>
      </c>
      <c r="B7" s="94">
        <f>COUNTIF('Pasiūlymų suvestinė_Bendra'!B7, "Yra")*'Vertinimo tvarka'!F21</f>
        <v>0</v>
      </c>
      <c r="C7" s="94">
        <f>COUNTIF('Pasiūlymų suvestinė_Bendra'!C7, "Yra")*'Vertinimo tvarka'!F21</f>
        <v>0</v>
      </c>
      <c r="D7" s="94">
        <f>COUNTIF('Pasiūlymų suvestinė_Bendra'!D7, "Yra")*'Vertinimo tvarka'!F21</f>
        <v>0</v>
      </c>
    </row>
    <row r="8" spans="1:4" ht="18" x14ac:dyDescent="0.3">
      <c r="A8" s="105" t="s">
        <v>205</v>
      </c>
      <c r="B8" s="94">
        <f>COUNTIF('Pasiūlymų suvestinė_Bendra'!B8, "Yra")*'Vertinimo tvarka'!F22</f>
        <v>0</v>
      </c>
      <c r="C8" s="94">
        <f>COUNTIF('Pasiūlymų suvestinė_Bendra'!C8, "Yra")*'Vertinimo tvarka'!F22</f>
        <v>0</v>
      </c>
      <c r="D8" s="94">
        <f>COUNTIF('Pasiūlymų suvestinė_Bendra'!D8, "Yra")*'Vertinimo tvarka'!F22</f>
        <v>0</v>
      </c>
    </row>
    <row r="9" spans="1:4" ht="18" x14ac:dyDescent="0.3">
      <c r="A9" s="105" t="s">
        <v>130</v>
      </c>
      <c r="B9" s="95">
        <f>IF('Pasiūlymų suvestinė_Bendra'!B5=4, 12,0)</f>
        <v>0</v>
      </c>
      <c r="C9" s="95">
        <f>IF('Pasiūlymų suvestinė_Bendra'!C5=4, 12,0)</f>
        <v>0</v>
      </c>
      <c r="D9" s="95">
        <f>IF('Pasiūlymų suvestinė_Bendra'!D5=4, 12,0)</f>
        <v>0</v>
      </c>
    </row>
    <row r="10" spans="1:4" ht="18.600000000000001" thickBot="1" x14ac:dyDescent="0.45">
      <c r="A10" s="104" t="s">
        <v>131</v>
      </c>
      <c r="B10" s="96" t="e">
        <f>SUM(B4+B5+#REF!+B9)</f>
        <v>#DIV/0!</v>
      </c>
      <c r="C10" s="96" t="e">
        <f>SUM(C4+C5+#REF!+C9)</f>
        <v>#DIV/0!</v>
      </c>
      <c r="D10" s="96" t="e">
        <f>SUM(D4+D5+#REF!+D9)</f>
        <v>#DIV/0!</v>
      </c>
    </row>
    <row r="11" spans="1:4" ht="16.2" thickBot="1" x14ac:dyDescent="0.35">
      <c r="A11" s="104" t="s">
        <v>85</v>
      </c>
      <c r="B11" s="97" t="e">
        <f>_xlfn.RANK.EQ(B10, $B$10:$D$10, 0)</f>
        <v>#DIV/0!</v>
      </c>
      <c r="C11" s="97" t="e">
        <f>_xlfn.RANK.EQ(C10, $B$10:$D$10, 0)</f>
        <v>#DIV/0!</v>
      </c>
      <c r="D11" s="97" t="e">
        <f>_xlfn.RANK.EQ(D10, $B$10:$D$10, 0)</f>
        <v>#DIV/0!</v>
      </c>
    </row>
    <row r="13" spans="1:4" x14ac:dyDescent="0.3">
      <c r="A13" s="90" t="s">
        <v>86</v>
      </c>
    </row>
    <row r="18" spans="1:1" x14ac:dyDescent="0.3">
      <c r="A18" s="98"/>
    </row>
    <row r="23" spans="1:1" x14ac:dyDescent="0.3">
      <c r="A23" s="99"/>
    </row>
  </sheetData>
  <conditionalFormatting sqref="B11:D11">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2025-06-09T07:13:29Z</dcterms:modified>
  <cp:category/>
</cp:coreProperties>
</file>