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https://santariskes-my.sharepoint.com/personal/jolita_balandiene_santa_lt/Documents/Projektas INFeKCIN/Gyvyb funkc monitoriai AK 10640/Gyvyb funkc monitoriai AK 10640 pakart/"/>
    </mc:Choice>
  </mc:AlternateContent>
  <xr:revisionPtr revIDLastSave="0" documentId="8_{6FA66F55-7A1F-4201-BF2D-D3EC79E8602D}" xr6:coauthVersionLast="47" xr6:coauthVersionMax="47" xr10:uidLastSave="{00000000-0000-0000-0000-000000000000}"/>
  <bookViews>
    <workbookView xWindow="28680" yWindow="-120" windowWidth="29040" windowHeight="15720" activeTab="2" xr2:uid="{00000000-000D-0000-FFFF-FFFF00000000}"/>
  </bookViews>
  <sheets>
    <sheet name="Vertinimo sąlygos" sheetId="15" r:id="rId1"/>
    <sheet name="Vertinimo tvarka" sheetId="13" r:id="rId2"/>
    <sheet name="Pasiūlymas" sheetId="1" r:id="rId3"/>
    <sheet name="Subtiekėjai ir priedai" sheetId="2" r:id="rId4"/>
    <sheet name="Specialieji reikalavimai" sheetId="9" r:id="rId5"/>
    <sheet name="Techninė specifikacija" sheetId="3" r:id="rId6"/>
    <sheet name="Pasiūlymų suvestinė_Bendra" sheetId="16" r:id="rId7"/>
    <sheet name="Pasiūlymų vertinimo rezultatai" sheetId="18" r:id="rId8"/>
    <sheet name="Sheet6" sheetId="8"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D7" i="18"/>
  <c r="D8" i="18"/>
  <c r="D9" i="18"/>
  <c r="D6" i="18"/>
  <c r="C7" i="18"/>
  <c r="C8" i="18"/>
  <c r="C9" i="18"/>
  <c r="C6" i="18"/>
  <c r="B7" i="18"/>
  <c r="B8" i="18"/>
  <c r="B9" i="18"/>
  <c r="B6" i="18"/>
  <c r="B3" i="18" l="1"/>
  <c r="C38" i="1" l="1"/>
  <c r="C39" i="1"/>
  <c r="C37" i="1"/>
  <c r="C36" i="1"/>
  <c r="D10" i="18" l="1"/>
  <c r="C10" i="18"/>
  <c r="B10" i="18"/>
  <c r="H18" i="13"/>
  <c r="H16" i="13" l="1"/>
  <c r="H17" i="13"/>
  <c r="C3" i="18" l="1"/>
  <c r="D3" i="18"/>
  <c r="B4" i="18" l="1"/>
  <c r="C4" i="18"/>
  <c r="D4" i="18"/>
  <c r="B5" i="18"/>
  <c r="D5" i="18"/>
  <c r="C5" i="18"/>
  <c r="D11" i="18" l="1"/>
  <c r="C11" i="18"/>
  <c r="C12" i="18" s="1"/>
  <c r="B11" i="18"/>
  <c r="B12" i="18" l="1"/>
  <c r="D12" i="18"/>
</calcChain>
</file>

<file path=xl/sharedStrings.xml><?xml version="1.0" encoding="utf-8"?>
<sst xmlns="http://schemas.openxmlformats.org/spreadsheetml/2006/main" count="365" uniqueCount="324">
  <si>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</si>
  <si>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</si>
  <si>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</si>
  <si>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</si>
  <si>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</si>
  <si>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</si>
  <si>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</si>
  <si>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</si>
  <si>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</si>
  <si>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</si>
  <si>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</si>
  <si>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</si>
  <si>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</si>
  <si>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</si>
  <si>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</si>
  <si>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</si>
  <si>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</si>
  <si>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</si>
  <si>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</si>
  <si>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</si>
  <si>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</si>
  <si>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</si>
  <si>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</si>
  <si>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</si>
  <si>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</si>
  <si>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</si>
  <si>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Tiekėjo arba jo įgalioto asmens pareigų pavadinimas:</t>
  </si>
  <si>
    <t>Pasirašančio asmens vardas ir pavardė:</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</si>
  <si>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</si>
  <si>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</si>
  <si>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</si>
  <si>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</si>
  <si>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</si>
  <si>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</si>
  <si>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</si>
  <si>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</si>
  <si>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</si>
  <si>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</si>
  <si>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</si>
  <si>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</si>
  <si>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</si>
  <si>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</si>
  <si>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</si>
  <si>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</si>
  <si>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</si>
  <si>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</si>
  <si>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</si>
  <si>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</si>
  <si>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</si>
  <si>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</si>
  <si>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</si>
  <si>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</si>
  <si>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</si>
  <si>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</si>
  <si>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</si>
  <si>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Numatytų vertinimo kriterijų lyginamieji svoriai:</t>
  </si>
  <si>
    <t>Vertinimo kriterijai ir jų parametrų lyginamieji svoriai:</t>
  </si>
  <si>
    <t>Vertinimo kriterijai</t>
  </si>
  <si>
    <t>Parametro lyginamasis svoris</t>
  </si>
  <si>
    <t>Lyginamasis svoris ekonominio naudingumo įvertinime</t>
  </si>
  <si>
    <t>Techniniai pranašumai (T)</t>
  </si>
  <si>
    <t>T1</t>
  </si>
  <si>
    <t>T2</t>
  </si>
  <si>
    <t>T3</t>
  </si>
  <si>
    <t>T4</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</si>
  <si>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</si>
  <si>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</si>
  <si>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</si>
  <si>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</si>
  <si>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</si>
  <si>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</si>
  <si>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</si>
  <si>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</si>
  <si>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Siūlomas techninis funkcionalumas</t>
  </si>
  <si>
    <t>Siūlomos prekės garantinis laikotarpis</t>
  </si>
  <si>
    <t>Pasirinkti garantinį laikotarpį</t>
  </si>
  <si>
    <t>Terminas</t>
  </si>
  <si>
    <t>metai</t>
  </si>
  <si>
    <t>Pasirinkti (Yra / Nėra) parametro reikšmę</t>
  </si>
  <si>
    <t>2) Techniniai pranašumai (T)</t>
  </si>
  <si>
    <t>X =</t>
  </si>
  <si>
    <t>Y =</t>
  </si>
  <si>
    <t>Formulės rūšis</t>
  </si>
  <si>
    <t>L1 =</t>
  </si>
  <si>
    <r>
      <t xml:space="preserve">Įrašyti parametro vertę: </t>
    </r>
    <r>
      <rPr>
        <b/>
        <sz val="12"/>
        <rFont val="Times New Roman"/>
        <family val="1"/>
      </rPr>
      <t>yra / nėra</t>
    </r>
  </si>
  <si>
    <t>L2 =</t>
  </si>
  <si>
    <t>L3 =</t>
  </si>
  <si>
    <r>
      <t>Įrašyti parametro vertę:</t>
    </r>
    <r>
      <rPr>
        <b/>
        <sz val="12"/>
        <rFont val="Times New Roman"/>
        <family val="1"/>
      </rPr>
      <t xml:space="preserve"> yra / nėra</t>
    </r>
  </si>
  <si>
    <t>L4 =</t>
  </si>
  <si>
    <t>Vertinimo sąlygos</t>
  </si>
  <si>
    <t>Minimalus garantinis laikotarpis (gamintojo garantija arba garantija pagal įstatymą) (MGL)</t>
  </si>
  <si>
    <t>Tiekėjas 1</t>
  </si>
  <si>
    <t>Tiekėjas 2</t>
  </si>
  <si>
    <t>Tiekėjas 3</t>
  </si>
  <si>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</si>
  <si>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</si>
  <si>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</si>
  <si>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</si>
  <si>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</si>
  <si>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</si>
  <si>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t>Tiekėjų pasiūlymų reitingavimas*</t>
  </si>
  <si>
    <t>* Reitingavimas vyksta automatiškai. Tuo atveju jei kelių tiekėjų Ekonominio naudingumo balas (E) sutampa, tokiu atveju PO laimėtoją pasirenka pagal pirkimo dokumentuose nustatytas sąlygas ir VPĮ.</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</si>
  <si>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</si>
  <si>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1</t>
  </si>
  <si>
    <t>2</t>
  </si>
  <si>
    <t>3</t>
  </si>
  <si>
    <t>Būtina</t>
  </si>
  <si>
    <t>4</t>
  </si>
  <si>
    <t>1. Spalvoto vaizdo, lietimui jautrus,</t>
  </si>
  <si>
    <t>2. Apsauga nuo defibriliatoriaus iškrovos,</t>
  </si>
  <si>
    <t>Kvėpavimo registravimas</t>
  </si>
  <si>
    <t>3. Matavimo paklaida ≤ ± 5 kartas/min. visame matuojamajame diapazone.</t>
  </si>
  <si>
    <t>1. Kvėpavimo sustojimo atpažinimas,</t>
  </si>
  <si>
    <t>2. Kvėpavimo dažnio matavimo ribos ne siauresnės kaip 4 - 100 kartų/min,</t>
  </si>
  <si>
    <t>Temperatūros matavimas</t>
  </si>
  <si>
    <t>1. Temperatūros matavimo ribos ne siauresnės kaip 20 –  45°C,</t>
  </si>
  <si>
    <t>SpO2 matavimas</t>
  </si>
  <si>
    <t>3. SpO2 matavimo duomenys pateikiami kreive ir skaitmenine išraiška.</t>
  </si>
  <si>
    <t>1. SpO2 matavimo ribos ne siauresnės kaip 1 - 100 %,</t>
  </si>
  <si>
    <t>Neinvazinio kraujospūdžio matavimas</t>
  </si>
  <si>
    <t>1. Kraujospūdžio matavimo ribos ne siauresnės kaip nuo 15 iki 250 mmHg,</t>
  </si>
  <si>
    <t>2. Intervalo tarp matavimų pasirinkimas ne siauresnis kaip nuo 1 iki 120 min,</t>
  </si>
  <si>
    <t>3. Atvaizduojami parametrai: sistolinis, diastolinis ir vidurinis,</t>
  </si>
  <si>
    <t>Visų matuojamų parametrų išsaugojimas monitoriaus vidinėje atmintyje</t>
  </si>
  <si>
    <t xml:space="preserve">Gamykliškai sukurti parametrų laukų išdėstymo ekrane šablonai </t>
  </si>
  <si>
    <t>≥ 4-ių variantų</t>
  </si>
  <si>
    <t>Galimybė susikurti ir išsaugoti ekrano atmintyje  parametrų laukų išdėstymo ekrane šablonus</t>
  </si>
  <si>
    <t>Įvykių išsaugojimas</t>
  </si>
  <si>
    <t>≥ 100</t>
  </si>
  <si>
    <t>Integruotų duomenų perdavimo ir jungčių tipai</t>
  </si>
  <si>
    <t>2. Kompiuterinio tinklo jungtis (LAN) .</t>
  </si>
  <si>
    <t>Mobilus gyvybinių funkcijų multiparametrų modulis</t>
  </si>
  <si>
    <t>Monitoriaus maitinimo šaltiniai</t>
  </si>
  <si>
    <t>1. Grafinis ir skaitmeninis;</t>
  </si>
  <si>
    <t>1. Elektros tinklas 220 V ± 10 %, 50 Hz prijungiamas per pakrovimo stotelę,</t>
  </si>
  <si>
    <t>3. Lietimui jautrus ekranas (Touch Screen),</t>
  </si>
  <si>
    <t xml:space="preserve"> Monitoriaus ekranas</t>
  </si>
  <si>
    <t>Parametrų išsaugojimas modulio vidinėje atmintyje</t>
  </si>
  <si>
    <t>Monitoruojami parametrai</t>
  </si>
  <si>
    <t>2. Kvėpavimas,</t>
  </si>
  <si>
    <t xml:space="preserve">3. Širdies susitraukimų dažnis, </t>
  </si>
  <si>
    <t>4. Temperatūra,</t>
  </si>
  <si>
    <t>5. Neinvazinis kraujospūdis,</t>
  </si>
  <si>
    <t>6. SpO2,</t>
  </si>
  <si>
    <t>7. Invazinis kraujospūdis ≥ 2-jų kanalų.</t>
  </si>
  <si>
    <t>5</t>
  </si>
  <si>
    <t>Modulių aliarmo sistema</t>
  </si>
  <si>
    <t>2. Garsinis ir vizualinis aliarmo signalai.</t>
  </si>
  <si>
    <t>1. Kontroliuojamų parametrų ribinių reikšmių nustatymo ir indikacijos galimybė,</t>
  </si>
  <si>
    <t>6</t>
  </si>
  <si>
    <r>
      <t>2. Siūlomi Techniniai funkcionalumai (</t>
    </r>
    <r>
      <rPr>
        <b/>
        <sz val="12"/>
        <color rgb="FFFF0000"/>
        <rFont val="Times New Roman"/>
        <family val="1"/>
      </rPr>
      <t>Pildo Tiekėjas</t>
    </r>
    <r>
      <rPr>
        <b/>
        <sz val="12"/>
        <color theme="1"/>
        <rFont val="Times New Roman"/>
        <family val="1"/>
      </rPr>
      <t>):</t>
    </r>
  </si>
  <si>
    <t>5. Teikia pirkėjui išsamias konsultacijas ir paaiškinimus,</t>
  </si>
  <si>
    <t>4. Informuoja pirkėją apie prevencinius veiksmus (jei tokių būtina imtis),</t>
  </si>
  <si>
    <t>* Garantinio laikotarpio sąlygos:</t>
  </si>
  <si>
    <t>1. Nemokamai atlieka prekės techninę priežiūrą (įskaitant techninei priežiūrai atlikti reikalingas detales ir/arba medžiagas),</t>
  </si>
  <si>
    <t>2. Nemokamai atlieka garantijos sąlygas atitinkančių gedimų (jei jie nutiko naudojant įrangą pagal paskirtį, laikantis pateiktų instrukcijų bei nurodytų eksploatavimo sąlygų) šalinimą,</t>
  </si>
  <si>
    <t>3. Nemokamai atlieka techninės būklės patikrinimus pagal gamintojo reikalavimus/rekomendacijas,</t>
  </si>
  <si>
    <t>6. Gedimo atveju atvyksta remontuoti ne vėliau kaip per 24 (dvidešimt keturias) valandas nuo pranešimo apie prekės gedimą gavimo,</t>
  </si>
  <si>
    <t>W =</t>
  </si>
  <si>
    <t>Jei siūlomas objektas neturi nurodyto pranašumo: W = 0, tuomet G = 0</t>
  </si>
  <si>
    <t>Išplėstinė garantija (G)</t>
  </si>
  <si>
    <t>G</t>
  </si>
  <si>
    <t>Įrašyti parametro vertę: Taip / Ne</t>
  </si>
  <si>
    <t>Q =</t>
  </si>
  <si>
    <t>kur W – parametro lyginamasis svoris, Q - garantinės priežiūros lyginamasis svoris.</t>
  </si>
  <si>
    <r>
      <t>Techninių pranašumų balas (T</t>
    </r>
    <r>
      <rPr>
        <vertAlign val="subscript"/>
        <sz val="12"/>
        <rFont val="Times New Roman"/>
        <family val="1"/>
      </rPr>
      <t>n</t>
    </r>
    <r>
      <rPr>
        <sz val="12"/>
        <rFont val="Times New Roman"/>
        <family val="1"/>
      </rPr>
      <t>)</t>
    </r>
  </si>
  <si>
    <r>
      <t>T1</t>
    </r>
    <r>
      <rPr>
        <vertAlign val="subscript"/>
        <sz val="12"/>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</si>
  <si>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</si>
  <si>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</si>
  <si>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</si>
  <si>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t>2. Ekonomiškai naudingiausias pasiūlymas - tai pasiūlymas, kurio balų suma, apskaičiuota pagal toliau nustatytus pasiūlymų vertinimo kriterijus ir sąlygas, yra didžiausia.</t>
  </si>
  <si>
    <t>2. Matavimo paklaida ≤ ± 0,1°C,</t>
  </si>
  <si>
    <t>3. Skaitmeninė temperatūros matavimo rezultatų išraiška.</t>
  </si>
  <si>
    <t>2. Matavimo paklaida ribose nuo 70 iki 100%  ne daugiau  ± 3,0 % su siūlomu davikliu,</t>
  </si>
  <si>
    <t>Pasiūlymo ekonominio naudingumo apskaičiavimo tvarka (formulė) yra pateikiama žemiau:</t>
  </si>
  <si>
    <t>4. Pasiūlymas galioja 90 kalendorinių dienų nuo pasiūlymų pateikimo termino pabaigos.</t>
  </si>
  <si>
    <t>PASIŪLYMŲ VERTINIMO TVARKA</t>
  </si>
  <si>
    <t>PASIŪLYMO FORMA</t>
  </si>
  <si>
    <t>SUBTIEKĖJAI</t>
  </si>
  <si>
    <r>
      <t xml:space="preserve">Pasiūlyme nurodyta Prekės kaina </t>
    </r>
    <r>
      <rPr>
        <i/>
        <sz val="9"/>
        <color rgb="FFFF0000"/>
        <rFont val="Times New Roman"/>
        <family val="1"/>
      </rPr>
      <t>(arba Prekių kiekis)</t>
    </r>
    <r>
      <rPr>
        <i/>
        <sz val="9"/>
        <color theme="1"/>
        <rFont val="Times New Roman"/>
        <family val="1"/>
      </rPr>
      <t xml:space="preserve">,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r>
      <rPr>
        <i/>
        <sz val="9"/>
        <color rgb="FFFF0000"/>
        <rFont val="Times New Roman"/>
        <family val="1"/>
      </rPr>
      <t>Tiekėjui nurodžius teikiamo pasiūlymo konfidencialią informaciją/dokumentus, kartu su pasiūlymu būtina pateikti konfidencialumą pagrindžiančius (laikantis tai sričiai taikomos praktikos) argumentuotus įrodymus/dokumentus.</t>
    </r>
  </si>
  <si>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</si>
  <si>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Siūlomos prekės pavadinimas (modelis, konkreti modifikacija), gamintojas, kilmės šalis</t>
  </si>
  <si>
    <t>Nurodyti</t>
  </si>
  <si>
    <t>Suderinamumas</t>
  </si>
  <si>
    <t>Elektros maitinimo šaltiniai</t>
  </si>
  <si>
    <t>1. 220 V ± 10%, 50Hz,</t>
  </si>
  <si>
    <t>Monitoriaus ekranas</t>
  </si>
  <si>
    <t>Monitoriaus parametrų valdymas</t>
  </si>
  <si>
    <t>1. Lietimui jautriu monitoriaus ekranu („touchscreen“),</t>
  </si>
  <si>
    <t>Kreivių skaičius ekrane vienu metu</t>
  </si>
  <si>
    <t>Monitoriaus matuojamų parametrų atmintis</t>
  </si>
  <si>
    <t>Matuojami parametrai</t>
  </si>
  <si>
    <t>1. EKG,</t>
  </si>
  <si>
    <t>3. SpO2,</t>
  </si>
  <si>
    <t>7</t>
  </si>
  <si>
    <t>Matavimo paklaida</t>
  </si>
  <si>
    <t>8</t>
  </si>
  <si>
    <t>9</t>
  </si>
  <si>
    <t>Matavimo ribos (ne siauresnės už nurodytas)</t>
  </si>
  <si>
    <t>Nuo -40 iki +320 mmHg</t>
  </si>
  <si>
    <t>Ne daugiau ± 5% arba ± 4 mmHg (priklausomai kuris yra didesnis)</t>
  </si>
  <si>
    <t>10</t>
  </si>
  <si>
    <t>11</t>
  </si>
  <si>
    <t>Matavimo metodika</t>
  </si>
  <si>
    <t>12</t>
  </si>
  <si>
    <t>13</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</si>
  <si>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modulinių gyvybinių funkcijų monitorių garantinis laikotarpis (metais). </t>
    </r>
  </si>
  <si>
    <t>Galimas skirtingų parametrų kreivių skaičius ekrane vienu metu</t>
  </si>
  <si>
    <t>Reikalavimai EKG monitoravimui</t>
  </si>
  <si>
    <t>1. EKG derivacijos: I, II, III, aVR, aVL, aVF, V1, V2, V3, V4, V5, V6,</t>
  </si>
  <si>
    <t>3. Širdies susitraukimo dažnio matavimo ribos ne siauresnės kaip 30 - 250 k/min,</t>
  </si>
  <si>
    <t>4. Matavimų režimai: vienkartinis, intervalinis, nuolatinis,</t>
  </si>
  <si>
    <t>5. Neinvazinio kraujo spaudimo matavimo metodas (NIBP) oscilometrinis.</t>
  </si>
  <si>
    <t>14</t>
  </si>
  <si>
    <t>15</t>
  </si>
  <si>
    <t>16</t>
  </si>
  <si>
    <t>17</t>
  </si>
  <si>
    <t>18</t>
  </si>
  <si>
    <t>18.1</t>
  </si>
  <si>
    <t>18.2</t>
  </si>
  <si>
    <t>19</t>
  </si>
  <si>
    <t>Statinis:
(yra/nėra)</t>
  </si>
  <si>
    <t>Ne mažiau 48 val. grafinės ir skaitmeninės informacijos</t>
  </si>
  <si>
    <t>Mobilaus paciento gyvybinių funkcijų modulio prijungimas prie gyvybinių funkcijų monitoriaus per mobilaus paciento gyvybinių funkcijų monitoriaus tvirtinimo stotelę arba įstatomas į gyvybinių funkcijų monitorių</t>
  </si>
  <si>
    <t>2. Ne trumpiau kaip 24 val. laikotarpį.</t>
  </si>
  <si>
    <t>ST analizė: ST segmento grafinis vaizdavimas žemėlapio pavidalu priekinėje ir horizontalioje plokštumose</t>
  </si>
  <si>
    <t>Galimybė rodyti piktogramą su paciento būkle realiuoju laiku. Piktograma automatiškai keičiasi priklausomai nuo parametrų kitimo realiuoju laiku: etCO2, kvėpavimo dažnio, širdies susitraukimų dažnio, kraujospūdžio, temperatūros, invazinio slėgio, smegenų veiklos, deguonies prisotinimo, širdies veiklos, kvėpavimo takų slėgio, kvėpavimo tūrio, FiO2, pulso dažnio, ST segmento, nervų ir raumenų reakcijos</t>
  </si>
  <si>
    <t>Mobilus gyvybinių funkcijų multiparametrų modulis gali perduoti duomenis belaidžiu ryšiu (pagal IEEE 802.11 arba lygiavertį standartą)</t>
  </si>
  <si>
    <r>
      <t xml:space="preserve">Jei siūlomas objektas turi nurodytą pranašumą: W = 1, tuomet </t>
    </r>
    <r>
      <rPr>
        <b/>
        <sz val="12"/>
        <rFont val="Times New Roman"/>
        <family val="1"/>
      </rPr>
      <t>G = W x Q</t>
    </r>
  </si>
  <si>
    <r>
      <t>Išplėstinės garantijos balas (G</t>
    </r>
    <r>
      <rPr>
        <vertAlign val="subscript"/>
        <sz val="12"/>
        <rFont val="Times New Roman"/>
        <family val="1"/>
      </rPr>
      <t>n</t>
    </r>
    <r>
      <rPr>
        <sz val="12"/>
        <rFont val="Times New Roman"/>
        <family val="1"/>
      </rPr>
      <t>)</t>
    </r>
  </si>
  <si>
    <r>
      <t>Ekonominio naudingumo (E</t>
    </r>
    <r>
      <rPr>
        <vertAlign val="subscript"/>
        <sz val="12"/>
        <rFont val="Times New Roman"/>
        <family val="1"/>
      </rPr>
      <t>n</t>
    </r>
    <r>
      <rPr>
        <sz val="12"/>
        <rFont val="Times New Roman"/>
        <family val="1"/>
      </rPr>
      <t>) balas</t>
    </r>
  </si>
  <si>
    <t>3. Mokymai ≥ 1 inžinieriui (mokymų trukmė: ne mažiau 4 akademinės valandos).</t>
  </si>
  <si>
    <t>7. Garantinio gedimo atveju tiekėjas nemokamai suteikia pakaitinį gyvybinių funkcijų monitorių ir visas reikalingas dalis, kad įrangą būtų galima naudoti pagal paskirtį. Taikoma jei įrenginio negalima sutvarkyti per 48 val. Pakaitinis prietaisas suteikiamas visam sugedusio prietaiso remonto terminui. Pateikiamas pakaitinis prietaisas turi būti ne prastesnių parametrų nei sugedęs prietaisas.</t>
  </si>
  <si>
    <t>Garantinio gedimo atveju tiekėjas nemokamai suteikia pakaitinį gyvybinių funkcijų monitorių ir visas reikalingas dalis, kad įrangą būtų galima naudoti pagal paskirtį. Taikoma jei įrenginio negalima sutvarkyti per 48 val. Pakaitinis prietaisas suteikiamas visam sugedusio prietaiso remonto terminui. Pateikiamas pakaitinis prietaisas turi būti ne prastesnių parametrų nei sugedęs prietaisas.</t>
  </si>
  <si>
    <t>CO2 matavimo ribos (ne siauresniame diapazone už nurodytą)</t>
  </si>
  <si>
    <t>4. Invazinis kraujospūdis,</t>
  </si>
  <si>
    <t>2. Vidinis maitinimo šaltinis (akumuliatorius); modulio veikimo laikas ne mažiau 3 val.</t>
  </si>
  <si>
    <t>1. EKG (derivacijos: I, II, III, aVL, aVR, aVF, V1-6),</t>
  </si>
  <si>
    <t>Ne mažiau kaip 10</t>
  </si>
  <si>
    <t>Bendra pasiūlymo kaina Eur su 21 % PVM</t>
  </si>
  <si>
    <t>Pasiūlymo kaina (Pkn), € su PVM</t>
  </si>
  <si>
    <r>
      <rPr>
        <b/>
        <sz val="12"/>
        <color theme="1"/>
        <rFont val="Times New Roman"/>
        <family val="1"/>
      </rPr>
      <t>Pk</t>
    </r>
    <r>
      <rPr>
        <b/>
        <vertAlign val="subscript"/>
        <sz val="12"/>
        <color theme="1"/>
        <rFont val="Times New Roman"/>
        <family val="1"/>
      </rPr>
      <t>n</t>
    </r>
    <r>
      <rPr>
        <b/>
        <sz val="12"/>
        <color theme="1"/>
        <rFont val="Times New Roman"/>
        <family val="1"/>
      </rPr>
      <t xml:space="preserve"> - </t>
    </r>
    <r>
      <rPr>
        <sz val="12"/>
        <color theme="1"/>
        <rFont val="Times New Roman"/>
        <family val="1"/>
      </rPr>
      <t>Tiekėjo n siūlomų modulinių gyvybinių funkcijų monitorių kaina (€ su PVM), nurodyta komerciniame pasiūlyme.</t>
    </r>
  </si>
  <si>
    <t>Pasiūlymo kainos balas (PkBn)</t>
  </si>
  <si>
    <t>6. Temperatūra - ne mažiau 1 kanalas.</t>
  </si>
  <si>
    <t>1. Ekonomiškai naudingiausią pasiūlymą perkančioji organizacija išrenka pagal kainą ir kokybę.</t>
  </si>
  <si>
    <t>4. Kreivių skaičius ekrane vienu metu  ≥ 3.</t>
  </si>
  <si>
    <t>2. Įstrižainė ≥ 6“,</t>
  </si>
  <si>
    <t xml:space="preserve">Reikalavimai invazinio kraujospūdžio kanalui </t>
  </si>
  <si>
    <t>Reikalavimai kapnometrijos matavimo moduliui</t>
  </si>
  <si>
    <t>2. Ekrano rezoliucija ne mažesnė 1280 x 1024.</t>
  </si>
  <si>
    <t>≥ 10</t>
  </si>
  <si>
    <t>3. Kadangi siūlomo objekto T1, T2, T3 ir T4 techniniai parametrai neturi skaitinių išraiškų (yra arba nėra), todėl parametrų įvertinimas apskaičiuojamas pagal metodiką:</t>
  </si>
  <si>
    <r>
      <rPr>
        <b/>
        <sz val="12"/>
        <color theme="1"/>
        <rFont val="Times New Roman"/>
        <family val="1"/>
      </rPr>
      <t>T1</t>
    </r>
    <r>
      <rPr>
        <b/>
        <vertAlign val="subscript"/>
        <sz val="12"/>
        <color theme="1"/>
        <rFont val="Times New Roman"/>
        <family val="1"/>
      </rPr>
      <t>n</t>
    </r>
    <r>
      <rPr>
        <b/>
        <sz val="12"/>
        <color theme="1"/>
        <rFont val="Times New Roman"/>
        <family val="1"/>
      </rPr>
      <t xml:space="preserve"> - T4</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</si>
  <si>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t>s</t>
  </si>
  <si>
    <t>Kiekis, komplektas</t>
  </si>
  <si>
    <t>Kaina 1 kompl. eur be PVM</t>
  </si>
  <si>
    <t>1. Ekrano įstrižainė ne mažesnė kaip 19",</t>
  </si>
  <si>
    <t xml:space="preserve">Šoninės tėkmės arba lygiavertė technologija </t>
  </si>
  <si>
    <t>VšĮ Vilniaus universiteto ligoninė Santaros klinikos</t>
  </si>
  <si>
    <t>3) Išplėstinė garantija (G)</t>
  </si>
  <si>
    <t>1. Pasiūlymo ekonominis naudingumas (E) apskaičiuojamas sudedant tiekėjo pasiūlymo kainos (K), techninių pranašumų (T) ir išplėstinės garantijos (G) balus:</t>
  </si>
  <si>
    <t>E = K + T + G</t>
  </si>
  <si>
    <t>4. Siūlomo objekto išplėstinė 4 metų garantinė priežiūra (G) aprašoma statiniu vertinimo būdu ir neturi skaitinių išraiškų (taip arba ne), todėl garantinės priežiūros įvertinimas apskaičiuojamas pagal formulę:</t>
  </si>
  <si>
    <r>
      <t>3. Siūlomas garantinis laikotarpis</t>
    </r>
    <r>
      <rPr>
        <b/>
        <sz val="12"/>
        <color rgb="FFFF0000"/>
        <rFont val="Times New Roman"/>
        <family val="1"/>
        <charset val="186"/>
      </rPr>
      <t xml:space="preserve"> (Pildo Tiekėjas)</t>
    </r>
    <r>
      <rPr>
        <b/>
        <sz val="12"/>
        <rFont val="Times New Roman"/>
        <family val="1"/>
      </rPr>
      <t>:</t>
    </r>
  </si>
  <si>
    <t>*</t>
  </si>
  <si>
    <t>2. Pasiūlymo kainos (K) balai apskaičiuojami mažiausios pasiūlytos kainos (Kmin) ir vertinamo pasiūlymo kainos (Kv) santykį padauginant iš kainos lyginamojo svorio (X) *:</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</si>
  <si>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</si>
  <si>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</si>
  <si>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</si>
  <si>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4. Valymo - dezinfekavimo instrukcija, kurioje aprašoma valymo-dezinfekavimo procedūra ir periodiškumas, detalus naudojamų medžiagų ir priemonių sąrašas. Visos nurodomos priemonės privalo būti registruotos Lietuvoje.</t>
  </si>
  <si>
    <t>1. Mokymai ≥ 40 gydytojų (mokymų trukmė: ne mažiau 8 akademinės valandos),</t>
  </si>
  <si>
    <t>2. Mokymai ≥ 30 slaugytojų (mokymų trukmė: ne mažiau 8 akademinės valandos),</t>
  </si>
  <si>
    <t xml:space="preserve">Visi gyvybinių funkcijų monitoriai privalo būti vieno ir to paties gamintojo. </t>
  </si>
  <si>
    <t>3.1</t>
  </si>
  <si>
    <t>3.2</t>
  </si>
  <si>
    <t>3.3</t>
  </si>
  <si>
    <t>3.4</t>
  </si>
  <si>
    <t>3.5</t>
  </si>
  <si>
    <t>3.6</t>
  </si>
  <si>
    <t>5. Neinvazinis kraujospūdis - ne mažiau 1 kanalas,</t>
  </si>
  <si>
    <t>17.1</t>
  </si>
  <si>
    <t>17.2</t>
  </si>
  <si>
    <t>1. USB jungtis ne mažiau kaip 1 vnt.;</t>
  </si>
  <si>
    <t>PPV (pulsinės bangos variacijos matavimas)</t>
  </si>
  <si>
    <t xml:space="preserve">Bendri reikalavimai moduliniam gyvybinių funkcijų monitoriui </t>
  </si>
  <si>
    <t>10. Pateikiami visi priedai reikalingi matuoti specifikacijoje aprašytiems parametrams (pvz. invazinio kraujo spaudimui, CO2 matuoti).</t>
  </si>
  <si>
    <t>1) Modulinių gyvybinių funkcijų monitorių kaina (K)</t>
  </si>
  <si>
    <t>Modulinių gyvybinių funkcijų monitorių kaina (K)</t>
  </si>
  <si>
    <t>Tiekėjas siūlomiems moduliniams gyvybinių funkcijų monitoriams suteikia 4 metų (48 mėnesių) išplėstinę garantiją*</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</si>
  <si>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</si>
  <si>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 Modulinis gyvybinių funkcijų monitorius - 1 vnt,</t>
  </si>
  <si>
    <t>2. Mobilus gyvybinių funkcijų multiparametrų modulis - 1 vnt,</t>
  </si>
  <si>
    <t>3. EKG paciento kabelis, 3 laidų (daugkartinio naudojimo) - ne mažiau 1 vnt,</t>
  </si>
  <si>
    <t>4. EKG paciento kabelis, 5 laidų (daugkartinio naudojimo) - ne mažiau 1 vnt,</t>
  </si>
  <si>
    <r>
      <t>5. SpO2 matavimo daviklis suaugusiems (daugkartinio naudojimo, pirštinis, „clipsinis“) su prailginimo kabeliu (</t>
    </r>
    <r>
      <rPr>
        <i/>
        <sz val="12"/>
        <rFont val="Times New Roman"/>
        <family val="1"/>
      </rPr>
      <t>prailginimo kabelį būtina pateikti tik jei gamintojas jį komplektuoja</t>
    </r>
    <r>
      <rPr>
        <sz val="12"/>
        <rFont val="Times New Roman"/>
        <family val="1"/>
      </rPr>
      <t>) SpO2 pirštiniam davikliui (daugkartinio naudojimo) - ne mažiau 1 komplektas,</t>
    </r>
  </si>
  <si>
    <r>
      <t xml:space="preserve">6. Manžetės  neinvazinio kraujospūdžio matavimui (daugkartinio naudojimo, skirtingų dydžių (s-m-l arba child/ adult / large Adult arba 18-26/25-35/33-47 cm </t>
    </r>
    <r>
      <rPr>
        <sz val="12"/>
        <rFont val="Calibri"/>
        <family val="2"/>
        <charset val="186"/>
      </rPr>
      <t>±</t>
    </r>
    <r>
      <rPr>
        <sz val="15"/>
        <rFont val="Times New Roman"/>
        <family val="1"/>
      </rPr>
      <t xml:space="preserve"> </t>
    </r>
    <r>
      <rPr>
        <sz val="12"/>
        <rFont val="Times New Roman"/>
        <family val="1"/>
        <charset val="186"/>
      </rPr>
      <t>3 cm</t>
    </r>
    <r>
      <rPr>
        <sz val="12"/>
        <rFont val="Times New Roman"/>
        <family val="1"/>
      </rPr>
      <t>)) su žarnele manžetės prijungimui prie monitoriaus (daugkartinio naudojimo, tinkama komplektuojamoms manžetėms) Prie monitoriaus komplektuojama: 2 vnt. S arba child arba 18-26 cm ± 3 cm dydžio, 4 vnt. M arba Adult arba 25-35 cm ± 3 cm dydžio, 4 vnt. L arba large Adult arba 33-47 cm ± 3 cm dydžio (iš viso komplektuojamos 10 skirtingų dydžių manžečių),</t>
    </r>
  </si>
  <si>
    <t>7. Odos (paviršinis) temperatūros daviklis - ne mažiau 1 vnt,</t>
  </si>
  <si>
    <t>8. Stemplinis / rektalinis temperatūros daviklis - 1 vnt,</t>
  </si>
  <si>
    <t>9. Parkavimo stotelė skirta mobilaus gyvybinių funkcijų modulio maitinimui, akumuliatorių pakrovimui,  komunikaciniams kabeliams tarp paciento gyvybinių funkcijų monitoravimo modulio ir mobilaus gyvybinių funkcijų modulio prijungti - 1 vnt.</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</si>
  <si>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su pasiūlymu.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</si>
  <si>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2. Monitoriaus aušinimui nenaudojami ventiliatoriai.</t>
  </si>
  <si>
    <t>2. Monitoriaus rotacijos/rotacinė nustatymų ir parametrų valdymo rankenėlė arba valdymas per lietimui jautrų monitorių.</t>
  </si>
  <si>
    <t>16.1</t>
  </si>
  <si>
    <t>16.2</t>
  </si>
  <si>
    <t>16.3</t>
  </si>
  <si>
    <t>18.3</t>
  </si>
  <si>
    <t>18.4</t>
  </si>
  <si>
    <t>18.5</t>
  </si>
  <si>
    <t>Komplektacija Nr. 1 (iš viso 24 vnt.)</t>
  </si>
  <si>
    <t>6. Manžetės  neinvazinio kraujospūdžio matavimui (daugkartinio naudojimo, skirtingų dydžių (m-l-xl arba adult / large Adult / adult XL)) su žarnele manžetės prijungimui prie monitoriaus (daugkartinio naudojimo, tinkama komplektuojamoms manžetėms). Komplektuojamos: 3 vnt. M arba Adult dydžio, 1 vnt. L arba large Adult dydžio ir 6 vnt. XL arba adult XL dydžio (iš viso 10 skirtingų dydžių manžečių),</t>
  </si>
  <si>
    <t>1. Modulinias gyvybinių funkcijų monitorius - 1 vnt,</t>
  </si>
  <si>
    <r>
      <t>5. SpO2 matavimo daviklis suaugusiems (silikoninis ar lygiavertis, daugkartinio naudojimo, pirštinis, Nellcor arba lygiaverčio tipo) su prailginimo kabeliu (</t>
    </r>
    <r>
      <rPr>
        <i/>
        <sz val="12"/>
        <rFont val="Times New Roman"/>
        <family val="1"/>
      </rPr>
      <t>prailginimo kabelį būtina pateikti tik jei gamintojas jį komplektuoja</t>
    </r>
    <r>
      <rPr>
        <sz val="12"/>
        <rFont val="Times New Roman"/>
        <family val="1"/>
      </rPr>
      <t>) SpO2 pirštiniam davikliui (daugkartinio naudojimo) - ne mažiau 1 komplekto,</t>
    </r>
  </si>
  <si>
    <t>Komplektacija Nr. 2 (iš viso 6 vnt.)</t>
  </si>
  <si>
    <t>Ankstyvojo įspėjimo balo įrankis EWS (Early warning system)</t>
  </si>
  <si>
    <t>Jei siūlomas objektas turi nurodytą pranašumą gauna maksimalų balų skaičių pagal lyginamąjį svorį: T1 = L1 = 0.20, T2 = L2 = 0.20, T3 = L3 = 0.30, T4 = L4 = 0.30. Jei siūlomas objektas neturi nurodyto pranašumo gauna 0 balų: T1 = L1 = 0, T2 = L2 = 0, T3 = L3 = 0, T4 = L4 = 0.</t>
  </si>
  <si>
    <t>20.1</t>
  </si>
  <si>
    <t>20.2</t>
  </si>
  <si>
    <t>Prisijungimas prie centrinės monitoravimo stoties:</t>
  </si>
  <si>
    <t>Monitorius turi turėti galimybę jungtis prie centrinės stebėjimo stoties (RJ45 jungtis arba lygiavertė) ir perduoti į ją visus monitoruojamus paciento gyvybinių funkcijų parametrus.  Įranga turi būti sukomplektuota, jog būtų galima pajungti prie centrinės stoties be jokių papildomų išlaidų</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</si>
  <si>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reikalavimų sąlygų 4 p. nustatyti šiame pagrindime suformuluotus reikalavimus.
1 https://e-seimas.lrs.lt/portal/legalAct/lt/TAD/TAIS.371838/asr 
2 https://eur-lex.europa.eu/legal-content/EN/LSU/?uri=CELEX%3A32017R0745
</t>
  </si>
  <si>
    <t>4. Kardiogramos kreivės slinkimo greitis fiksuotas 25 mm/s arba diapazone nuo 6.25 mm/s iki 50mm/s (ne siauresniame už nurodytą).</t>
  </si>
  <si>
    <t>4. ŠSD matavimo diapazonas iš SpO2 ne siauresnis nei 30 – 239 k/min,</t>
  </si>
  <si>
    <t>0-99 mmHg</t>
  </si>
  <si>
    <t>Gyvybinių funkcijų monitorius (II tipas)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</si>
</sst>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sz val="12"/>
      <name val="Times New Roman"/>
      <family val="1"/>
      <charset val="186"/>
    </font>
    <font>
      <b/>
      <sz val="12"/>
      <color rgb="FFFF0000"/>
      <name val="Times New Roman"/>
      <family val="1"/>
    </font>
    <font>
      <b/>
      <sz val="16"/>
      <color rgb="FFFF0000"/>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sz val="11"/>
      <color rgb="FFFF0000"/>
      <name val="Calibri"/>
      <family val="2"/>
      <scheme val="minor"/>
    </font>
    <font>
      <sz val="12"/>
      <color rgb="FFFF0000"/>
      <name val="Times New Roman"/>
      <family val="1"/>
    </font>
    <font>
      <b/>
      <sz val="12"/>
      <color theme="1"/>
      <name val="Times New Roman"/>
      <family val="1"/>
      <charset val="186"/>
    </font>
    <font>
      <i/>
      <sz val="9"/>
      <color rgb="FFFF0000"/>
      <name val="Times New Roman"/>
      <family val="1"/>
    </font>
    <font>
      <sz val="12"/>
      <color rgb="FFFF0000"/>
      <name val="Times New Roman"/>
      <family val="1"/>
      <charset val="186"/>
    </font>
    <font>
      <sz val="8"/>
      <name val="Calibri"/>
      <family val="2"/>
      <scheme val="minor"/>
    </font>
    <font>
      <b/>
      <sz val="14"/>
      <name val="Times New Roman"/>
      <family val="1"/>
    </font>
    <font>
      <sz val="14"/>
      <name val="Times New Roman"/>
      <family val="1"/>
    </font>
    <font>
      <i/>
      <sz val="11"/>
      <name val="Times New Roman"/>
      <family val="1"/>
    </font>
    <font>
      <b/>
      <i/>
      <sz val="12"/>
      <name val="Times New Roman"/>
      <family val="1"/>
    </font>
    <font>
      <b/>
      <u/>
      <sz val="12"/>
      <name val="Times New Roman"/>
      <family val="1"/>
    </font>
    <font>
      <b/>
      <sz val="12"/>
      <color rgb="FFFF0000"/>
      <name val="Times New Roman"/>
      <family val="1"/>
      <charset val="186"/>
    </font>
    <font>
      <sz val="12"/>
      <color theme="1"/>
      <name val="Times New Roman"/>
      <family val="1"/>
      <charset val="186"/>
    </font>
    <font>
      <sz val="12"/>
      <name val="Calibri"/>
      <family val="2"/>
      <charset val="186"/>
    </font>
    <font>
      <sz val="15"/>
      <name val="Times New Roman"/>
      <family val="1"/>
    </font>
    <font>
      <sz val="11"/>
      <name val="Times New Roman"/>
      <family val="1"/>
      <charset val="186"/>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64">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12" fillId="5" borderId="0" xfId="0" applyFont="1" applyFill="1"/>
    <xf numFmtId="49" fontId="12" fillId="5" borderId="1" xfId="0" applyNumberFormat="1" applyFont="1" applyFill="1" applyBorder="1" applyAlignment="1">
      <alignment horizontal="justify" vertical="top" wrapText="1"/>
    </xf>
    <xf numFmtId="0" fontId="12" fillId="5" borderId="1" xfId="0" applyFont="1" applyFill="1" applyBorder="1" applyAlignment="1">
      <alignment horizontal="justify" vertical="top" wrapText="1"/>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5" borderId="15" xfId="0" applyFont="1" applyFill="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0" fillId="5" borderId="0" xfId="0" applyFont="1" applyFill="1" applyAlignment="1">
      <alignment vertical="center" wrapText="1"/>
    </xf>
    <xf numFmtId="0" fontId="1" fillId="4" borderId="0" xfId="0" applyFont="1" applyFill="1"/>
    <xf numFmtId="0" fontId="1" fillId="6" borderId="1" xfId="0" applyFont="1" applyFill="1" applyBorder="1" applyAlignment="1">
      <alignment horizontal="center" vertical="center"/>
    </xf>
    <xf numFmtId="0" fontId="2" fillId="4" borderId="0" xfId="0" applyFont="1" applyFill="1" applyAlignment="1">
      <alignment horizontal="right" vertical="center" wrapText="1"/>
    </xf>
    <xf numFmtId="0" fontId="2" fillId="4" borderId="32" xfId="0" applyFont="1" applyFill="1" applyBorder="1" applyAlignment="1">
      <alignment horizontal="center" vertical="center"/>
    </xf>
    <xf numFmtId="0" fontId="2" fillId="4" borderId="32" xfId="0" applyFont="1" applyFill="1" applyBorder="1" applyAlignment="1">
      <alignment horizontal="justify" vertical="center" wrapText="1"/>
    </xf>
    <xf numFmtId="0" fontId="1" fillId="4" borderId="38"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38"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7" fillId="4" borderId="0" xfId="0" applyFont="1" applyFill="1" applyAlignment="1">
      <alignment horizontal="left"/>
    </xf>
    <xf numFmtId="0" fontId="1" fillId="4" borderId="0" xfId="0" applyFont="1" applyFill="1" applyAlignment="1">
      <alignment horizontal="right"/>
    </xf>
    <xf numFmtId="0" fontId="12" fillId="5" borderId="0" xfId="0" applyFont="1" applyFill="1" applyAlignment="1">
      <alignment horizontal="center" vertical="center"/>
    </xf>
    <xf numFmtId="0" fontId="11" fillId="0" borderId="1" xfId="0" applyFont="1" applyBorder="1" applyAlignment="1" applyProtection="1">
      <alignment horizontal="justify" vertical="center" wrapText="1"/>
      <protection locked="0"/>
    </xf>
    <xf numFmtId="14" fontId="18" fillId="3" borderId="1" xfId="0" applyNumberFormat="1" applyFont="1" applyFill="1" applyBorder="1" applyAlignment="1" applyProtection="1">
      <alignment horizontal="left" vertical="top" wrapText="1"/>
      <protection locked="0"/>
    </xf>
    <xf numFmtId="0" fontId="12" fillId="5" borderId="1" xfId="0" applyFont="1" applyFill="1" applyBorder="1" applyAlignment="1">
      <alignment horizontal="justify"/>
    </xf>
    <xf numFmtId="0" fontId="9" fillId="5" borderId="32" xfId="0" applyFont="1" applyFill="1" applyBorder="1" applyAlignment="1">
      <alignment vertical="center" wrapText="1"/>
    </xf>
    <xf numFmtId="2" fontId="9" fillId="5" borderId="32" xfId="0" applyNumberFormat="1"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0" xfId="0" applyFont="1" applyFill="1"/>
    <xf numFmtId="49" fontId="5" fillId="5" borderId="1" xfId="0" applyNumberFormat="1" applyFont="1" applyFill="1" applyBorder="1" applyAlignment="1">
      <alignment horizontal="justify" vertical="top"/>
    </xf>
    <xf numFmtId="49" fontId="5" fillId="5" borderId="1" xfId="0" applyNumberFormat="1" applyFont="1" applyFill="1" applyBorder="1" applyAlignment="1">
      <alignment horizontal="center" vertical="top" wrapText="1"/>
    </xf>
    <xf numFmtId="49" fontId="10" fillId="5" borderId="1" xfId="0" applyNumberFormat="1" applyFont="1" applyFill="1" applyBorder="1" applyAlignment="1">
      <alignment horizontal="center" vertical="top" wrapText="1"/>
    </xf>
    <xf numFmtId="0" fontId="19" fillId="5" borderId="0" xfId="0" applyFont="1" applyFill="1"/>
    <xf numFmtId="49" fontId="5" fillId="5" borderId="1" xfId="0" applyNumberFormat="1" applyFont="1" applyFill="1" applyBorder="1" applyAlignment="1">
      <alignment horizontal="justify" vertical="top" wrapText="1"/>
    </xf>
    <xf numFmtId="0" fontId="5" fillId="5" borderId="1" xfId="0" applyFont="1" applyFill="1" applyBorder="1" applyAlignment="1">
      <alignment horizontal="justify" vertical="top" wrapText="1"/>
    </xf>
    <xf numFmtId="0" fontId="19" fillId="4" borderId="0" xfId="0" applyFont="1" applyFill="1"/>
    <xf numFmtId="0" fontId="19" fillId="5" borderId="0" xfId="0" applyFont="1" applyFill="1" applyAlignment="1">
      <alignment horizontal="right"/>
    </xf>
    <xf numFmtId="0" fontId="19" fillId="4" borderId="0" xfId="0" applyFont="1" applyFill="1" applyAlignment="1">
      <alignment horizontal="right"/>
    </xf>
    <xf numFmtId="0" fontId="1" fillId="5" borderId="0" xfId="0" applyFont="1" applyFill="1" applyAlignment="1">
      <alignment horizontal="right"/>
    </xf>
    <xf numFmtId="0" fontId="12" fillId="5" borderId="0" xfId="0" applyFont="1" applyFill="1" applyAlignment="1">
      <alignment horizontal="right"/>
    </xf>
    <xf numFmtId="0" fontId="0" fillId="6" borderId="0" xfId="0" applyFill="1"/>
    <xf numFmtId="0" fontId="1" fillId="2" borderId="0" xfId="0" applyFont="1" applyFill="1" applyAlignment="1">
      <alignment horizontal="right"/>
    </xf>
    <xf numFmtId="49" fontId="5" fillId="5" borderId="24" xfId="0" applyNumberFormat="1" applyFont="1" applyFill="1" applyBorder="1" applyAlignment="1">
      <alignment horizontal="center" vertical="top" wrapText="1"/>
    </xf>
    <xf numFmtId="49" fontId="12" fillId="5" borderId="24" xfId="0" applyNumberFormat="1" applyFont="1" applyFill="1" applyBorder="1" applyAlignment="1">
      <alignment horizontal="left" vertical="top" wrapText="1"/>
    </xf>
    <xf numFmtId="0" fontId="2" fillId="5" borderId="1" xfId="0" applyFont="1" applyFill="1" applyBorder="1" applyAlignment="1">
      <alignment horizontal="justify" vertical="center" wrapText="1"/>
    </xf>
    <xf numFmtId="49" fontId="5" fillId="5" borderId="1" xfId="0" applyNumberFormat="1" applyFont="1" applyFill="1" applyBorder="1" applyAlignment="1">
      <alignment horizontal="justify" vertical="center" wrapText="1"/>
    </xf>
    <xf numFmtId="49" fontId="5" fillId="5" borderId="1" xfId="0" applyNumberFormat="1" applyFont="1" applyFill="1" applyBorder="1" applyAlignment="1">
      <alignment vertical="top" wrapText="1"/>
    </xf>
    <xf numFmtId="49" fontId="10" fillId="5" borderId="1" xfId="0" applyNumberFormat="1" applyFont="1" applyFill="1" applyBorder="1" applyAlignment="1">
      <alignment vertical="top" wrapText="1"/>
    </xf>
    <xf numFmtId="49" fontId="5" fillId="5" borderId="1" xfId="0" applyNumberFormat="1" applyFont="1" applyFill="1" applyBorder="1" applyAlignment="1">
      <alignment vertical="top"/>
    </xf>
    <xf numFmtId="0" fontId="9" fillId="5" borderId="25" xfId="0" applyFont="1" applyFill="1" applyBorder="1" applyAlignment="1">
      <alignment horizontal="center" vertical="center" wrapText="1"/>
    </xf>
    <xf numFmtId="0" fontId="5" fillId="5" borderId="27" xfId="0" applyFont="1" applyFill="1" applyBorder="1" applyAlignment="1">
      <alignment horizontal="justify" vertical="top" wrapText="1"/>
    </xf>
    <xf numFmtId="0" fontId="5" fillId="5" borderId="30" xfId="0" applyFont="1" applyFill="1" applyBorder="1" applyAlignment="1">
      <alignment horizontal="justify" vertical="top" wrapText="1"/>
    </xf>
    <xf numFmtId="0" fontId="5" fillId="5" borderId="0" xfId="0" applyFont="1" applyFill="1" applyAlignment="1">
      <alignment horizontal="right"/>
    </xf>
    <xf numFmtId="0" fontId="24" fillId="5" borderId="0" xfId="0" applyFont="1" applyFill="1" applyAlignment="1">
      <alignment vertical="center"/>
    </xf>
    <xf numFmtId="0" fontId="25" fillId="5" borderId="0" xfId="0" applyFont="1" applyFill="1"/>
    <xf numFmtId="0" fontId="5" fillId="5" borderId="1" xfId="0" applyFont="1" applyFill="1" applyBorder="1"/>
    <xf numFmtId="0" fontId="5" fillId="5" borderId="1" xfId="0" applyFont="1" applyFill="1" applyBorder="1" applyAlignment="1">
      <alignment horizontal="center"/>
    </xf>
    <xf numFmtId="0" fontId="10" fillId="5" borderId="32"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5" borderId="32" xfId="0" applyFont="1" applyFill="1" applyBorder="1" applyAlignment="1">
      <alignment horizontal="center" vertical="center" wrapText="1"/>
    </xf>
    <xf numFmtId="1" fontId="9" fillId="5" borderId="32" xfId="0" applyNumberFormat="1"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vertical="center" wrapText="1"/>
    </xf>
    <xf numFmtId="0" fontId="9" fillId="5" borderId="0" xfId="0" applyFont="1" applyFill="1" applyAlignment="1">
      <alignment vertical="center" wrapText="1"/>
    </xf>
    <xf numFmtId="1" fontId="9" fillId="5" borderId="0" xfId="0" applyNumberFormat="1" applyFont="1" applyFill="1" applyAlignment="1">
      <alignment horizontal="center" vertical="center" wrapText="1"/>
    </xf>
    <xf numFmtId="2" fontId="9" fillId="5" borderId="0" xfId="0" applyNumberFormat="1" applyFont="1" applyFill="1" applyAlignment="1">
      <alignment horizontal="center" vertical="center" wrapText="1"/>
    </xf>
    <xf numFmtId="0" fontId="5" fillId="0" borderId="0" xfId="0" applyFont="1"/>
    <xf numFmtId="0" fontId="10" fillId="7" borderId="32" xfId="0" applyFont="1" applyFill="1" applyBorder="1" applyAlignment="1">
      <alignment horizontal="center" vertical="center"/>
    </xf>
    <xf numFmtId="0" fontId="27" fillId="4" borderId="32" xfId="0" applyFont="1" applyFill="1" applyBorder="1" applyAlignment="1">
      <alignment horizontal="center" vertical="center"/>
    </xf>
    <xf numFmtId="2" fontId="5" fillId="6" borderId="32" xfId="0" applyNumberFormat="1" applyFont="1" applyFill="1" applyBorder="1" applyAlignment="1">
      <alignment horizontal="center" vertical="center"/>
    </xf>
    <xf numFmtId="2" fontId="5" fillId="4" borderId="24" xfId="0" applyNumberFormat="1" applyFont="1" applyFill="1" applyBorder="1" applyAlignment="1">
      <alignment horizontal="center" vertical="center"/>
    </xf>
    <xf numFmtId="2" fontId="5" fillId="4" borderId="1" xfId="0" applyNumberFormat="1" applyFont="1" applyFill="1" applyBorder="1" applyAlignment="1">
      <alignment horizontal="center" vertical="center"/>
    </xf>
    <xf numFmtId="2" fontId="5" fillId="8" borderId="25" xfId="0" applyNumberFormat="1" applyFont="1" applyFill="1" applyBorder="1" applyAlignment="1">
      <alignment horizontal="center" vertical="center"/>
    </xf>
    <xf numFmtId="0" fontId="5" fillId="0" borderId="32" xfId="0" applyFont="1" applyBorder="1" applyAlignment="1">
      <alignment horizontal="center" vertical="center"/>
    </xf>
    <xf numFmtId="0" fontId="28" fillId="0" borderId="0" xfId="0" applyFont="1" applyAlignment="1">
      <alignment horizontal="left"/>
    </xf>
    <xf numFmtId="0" fontId="11" fillId="0" borderId="0" xfId="0" applyFont="1"/>
    <xf numFmtId="0" fontId="5" fillId="5" borderId="27"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5" fillId="0" borderId="0" xfId="0" applyFont="1" applyAlignment="1">
      <alignment horizontal="right" indent="2"/>
    </xf>
    <xf numFmtId="0" fontId="5" fillId="0" borderId="0" xfId="0" applyFont="1" applyAlignment="1">
      <alignment horizontal="right" vertical="center" wrapText="1" indent="2"/>
    </xf>
    <xf numFmtId="0" fontId="10" fillId="5" borderId="0" xfId="0" applyFont="1" applyFill="1"/>
    <xf numFmtId="0" fontId="30" fillId="5" borderId="0" xfId="0" applyFont="1" applyFill="1" applyAlignment="1">
      <alignment vertical="top"/>
    </xf>
    <xf numFmtId="0" fontId="5" fillId="5" borderId="0" xfId="0" applyFont="1" applyFill="1" applyAlignment="1">
      <alignment horizontal="left" vertical="top"/>
    </xf>
    <xf numFmtId="0" fontId="5" fillId="5" borderId="0" xfId="0" applyFont="1" applyFill="1" applyAlignment="1">
      <alignment horizontal="justify" vertical="center" wrapText="1"/>
    </xf>
    <xf numFmtId="0" fontId="5" fillId="5" borderId="0" xfId="0" applyFont="1" applyFill="1" applyAlignment="1">
      <alignment horizontal="justify" vertical="top" wrapText="1"/>
    </xf>
    <xf numFmtId="0" fontId="30" fillId="5" borderId="0" xfId="0" applyFont="1" applyFill="1" applyAlignment="1">
      <alignment horizontal="left" vertical="top" wrapText="1"/>
    </xf>
    <xf numFmtId="0" fontId="24" fillId="5" borderId="0" xfId="0" applyFont="1" applyFill="1" applyAlignment="1">
      <alignment horizontal="center" vertical="center"/>
    </xf>
    <xf numFmtId="0" fontId="26" fillId="5" borderId="0" xfId="0" applyFont="1" applyFill="1" applyAlignment="1">
      <alignment horizontal="left" vertical="top" wrapText="1"/>
    </xf>
    <xf numFmtId="0" fontId="5" fillId="5" borderId="0" xfId="0" applyFont="1" applyFill="1" applyAlignment="1">
      <alignment horizontal="left"/>
    </xf>
    <xf numFmtId="0" fontId="5" fillId="5" borderId="0" xfId="0" applyFont="1" applyFill="1" applyAlignment="1">
      <alignment horizontal="left" wrapText="1"/>
    </xf>
    <xf numFmtId="0" fontId="5" fillId="5" borderId="0" xfId="0" applyFont="1" applyFill="1" applyAlignment="1">
      <alignment horizontal="justify" wrapText="1"/>
    </xf>
    <xf numFmtId="0" fontId="10" fillId="5" borderId="0" xfId="0" applyFont="1" applyFill="1" applyAlignment="1">
      <alignment horizontal="center" vertical="center" wrapText="1"/>
    </xf>
    <xf numFmtId="0" fontId="10" fillId="5" borderId="29" xfId="0" applyFont="1" applyFill="1" applyBorder="1" applyAlignment="1">
      <alignment horizontal="center" vertical="center" wrapText="1"/>
    </xf>
    <xf numFmtId="49" fontId="12" fillId="5" borderId="24" xfId="0" applyNumberFormat="1" applyFont="1" applyFill="1" applyBorder="1" applyAlignment="1">
      <alignment horizontal="center" vertical="top" wrapText="1"/>
    </xf>
    <xf numFmtId="49" fontId="22" fillId="0" borderId="1" xfId="0" applyNumberFormat="1" applyFont="1" applyBorder="1" applyAlignment="1">
      <alignment horizontal="justify" vertical="top" wrapText="1"/>
    </xf>
    <xf numFmtId="0" fontId="2" fillId="5" borderId="1" xfId="0" applyFont="1" applyFill="1" applyBorder="1" applyAlignment="1">
      <alignment horizontal="justify" vertical="top" wrapText="1"/>
    </xf>
    <xf numFmtId="49" fontId="5" fillId="0" borderId="1" xfId="0" applyNumberFormat="1" applyFont="1" applyBorder="1" applyAlignment="1">
      <alignment horizontal="justify" vertical="center" wrapText="1"/>
    </xf>
    <xf numFmtId="49" fontId="5" fillId="0" borderId="1" xfId="0" applyNumberFormat="1" applyFont="1" applyBorder="1" applyAlignment="1">
      <alignment horizontal="justify" vertical="top" wrapText="1"/>
    </xf>
    <xf numFmtId="49" fontId="19" fillId="0" borderId="1" xfId="0" applyNumberFormat="1" applyFont="1" applyBorder="1" applyAlignment="1">
      <alignment horizontal="justify" vertical="top" wrapText="1"/>
    </xf>
    <xf numFmtId="0" fontId="12" fillId="0" borderId="1" xfId="0" applyFont="1" applyBorder="1"/>
    <xf numFmtId="0" fontId="5" fillId="5" borderId="0" xfId="0" applyFont="1" applyFill="1" applyAlignment="1">
      <alignment wrapText="1"/>
    </xf>
    <xf numFmtId="0" fontId="5" fillId="5" borderId="0" xfId="0" applyFont="1" applyFill="1" applyAlignment="1">
      <alignment horizontal="left" vertical="top" wrapText="1"/>
    </xf>
    <xf numFmtId="0" fontId="5" fillId="5" borderId="0" xfId="0" applyFont="1" applyFill="1" applyAlignment="1">
      <alignment vertical="top" wrapText="1"/>
    </xf>
    <xf numFmtId="0" fontId="33" fillId="5" borderId="1" xfId="0" applyFont="1" applyFill="1" applyBorder="1" applyAlignment="1">
      <alignment vertical="center" wrapText="1"/>
    </xf>
    <xf numFmtId="0" fontId="33" fillId="5" borderId="1" xfId="0" applyFont="1" applyFill="1" applyBorder="1" applyAlignment="1">
      <alignment vertical="top" wrapText="1"/>
    </xf>
    <xf numFmtId="0" fontId="1" fillId="6" borderId="15" xfId="0" applyFont="1" applyFill="1" applyBorder="1" applyAlignment="1">
      <alignment horizontal="justify" wrapText="1"/>
    </xf>
    <xf numFmtId="0" fontId="1" fillId="6" borderId="16" xfId="0" applyFont="1" applyFill="1" applyBorder="1" applyAlignment="1">
      <alignment horizontal="justify" wrapText="1"/>
    </xf>
    <xf numFmtId="0" fontId="1" fillId="6" borderId="14" xfId="0" applyFont="1" applyFill="1" applyBorder="1" applyAlignment="1">
      <alignment horizontal="justify" wrapText="1"/>
    </xf>
    <xf numFmtId="0" fontId="14" fillId="4" borderId="0" xfId="0" applyFont="1" applyFill="1" applyAlignment="1">
      <alignment horizontal="center"/>
    </xf>
    <xf numFmtId="0" fontId="30" fillId="5" borderId="0" xfId="0" applyFont="1" applyFill="1" applyAlignment="1">
      <alignment horizontal="left" vertical="top" wrapText="1"/>
    </xf>
    <xf numFmtId="0" fontId="5" fillId="5" borderId="0" xfId="0" applyFont="1" applyFill="1" applyAlignment="1">
      <alignment horizontal="justify" vertical="center" wrapText="1"/>
    </xf>
    <xf numFmtId="0" fontId="24" fillId="5" borderId="0" xfId="0" applyFont="1" applyFill="1" applyAlignment="1">
      <alignment horizontal="center" vertical="center"/>
    </xf>
    <xf numFmtId="0" fontId="26" fillId="5" borderId="0" xfId="0" applyFont="1" applyFill="1" applyAlignment="1">
      <alignment horizontal="left" vertical="top" wrapText="1"/>
    </xf>
    <xf numFmtId="0" fontId="5" fillId="5" borderId="0" xfId="0" applyFont="1" applyFill="1" applyAlignment="1">
      <alignment horizontal="justify" vertical="top" wrapText="1"/>
    </xf>
    <xf numFmtId="0" fontId="5" fillId="5" borderId="0" xfId="0" applyFont="1" applyFill="1" applyAlignment="1">
      <alignment horizontal="left"/>
    </xf>
    <xf numFmtId="0" fontId="5" fillId="5" borderId="0" xfId="0" applyFont="1" applyFill="1" applyAlignment="1">
      <alignment horizontal="left" wrapText="1"/>
    </xf>
    <xf numFmtId="0" fontId="5" fillId="5" borderId="27"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0" xfId="0" applyFont="1" applyFill="1" applyAlignment="1">
      <alignment horizontal="justify" wrapText="1"/>
    </xf>
    <xf numFmtId="0" fontId="5" fillId="5" borderId="31" xfId="0" applyFont="1" applyFill="1" applyBorder="1" applyAlignment="1">
      <alignment horizontal="justify" vertical="top" wrapText="1"/>
    </xf>
    <xf numFmtId="0" fontId="5" fillId="5" borderId="39" xfId="0" applyFont="1" applyFill="1" applyBorder="1" applyAlignment="1">
      <alignment horizontal="justify" vertical="top" wrapText="1"/>
    </xf>
    <xf numFmtId="0" fontId="5" fillId="5" borderId="26" xfId="0" applyFont="1" applyFill="1" applyBorder="1" applyAlignment="1">
      <alignment horizontal="justify" vertical="top" wrapText="1"/>
    </xf>
    <xf numFmtId="0" fontId="5" fillId="5" borderId="41" xfId="0" applyFont="1" applyFill="1" applyBorder="1" applyAlignment="1">
      <alignment horizontal="justify" vertical="top" wrapText="1"/>
    </xf>
    <xf numFmtId="0" fontId="5" fillId="5" borderId="42" xfId="0" applyFont="1" applyFill="1" applyBorder="1" applyAlignment="1">
      <alignment horizontal="justify" vertical="top" wrapText="1"/>
    </xf>
    <xf numFmtId="0" fontId="5" fillId="5" borderId="30" xfId="0" applyFont="1" applyFill="1" applyBorder="1" applyAlignment="1">
      <alignment horizontal="justify" vertical="top" wrapText="1"/>
    </xf>
    <xf numFmtId="0" fontId="5" fillId="5" borderId="2" xfId="0" applyFont="1" applyFill="1" applyBorder="1" applyAlignment="1">
      <alignment horizontal="justify" vertical="top" wrapText="1"/>
    </xf>
    <xf numFmtId="0" fontId="5" fillId="5" borderId="22" xfId="0" applyFont="1" applyFill="1" applyBorder="1" applyAlignment="1">
      <alignment horizontal="justify" vertical="top" wrapText="1"/>
    </xf>
    <xf numFmtId="0" fontId="5" fillId="5" borderId="28"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27" xfId="0" applyFont="1" applyFill="1" applyBorder="1" applyAlignment="1">
      <alignment vertical="center" wrapText="1"/>
    </xf>
    <xf numFmtId="0" fontId="10" fillId="5" borderId="28" xfId="0" applyFont="1" applyFill="1" applyBorder="1" applyAlignment="1">
      <alignment vertical="center" wrapText="1"/>
    </xf>
    <xf numFmtId="0" fontId="10" fillId="5" borderId="29" xfId="0" applyFont="1" applyFill="1" applyBorder="1" applyAlignment="1">
      <alignment vertical="center" wrapText="1"/>
    </xf>
    <xf numFmtId="0" fontId="10" fillId="5" borderId="31"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1" fillId="5" borderId="1" xfId="0" applyFont="1" applyFill="1" applyBorder="1" applyAlignment="1">
      <alignment horizontal="justify" vertical="center" wrapText="1"/>
    </xf>
    <xf numFmtId="0" fontId="5" fillId="5" borderId="15" xfId="0" applyFont="1" applyFill="1" applyBorder="1" applyAlignment="1">
      <alignment horizontal="left" vertical="center" wrapText="1"/>
    </xf>
    <xf numFmtId="0" fontId="5" fillId="5" borderId="14" xfId="0" applyFont="1" applyFill="1" applyBorder="1" applyAlignment="1">
      <alignment horizontal="left" vertical="center" wrapText="1"/>
    </xf>
    <xf numFmtId="49" fontId="3" fillId="5" borderId="1" xfId="0" applyNumberFormat="1" applyFont="1" applyFill="1" applyBorder="1" applyAlignment="1">
      <alignment horizontal="justify" vertical="center" wrapText="1"/>
    </xf>
    <xf numFmtId="0" fontId="5" fillId="5" borderId="15" xfId="0" applyFont="1" applyFill="1" applyBorder="1" applyAlignment="1">
      <alignment horizontal="justify" vertical="center" wrapText="1"/>
    </xf>
    <xf numFmtId="0" fontId="5" fillId="5" borderId="14" xfId="0" applyFont="1" applyFill="1" applyBorder="1" applyAlignment="1">
      <alignment horizontal="justify" vertical="center" wrapText="1"/>
    </xf>
    <xf numFmtId="0" fontId="1" fillId="5" borderId="33" xfId="0" applyFont="1" applyFill="1" applyBorder="1" applyAlignment="1">
      <alignment horizontal="justify" vertical="top" wrapText="1"/>
    </xf>
    <xf numFmtId="0" fontId="1" fillId="5" borderId="36" xfId="0" applyFont="1" applyFill="1" applyBorder="1" applyAlignment="1">
      <alignment horizontal="justify" vertical="top" wrapText="1"/>
    </xf>
    <xf numFmtId="0" fontId="1" fillId="5" borderId="34" xfId="0" applyFont="1" applyFill="1" applyBorder="1" applyAlignment="1">
      <alignment horizontal="justify" wrapText="1"/>
    </xf>
    <xf numFmtId="0" fontId="1" fillId="5" borderId="35" xfId="0" applyFont="1" applyFill="1" applyBorder="1" applyAlignment="1">
      <alignment horizontal="justify" wrapText="1"/>
    </xf>
    <xf numFmtId="0" fontId="2" fillId="5" borderId="0" xfId="0" applyFont="1" applyFill="1" applyAlignment="1">
      <alignment horizontal="center" vertical="top"/>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5" fillId="4" borderId="1" xfId="0" applyFont="1" applyFill="1" applyBorder="1" applyAlignment="1" applyProtection="1">
      <alignment horizontal="center" vertical="center" wrapText="1"/>
      <protection locked="0"/>
    </xf>
    <xf numFmtId="0" fontId="1" fillId="5" borderId="37" xfId="0" applyFont="1" applyFill="1" applyBorder="1" applyAlignment="1">
      <alignment horizontal="justify" vertical="top" wrapText="1"/>
    </xf>
    <xf numFmtId="0" fontId="1" fillId="5" borderId="38" xfId="0" applyFont="1" applyFill="1" applyBorder="1" applyAlignment="1">
      <alignment horizontal="justify" vertical="top"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2" fillId="5" borderId="0" xfId="0" applyFont="1" applyFill="1" applyAlignment="1">
      <alignment horizontal="left"/>
    </xf>
    <xf numFmtId="0" fontId="2" fillId="5" borderId="0" xfId="0" applyFont="1" applyFill="1"/>
    <xf numFmtId="0" fontId="2" fillId="5" borderId="2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0" fillId="5" borderId="0" xfId="0" applyFont="1" applyFill="1" applyAlignment="1">
      <alignment horizontal="left"/>
    </xf>
    <xf numFmtId="0" fontId="4" fillId="2" borderId="0" xfId="0" applyFont="1" applyFill="1" applyAlignment="1">
      <alignment horizontal="justify" vertical="top" wrapText="1"/>
    </xf>
    <xf numFmtId="0" fontId="20" fillId="2" borderId="0" xfId="0" applyFont="1" applyFill="1" applyAlignment="1">
      <alignment horizontal="center"/>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3" borderId="16"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5"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45"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44"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xf>
    <xf numFmtId="0" fontId="5" fillId="5" borderId="0" xfId="0" applyFont="1" applyFill="1" applyAlignment="1">
      <alignment horizontal="justify" vertical="top"/>
    </xf>
    <xf numFmtId="49" fontId="12" fillId="5" borderId="23" xfId="0" applyNumberFormat="1" applyFont="1" applyFill="1" applyBorder="1" applyAlignment="1">
      <alignment horizontal="left" vertical="top" wrapText="1"/>
    </xf>
    <xf numFmtId="49" fontId="12" fillId="5" borderId="40" xfId="0" applyNumberFormat="1" applyFont="1" applyFill="1" applyBorder="1" applyAlignment="1">
      <alignment horizontal="left" vertical="top" wrapText="1"/>
    </xf>
    <xf numFmtId="49" fontId="12" fillId="5" borderId="24" xfId="0" applyNumberFormat="1" applyFont="1" applyFill="1" applyBorder="1" applyAlignment="1">
      <alignment horizontal="left" vertical="top" wrapText="1"/>
    </xf>
    <xf numFmtId="49" fontId="5" fillId="5" borderId="23" xfId="0" applyNumberFormat="1" applyFont="1" applyFill="1" applyBorder="1" applyAlignment="1">
      <alignment horizontal="center" vertical="top" wrapText="1"/>
    </xf>
    <xf numFmtId="49" fontId="5" fillId="5" borderId="40" xfId="0" applyNumberFormat="1" applyFont="1" applyFill="1" applyBorder="1" applyAlignment="1">
      <alignment horizontal="center" vertical="top" wrapText="1"/>
    </xf>
    <xf numFmtId="49" fontId="5" fillId="5" borderId="24" xfId="0" applyNumberFormat="1" applyFont="1" applyFill="1" applyBorder="1" applyAlignment="1">
      <alignment horizontal="center" vertical="top" wrapText="1"/>
    </xf>
    <xf numFmtId="49" fontId="5" fillId="5" borderId="23" xfId="0" applyNumberFormat="1" applyFont="1" applyFill="1" applyBorder="1" applyAlignment="1">
      <alignment horizontal="left" vertical="top" wrapText="1"/>
    </xf>
    <xf numFmtId="49" fontId="5" fillId="5" borderId="40" xfId="0" applyNumberFormat="1" applyFont="1" applyFill="1" applyBorder="1" applyAlignment="1">
      <alignment horizontal="left" vertical="top" wrapText="1"/>
    </xf>
    <xf numFmtId="49" fontId="5" fillId="5" borderId="23" xfId="0" applyNumberFormat="1" applyFont="1" applyFill="1" applyBorder="1" applyAlignment="1">
      <alignment horizontal="left" vertical="top"/>
    </xf>
    <xf numFmtId="49" fontId="5" fillId="5" borderId="40" xfId="0" applyNumberFormat="1" applyFont="1" applyFill="1" applyBorder="1" applyAlignment="1">
      <alignment horizontal="left" vertical="top"/>
    </xf>
    <xf numFmtId="49" fontId="5" fillId="5" borderId="24" xfId="0" applyNumberFormat="1" applyFont="1" applyFill="1" applyBorder="1" applyAlignment="1">
      <alignment horizontal="left" vertical="top"/>
    </xf>
    <xf numFmtId="49" fontId="5" fillId="5" borderId="24" xfId="0" applyNumberFormat="1" applyFont="1" applyFill="1" applyBorder="1" applyAlignment="1">
      <alignment horizontal="left" vertical="top" wrapText="1"/>
    </xf>
    <xf numFmtId="0" fontId="12" fillId="5" borderId="0" xfId="0" applyFont="1" applyFill="1" applyAlignment="1">
      <alignment horizontal="center" vertical="top"/>
    </xf>
    <xf numFmtId="49" fontId="5" fillId="5" borderId="1" xfId="0" applyNumberFormat="1" applyFont="1" applyFill="1" applyBorder="1" applyAlignment="1">
      <alignment horizontal="left" vertical="top" wrapText="1"/>
    </xf>
    <xf numFmtId="49" fontId="5" fillId="5" borderId="1" xfId="0" applyNumberFormat="1" applyFont="1" applyFill="1" applyBorder="1" applyAlignment="1">
      <alignment horizontal="center" vertical="top" wrapText="1"/>
    </xf>
    <xf numFmtId="49" fontId="12" fillId="5" borderId="23" xfId="0" applyNumberFormat="1" applyFont="1" applyFill="1" applyBorder="1" applyAlignment="1">
      <alignment horizontal="center" vertical="top" wrapText="1"/>
    </xf>
    <xf numFmtId="49" fontId="12" fillId="5" borderId="24" xfId="0" applyNumberFormat="1" applyFont="1" applyFill="1" applyBorder="1" applyAlignment="1">
      <alignment horizontal="center" vertical="top" wrapText="1"/>
    </xf>
    <xf numFmtId="49" fontId="12" fillId="5" borderId="40" xfId="0" applyNumberFormat="1" applyFont="1" applyFill="1" applyBorder="1" applyAlignment="1">
      <alignment horizontal="center" vertical="top" wrapText="1"/>
    </xf>
    <xf numFmtId="0" fontId="1" fillId="4" borderId="0" xfId="0" applyFont="1" applyFill="1" applyAlignment="1">
      <alignment horizontal="left"/>
    </xf>
    <xf numFmtId="0" fontId="15" fillId="4" borderId="0" xfId="0" applyFont="1" applyFill="1" applyAlignment="1">
      <alignment horizontal="center" vertical="center"/>
    </xf>
    <xf numFmtId="0" fontId="1" fillId="4" borderId="0" xfId="0" applyFont="1" applyFill="1" applyAlignment="1">
      <alignment horizontal="justify" vertical="top" wrapText="1"/>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3263278</xdr:colOff>
      <xdr:row>57</xdr:row>
      <xdr:rowOff>57036</xdr:rowOff>
    </xdr:from>
    <xdr:ext cx="1486241" cy="695703"/>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341177" y="20739893"/>
              <a:ext cx="1486241" cy="69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4</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341177" y="20739893"/>
              <a:ext cx="1486241" cy="69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^4</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3351093</xdr:colOff>
      <xdr:row>48</xdr:row>
      <xdr:rowOff>85381</xdr:rowOff>
    </xdr:from>
    <xdr:to>
      <xdr:col>3</xdr:col>
      <xdr:colOff>1248442</xdr:colOff>
      <xdr:row>50</xdr:row>
      <xdr:rowOff>51585</xdr:rowOff>
    </xdr:to>
    <xdr:pic>
      <xdr:nvPicPr>
        <xdr:cNvPr id="2" name="Picture 1">
          <a:extLst>
            <a:ext uri="{FF2B5EF4-FFF2-40B4-BE49-F238E27FC236}">
              <a16:creationId xmlns:a16="http://schemas.microsoft.com/office/drawing/2014/main" id="{69005422-3281-7B46-8342-C20CFFA2040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28992" y="18559078"/>
          <a:ext cx="1323147" cy="371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5"/>
  <sheetViews>
    <sheetView zoomScaleNormal="100" workbookViewId="0">
      <selection activeCell="B4" sqref="B4:F4"/>
    </sheetView>
  </sheetViews>
  <sheetFormatPr defaultColWidth="9.109375" defaultRowHeight="15.6" x14ac:dyDescent="0.3"/>
  <cols>
    <col min="1" max="2" width="9.109375" style="41"/>
    <col min="3" max="3" width="25.88671875" style="41" customWidth="1"/>
    <col min="4" max="5" width="11" style="41" bestFit="1" customWidth="1"/>
    <col min="6" max="6" width="16.33203125" style="41" customWidth="1"/>
    <col min="7" max="7" width="11" style="41" bestFit="1" customWidth="1"/>
    <col min="8" max="8" width="13.44140625" style="41" bestFit="1" customWidth="1"/>
    <col min="9" max="12" width="11" style="41" bestFit="1" customWidth="1"/>
    <col min="13" max="13" width="12.109375" style="41" bestFit="1" customWidth="1"/>
    <col min="14" max="16384" width="9.109375" style="41"/>
  </cols>
  <sheetData>
    <row r="2" spans="2:12" ht="20.399999999999999" x14ac:dyDescent="0.35">
      <c r="B2" s="142" t="s">
        <v>89</v>
      </c>
      <c r="C2" s="142"/>
      <c r="D2" s="142"/>
      <c r="E2" s="142"/>
      <c r="F2" s="142"/>
      <c r="G2" s="142"/>
      <c r="H2" s="142"/>
      <c r="L2" s="66"/>
    </row>
    <row r="4" spans="2:12" x14ac:dyDescent="0.3">
      <c r="B4" s="139" t="s">
        <v>90</v>
      </c>
      <c r="C4" s="140"/>
      <c r="D4" s="140"/>
      <c r="E4" s="140"/>
      <c r="F4" s="141"/>
      <c r="G4" s="42">
        <v>2</v>
      </c>
      <c r="H4" s="42" t="s">
        <v>77</v>
      </c>
    </row>
    <row r="5" spans="2:12" x14ac:dyDescent="0.3">
      <c r="K5" s="68"/>
    </row>
  </sheetData>
  <mergeCells count="2">
    <mergeCell ref="B4:F4"/>
    <mergeCell ref="B2:H2"/>
  </mergeCells>
  <pageMargins left="0.7" right="0.7" top="0.75" bottom="0.75" header="0.3" footer="0.3"/>
  <pageSetup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94"/>
  <sheetViews>
    <sheetView topLeftCell="A31" zoomScaleNormal="100" workbookViewId="0">
      <selection activeCell="G22" sqref="G22:H22"/>
    </sheetView>
  </sheetViews>
  <sheetFormatPr defaultColWidth="9.109375" defaultRowHeight="15.6" x14ac:dyDescent="0.3"/>
  <cols>
    <col min="1" max="1" width="9.109375" style="59"/>
    <col min="2" max="2" width="5" style="59" customWidth="1"/>
    <col min="3" max="3" width="45" style="59" customWidth="1"/>
    <col min="4" max="4" width="17" style="59" customWidth="1"/>
    <col min="5" max="5" width="5.88671875" style="59" customWidth="1"/>
    <col min="6" max="6" width="5.109375" style="59" customWidth="1"/>
    <col min="7" max="7" width="11.6640625" style="59" customWidth="1"/>
    <col min="8" max="9" width="19.44140625" style="59" customWidth="1"/>
    <col min="10" max="10" width="50.109375" style="116" customWidth="1"/>
    <col min="11" max="11" width="35.88671875" style="59" customWidth="1"/>
    <col min="12" max="12" width="37.33203125" style="59" customWidth="1"/>
    <col min="13" max="16384" width="9.109375" style="59"/>
  </cols>
  <sheetData>
    <row r="1" spans="1:11" x14ac:dyDescent="0.3">
      <c r="H1" s="83"/>
      <c r="I1" s="83"/>
    </row>
    <row r="2" spans="1:11" ht="17.399999999999999" x14ac:dyDescent="0.3">
      <c r="A2" s="145" t="s">
        <v>176</v>
      </c>
      <c r="B2" s="145"/>
      <c r="C2" s="145"/>
      <c r="D2" s="145"/>
      <c r="E2" s="145"/>
      <c r="F2" s="145"/>
      <c r="G2" s="145"/>
      <c r="H2" s="145"/>
      <c r="I2" s="120"/>
    </row>
    <row r="3" spans="1:11" ht="18" x14ac:dyDescent="0.35">
      <c r="B3" s="84"/>
      <c r="C3" s="85"/>
      <c r="D3" s="85"/>
      <c r="E3" s="85"/>
      <c r="F3" s="85"/>
    </row>
    <row r="4" spans="1:11" x14ac:dyDescent="0.3">
      <c r="B4" s="144" t="s">
        <v>244</v>
      </c>
      <c r="C4" s="144"/>
      <c r="D4" s="144"/>
      <c r="E4" s="144"/>
      <c r="F4" s="144"/>
      <c r="G4" s="144"/>
      <c r="H4" s="144"/>
      <c r="I4" s="117"/>
    </row>
    <row r="5" spans="1:11" ht="15.9" customHeight="1" x14ac:dyDescent="0.3">
      <c r="B5" s="144" t="s">
        <v>170</v>
      </c>
      <c r="C5" s="144"/>
      <c r="D5" s="144"/>
      <c r="E5" s="144"/>
      <c r="F5" s="144"/>
      <c r="G5" s="144"/>
      <c r="H5" s="144"/>
      <c r="I5" s="117"/>
    </row>
    <row r="6" spans="1:11" x14ac:dyDescent="0.3">
      <c r="B6" s="144"/>
      <c r="C6" s="144"/>
      <c r="D6" s="144"/>
      <c r="E6" s="144"/>
      <c r="F6" s="144"/>
      <c r="G6" s="144"/>
      <c r="H6" s="144"/>
      <c r="I6" s="117"/>
    </row>
    <row r="8" spans="1:11" x14ac:dyDescent="0.3">
      <c r="B8" s="59" t="s">
        <v>55</v>
      </c>
    </row>
    <row r="9" spans="1:11" x14ac:dyDescent="0.3">
      <c r="C9" s="86" t="s">
        <v>286</v>
      </c>
      <c r="D9" s="87">
        <v>55</v>
      </c>
    </row>
    <row r="10" spans="1:11" x14ac:dyDescent="0.3">
      <c r="C10" s="86" t="s">
        <v>79</v>
      </c>
      <c r="D10" s="87">
        <v>33</v>
      </c>
    </row>
    <row r="11" spans="1:11" x14ac:dyDescent="0.3">
      <c r="C11" s="86" t="s">
        <v>259</v>
      </c>
      <c r="D11" s="87">
        <v>12</v>
      </c>
    </row>
    <row r="13" spans="1:11" x14ac:dyDescent="0.3">
      <c r="B13" s="59" t="s">
        <v>56</v>
      </c>
    </row>
    <row r="14" spans="1:11" ht="16.2" thickBot="1" x14ac:dyDescent="0.35"/>
    <row r="15" spans="1:11" ht="49.5" customHeight="1" thickBot="1" x14ac:dyDescent="0.35">
      <c r="B15" s="162" t="s">
        <v>57</v>
      </c>
      <c r="C15" s="163"/>
      <c r="D15" s="163"/>
      <c r="E15" s="163"/>
      <c r="F15" s="164"/>
      <c r="G15" s="162" t="s">
        <v>59</v>
      </c>
      <c r="H15" s="164"/>
      <c r="I15" s="125"/>
      <c r="K15" s="134"/>
    </row>
    <row r="16" spans="1:11" ht="16.2" thickBot="1" x14ac:dyDescent="0.35">
      <c r="B16" s="165" t="s">
        <v>287</v>
      </c>
      <c r="C16" s="166"/>
      <c r="D16" s="166"/>
      <c r="E16" s="166"/>
      <c r="F16" s="167"/>
      <c r="G16" s="88" t="s">
        <v>80</v>
      </c>
      <c r="H16" s="126">
        <f>D9</f>
        <v>55</v>
      </c>
      <c r="I16" s="125"/>
    </row>
    <row r="17" spans="2:12" ht="16.2" thickBot="1" x14ac:dyDescent="0.35">
      <c r="B17" s="165" t="s">
        <v>60</v>
      </c>
      <c r="C17" s="166"/>
      <c r="D17" s="166"/>
      <c r="E17" s="166"/>
      <c r="F17" s="167"/>
      <c r="G17" s="88" t="s">
        <v>81</v>
      </c>
      <c r="H17" s="126">
        <f>D10</f>
        <v>33</v>
      </c>
      <c r="I17" s="125"/>
    </row>
    <row r="18" spans="2:12" ht="16.2" thickBot="1" x14ac:dyDescent="0.35">
      <c r="B18" s="165" t="s">
        <v>160</v>
      </c>
      <c r="C18" s="166"/>
      <c r="D18" s="166"/>
      <c r="E18" s="166"/>
      <c r="F18" s="167"/>
      <c r="G18" s="88" t="s">
        <v>163</v>
      </c>
      <c r="H18" s="126">
        <f>D11</f>
        <v>12</v>
      </c>
      <c r="I18" s="125"/>
    </row>
    <row r="19" spans="2:12" ht="16.5" customHeight="1" thickBot="1" x14ac:dyDescent="0.35">
      <c r="B19" s="89" t="s">
        <v>12</v>
      </c>
      <c r="C19" s="90" t="s">
        <v>35</v>
      </c>
      <c r="D19" s="90" t="s">
        <v>82</v>
      </c>
      <c r="E19" s="168" t="s">
        <v>58</v>
      </c>
      <c r="F19" s="169"/>
      <c r="G19" s="163"/>
      <c r="H19" s="164"/>
      <c r="I19" s="125"/>
    </row>
    <row r="20" spans="2:12" ht="78.75" customHeight="1" thickBot="1" x14ac:dyDescent="0.35">
      <c r="B20" s="58" t="s">
        <v>61</v>
      </c>
      <c r="C20" s="81" t="s">
        <v>225</v>
      </c>
      <c r="D20" s="80" t="s">
        <v>221</v>
      </c>
      <c r="E20" s="56" t="s">
        <v>83</v>
      </c>
      <c r="F20" s="57">
        <v>0.2</v>
      </c>
      <c r="G20" s="161" t="s">
        <v>84</v>
      </c>
      <c r="H20" s="151"/>
      <c r="I20" s="94"/>
      <c r="J20" s="135"/>
    </row>
    <row r="21" spans="2:12" ht="54" customHeight="1" thickBot="1" x14ac:dyDescent="0.35">
      <c r="B21" s="58" t="s">
        <v>62</v>
      </c>
      <c r="C21" s="82" t="s">
        <v>227</v>
      </c>
      <c r="D21" s="80" t="s">
        <v>221</v>
      </c>
      <c r="E21" s="56" t="s">
        <v>85</v>
      </c>
      <c r="F21" s="57">
        <v>0.2</v>
      </c>
      <c r="G21" s="161" t="s">
        <v>87</v>
      </c>
      <c r="H21" s="151"/>
      <c r="I21" s="94"/>
    </row>
    <row r="22" spans="2:12" ht="163.5" customHeight="1" thickBot="1" x14ac:dyDescent="0.35">
      <c r="B22" s="58" t="s">
        <v>63</v>
      </c>
      <c r="C22" s="82" t="s">
        <v>226</v>
      </c>
      <c r="D22" s="80" t="s">
        <v>221</v>
      </c>
      <c r="E22" s="56" t="s">
        <v>86</v>
      </c>
      <c r="F22" s="57">
        <v>0.3</v>
      </c>
      <c r="G22" s="161" t="s">
        <v>87</v>
      </c>
      <c r="H22" s="151"/>
      <c r="I22" s="94"/>
      <c r="L22" s="136"/>
    </row>
    <row r="23" spans="2:12" ht="31.8" thickBot="1" x14ac:dyDescent="0.35">
      <c r="B23" s="58" t="s">
        <v>64</v>
      </c>
      <c r="C23" s="82" t="s">
        <v>313</v>
      </c>
      <c r="D23" s="80" t="s">
        <v>221</v>
      </c>
      <c r="E23" s="56" t="s">
        <v>88</v>
      </c>
      <c r="F23" s="57">
        <v>0.3</v>
      </c>
      <c r="G23" s="161" t="s">
        <v>87</v>
      </c>
      <c r="H23" s="151"/>
      <c r="I23" s="94"/>
      <c r="L23" s="136"/>
    </row>
    <row r="24" spans="2:12" ht="48" customHeight="1" thickBot="1" x14ac:dyDescent="0.35">
      <c r="B24" s="91" t="s">
        <v>161</v>
      </c>
      <c r="C24" s="109" t="s">
        <v>288</v>
      </c>
      <c r="D24" s="92" t="s">
        <v>221</v>
      </c>
      <c r="E24" s="56" t="s">
        <v>158</v>
      </c>
      <c r="F24" s="93">
        <v>1</v>
      </c>
      <c r="G24" s="150" t="s">
        <v>162</v>
      </c>
      <c r="H24" s="151"/>
      <c r="I24" s="94"/>
    </row>
    <row r="25" spans="2:12" ht="16.2" thickBot="1" x14ac:dyDescent="0.35">
      <c r="B25" s="94"/>
      <c r="C25" s="95"/>
      <c r="D25" s="94"/>
      <c r="E25" s="96"/>
      <c r="F25" s="97"/>
      <c r="G25" s="94"/>
      <c r="H25" s="94"/>
      <c r="I25" s="94"/>
    </row>
    <row r="26" spans="2:12" ht="15.75" customHeight="1" x14ac:dyDescent="0.3">
      <c r="B26" s="153" t="s">
        <v>153</v>
      </c>
      <c r="C26" s="154"/>
      <c r="D26" s="155"/>
      <c r="E26" s="96"/>
      <c r="F26" s="97"/>
      <c r="G26" s="94"/>
      <c r="H26" s="94"/>
      <c r="I26" s="94"/>
    </row>
    <row r="27" spans="2:12" ht="15.75" customHeight="1" x14ac:dyDescent="0.3">
      <c r="B27" s="156" t="s">
        <v>154</v>
      </c>
      <c r="C27" s="147"/>
      <c r="D27" s="157"/>
      <c r="E27" s="96"/>
      <c r="F27" s="97"/>
      <c r="G27" s="94"/>
      <c r="H27" s="94"/>
      <c r="I27" s="94"/>
    </row>
    <row r="28" spans="2:12" x14ac:dyDescent="0.3">
      <c r="B28" s="156"/>
      <c r="C28" s="147"/>
      <c r="D28" s="157"/>
      <c r="E28" s="96"/>
      <c r="F28" s="97"/>
      <c r="G28" s="94"/>
      <c r="H28" s="94"/>
      <c r="I28" s="94"/>
    </row>
    <row r="29" spans="2:12" ht="15.75" customHeight="1" x14ac:dyDescent="0.3">
      <c r="B29" s="156" t="s">
        <v>155</v>
      </c>
      <c r="C29" s="147"/>
      <c r="D29" s="157"/>
      <c r="E29" s="96"/>
      <c r="F29" s="97"/>
      <c r="G29" s="94"/>
      <c r="H29" s="94"/>
      <c r="I29" s="94"/>
    </row>
    <row r="30" spans="2:12" x14ac:dyDescent="0.3">
      <c r="B30" s="156"/>
      <c r="C30" s="147"/>
      <c r="D30" s="157"/>
      <c r="E30" s="96"/>
      <c r="F30" s="97"/>
      <c r="G30" s="94"/>
      <c r="H30" s="94"/>
      <c r="I30" s="94"/>
    </row>
    <row r="31" spans="2:12" x14ac:dyDescent="0.3">
      <c r="B31" s="156"/>
      <c r="C31" s="147"/>
      <c r="D31" s="157"/>
      <c r="E31" s="96"/>
      <c r="F31" s="97"/>
      <c r="G31" s="94"/>
      <c r="H31" s="94"/>
      <c r="I31" s="94"/>
    </row>
    <row r="32" spans="2:12" ht="15.75" customHeight="1" x14ac:dyDescent="0.3">
      <c r="B32" s="156" t="s">
        <v>156</v>
      </c>
      <c r="C32" s="147"/>
      <c r="D32" s="157"/>
      <c r="E32" s="96"/>
      <c r="F32" s="97"/>
      <c r="G32" s="94"/>
      <c r="H32" s="94"/>
      <c r="I32" s="94"/>
    </row>
    <row r="33" spans="2:9" x14ac:dyDescent="0.3">
      <c r="B33" s="156"/>
      <c r="C33" s="147"/>
      <c r="D33" s="157"/>
      <c r="E33" s="96"/>
      <c r="F33" s="97"/>
      <c r="G33" s="94"/>
      <c r="H33" s="94"/>
      <c r="I33" s="94"/>
    </row>
    <row r="34" spans="2:9" ht="15.75" customHeight="1" x14ac:dyDescent="0.3">
      <c r="B34" s="156" t="s">
        <v>152</v>
      </c>
      <c r="C34" s="147"/>
      <c r="D34" s="157"/>
      <c r="E34" s="96"/>
      <c r="F34" s="97"/>
      <c r="G34" s="94"/>
      <c r="H34" s="94"/>
      <c r="I34" s="94"/>
    </row>
    <row r="35" spans="2:9" ht="15.75" customHeight="1" x14ac:dyDescent="0.3">
      <c r="B35" s="156" t="s">
        <v>151</v>
      </c>
      <c r="C35" s="147"/>
      <c r="D35" s="157"/>
      <c r="E35" s="96"/>
      <c r="F35" s="97"/>
      <c r="G35" s="94"/>
      <c r="H35" s="94"/>
      <c r="I35" s="94"/>
    </row>
    <row r="36" spans="2:9" ht="15.75" customHeight="1" x14ac:dyDescent="0.3">
      <c r="B36" s="156" t="s">
        <v>157</v>
      </c>
      <c r="C36" s="147"/>
      <c r="D36" s="157"/>
      <c r="E36" s="96"/>
      <c r="F36" s="97"/>
      <c r="G36" s="94"/>
      <c r="H36" s="94"/>
      <c r="I36" s="94"/>
    </row>
    <row r="37" spans="2:9" x14ac:dyDescent="0.3">
      <c r="B37" s="156"/>
      <c r="C37" s="147"/>
      <c r="D37" s="157"/>
      <c r="E37" s="96"/>
      <c r="F37" s="97"/>
      <c r="G37" s="94"/>
      <c r="H37" s="94"/>
      <c r="I37" s="94"/>
    </row>
    <row r="38" spans="2:9" ht="16.5" customHeight="1" x14ac:dyDescent="0.3">
      <c r="B38" s="156" t="s">
        <v>232</v>
      </c>
      <c r="C38" s="147"/>
      <c r="D38" s="157"/>
      <c r="E38" s="96"/>
      <c r="F38" s="98"/>
      <c r="G38" s="94"/>
      <c r="H38" s="94"/>
      <c r="I38" s="94"/>
    </row>
    <row r="39" spans="2:9" ht="16.5" customHeight="1" x14ac:dyDescent="0.3">
      <c r="B39" s="156"/>
      <c r="C39" s="147"/>
      <c r="D39" s="157"/>
      <c r="E39" s="96"/>
      <c r="F39" s="98"/>
      <c r="G39" s="94"/>
      <c r="H39" s="94"/>
      <c r="I39" s="94"/>
    </row>
    <row r="40" spans="2:9" ht="16.5" customHeight="1" x14ac:dyDescent="0.3">
      <c r="B40" s="156"/>
      <c r="C40" s="147"/>
      <c r="D40" s="157"/>
      <c r="E40" s="96"/>
      <c r="F40" s="98"/>
      <c r="G40" s="94"/>
      <c r="H40" s="94"/>
      <c r="I40" s="94"/>
    </row>
    <row r="41" spans="2:9" ht="16.5" customHeight="1" x14ac:dyDescent="0.3">
      <c r="B41" s="156"/>
      <c r="C41" s="147"/>
      <c r="D41" s="157"/>
      <c r="E41" s="96"/>
      <c r="F41" s="98"/>
      <c r="G41" s="94"/>
      <c r="H41" s="94"/>
      <c r="I41" s="94"/>
    </row>
    <row r="42" spans="2:9" ht="16.2" thickBot="1" x14ac:dyDescent="0.35">
      <c r="B42" s="158"/>
      <c r="C42" s="159"/>
      <c r="D42" s="160"/>
    </row>
    <row r="43" spans="2:9" ht="33.75" customHeight="1" x14ac:dyDescent="0.3">
      <c r="B43" s="152" t="s">
        <v>174</v>
      </c>
      <c r="C43" s="152"/>
      <c r="D43" s="152"/>
      <c r="E43" s="152"/>
      <c r="F43" s="152"/>
      <c r="G43" s="152"/>
      <c r="H43" s="152"/>
      <c r="I43" s="124"/>
    </row>
    <row r="45" spans="2:9" ht="31.5" customHeight="1" x14ac:dyDescent="0.3">
      <c r="B45" s="152" t="s">
        <v>260</v>
      </c>
      <c r="C45" s="152"/>
      <c r="D45" s="152"/>
      <c r="E45" s="152"/>
      <c r="F45" s="152"/>
      <c r="G45" s="152"/>
      <c r="H45" s="152"/>
      <c r="I45" s="124"/>
    </row>
    <row r="46" spans="2:9" x14ac:dyDescent="0.3">
      <c r="D46" s="114" t="s">
        <v>261</v>
      </c>
    </row>
    <row r="48" spans="2:9" ht="31.5" customHeight="1" x14ac:dyDescent="0.3">
      <c r="B48" s="152" t="s">
        <v>265</v>
      </c>
      <c r="C48" s="152"/>
      <c r="D48" s="152"/>
      <c r="E48" s="152"/>
      <c r="F48" s="152"/>
      <c r="G48" s="152"/>
      <c r="H48" s="152"/>
      <c r="I48" s="124"/>
    </row>
    <row r="52" spans="2:9" ht="30.75" customHeight="1" x14ac:dyDescent="0.3">
      <c r="B52" s="152" t="s">
        <v>251</v>
      </c>
      <c r="C52" s="152"/>
      <c r="D52" s="152"/>
      <c r="E52" s="152"/>
      <c r="F52" s="152"/>
      <c r="G52" s="152"/>
      <c r="H52" s="152"/>
      <c r="I52" s="124"/>
    </row>
    <row r="53" spans="2:9" x14ac:dyDescent="0.3">
      <c r="B53" s="147" t="s">
        <v>314</v>
      </c>
      <c r="C53" s="147"/>
      <c r="D53" s="147"/>
      <c r="E53" s="147"/>
      <c r="F53" s="147"/>
      <c r="G53" s="147"/>
      <c r="H53" s="147"/>
      <c r="I53" s="118"/>
    </row>
    <row r="54" spans="2:9" x14ac:dyDescent="0.3">
      <c r="B54" s="147"/>
      <c r="C54" s="147"/>
      <c r="D54" s="147"/>
      <c r="E54" s="147"/>
      <c r="F54" s="147"/>
      <c r="G54" s="147"/>
      <c r="H54" s="147"/>
      <c r="I54" s="118"/>
    </row>
    <row r="55" spans="2:9" x14ac:dyDescent="0.3">
      <c r="B55" s="147"/>
      <c r="C55" s="147"/>
      <c r="D55" s="147"/>
      <c r="E55" s="147"/>
      <c r="F55" s="147"/>
      <c r="G55" s="147"/>
      <c r="H55" s="147"/>
      <c r="I55" s="118"/>
    </row>
    <row r="57" spans="2:9" ht="32.25" customHeight="1" x14ac:dyDescent="0.3">
      <c r="B57" s="152" t="s">
        <v>65</v>
      </c>
      <c r="C57" s="152"/>
      <c r="D57" s="152"/>
      <c r="E57" s="152"/>
      <c r="F57" s="152"/>
      <c r="G57" s="152"/>
      <c r="H57" s="152"/>
      <c r="I57" s="124"/>
    </row>
    <row r="64" spans="2:9" x14ac:dyDescent="0.3">
      <c r="B64" s="147" t="s">
        <v>262</v>
      </c>
      <c r="C64" s="147"/>
      <c r="D64" s="147"/>
      <c r="E64" s="147"/>
      <c r="F64" s="147"/>
      <c r="G64" s="147"/>
      <c r="H64" s="147"/>
      <c r="I64" s="118"/>
    </row>
    <row r="65" spans="1:9" x14ac:dyDescent="0.3">
      <c r="B65" s="147"/>
      <c r="C65" s="147"/>
      <c r="D65" s="147"/>
      <c r="E65" s="147"/>
      <c r="F65" s="147"/>
      <c r="G65" s="147"/>
      <c r="H65" s="147"/>
      <c r="I65" s="118"/>
    </row>
    <row r="66" spans="1:9" x14ac:dyDescent="0.3">
      <c r="B66" s="148" t="s">
        <v>228</v>
      </c>
      <c r="C66" s="148"/>
      <c r="D66" s="148"/>
      <c r="E66" s="148"/>
      <c r="F66" s="148"/>
      <c r="G66" s="148"/>
      <c r="H66" s="148"/>
      <c r="I66" s="122"/>
    </row>
    <row r="67" spans="1:9" x14ac:dyDescent="0.3">
      <c r="B67" s="149" t="s">
        <v>159</v>
      </c>
      <c r="C67" s="149"/>
      <c r="D67" s="149"/>
      <c r="E67" s="149"/>
      <c r="F67" s="149"/>
      <c r="G67" s="149"/>
      <c r="H67" s="149"/>
      <c r="I67" s="123"/>
    </row>
    <row r="68" spans="1:9" x14ac:dyDescent="0.3">
      <c r="B68" s="146" t="s">
        <v>164</v>
      </c>
      <c r="C68" s="146"/>
      <c r="D68" s="146"/>
      <c r="E68" s="146"/>
      <c r="F68" s="146"/>
      <c r="G68" s="146"/>
      <c r="H68" s="146"/>
      <c r="I68" s="121"/>
    </row>
    <row r="71" spans="1:9" ht="15.75" customHeight="1" x14ac:dyDescent="0.3">
      <c r="A71" s="115" t="s">
        <v>264</v>
      </c>
      <c r="B71" s="143" t="s">
        <v>266</v>
      </c>
      <c r="C71" s="143"/>
      <c r="D71" s="143"/>
      <c r="E71" s="143"/>
      <c r="F71" s="143"/>
      <c r="G71" s="143"/>
      <c r="H71" s="143"/>
      <c r="I71" s="119"/>
    </row>
    <row r="72" spans="1:9" x14ac:dyDescent="0.3">
      <c r="B72" s="143"/>
      <c r="C72" s="143"/>
      <c r="D72" s="143"/>
      <c r="E72" s="143"/>
      <c r="F72" s="143"/>
      <c r="G72" s="143"/>
      <c r="H72" s="143"/>
      <c r="I72" s="119"/>
    </row>
    <row r="73" spans="1:9" x14ac:dyDescent="0.3">
      <c r="B73" s="143"/>
      <c r="C73" s="143"/>
      <c r="D73" s="143"/>
      <c r="E73" s="143"/>
      <c r="F73" s="143"/>
      <c r="G73" s="143"/>
      <c r="H73" s="143"/>
      <c r="I73" s="119"/>
    </row>
    <row r="74" spans="1:9" x14ac:dyDescent="0.3">
      <c r="B74" s="143"/>
      <c r="C74" s="143"/>
      <c r="D74" s="143"/>
      <c r="E74" s="143"/>
      <c r="F74" s="143"/>
      <c r="G74" s="143"/>
      <c r="H74" s="143"/>
      <c r="I74" s="119"/>
    </row>
    <row r="75" spans="1:9" x14ac:dyDescent="0.3">
      <c r="B75" s="143"/>
      <c r="C75" s="143"/>
      <c r="D75" s="143"/>
      <c r="E75" s="143"/>
      <c r="F75" s="143"/>
      <c r="G75" s="143"/>
      <c r="H75" s="143"/>
      <c r="I75" s="119"/>
    </row>
    <row r="76" spans="1:9" x14ac:dyDescent="0.3">
      <c r="B76" s="143"/>
      <c r="C76" s="143"/>
      <c r="D76" s="143"/>
      <c r="E76" s="143"/>
      <c r="F76" s="143"/>
      <c r="G76" s="143"/>
      <c r="H76" s="143"/>
      <c r="I76" s="119"/>
    </row>
    <row r="77" spans="1:9" x14ac:dyDescent="0.3">
      <c r="B77" s="143"/>
      <c r="C77" s="143"/>
      <c r="D77" s="143"/>
      <c r="E77" s="143"/>
      <c r="F77" s="143"/>
      <c r="G77" s="143"/>
      <c r="H77" s="143"/>
      <c r="I77" s="119"/>
    </row>
    <row r="78" spans="1:9" x14ac:dyDescent="0.3">
      <c r="B78" s="143"/>
      <c r="C78" s="143"/>
      <c r="D78" s="143"/>
      <c r="E78" s="143"/>
      <c r="F78" s="143"/>
      <c r="G78" s="143"/>
      <c r="H78" s="143"/>
      <c r="I78" s="119"/>
    </row>
    <row r="79" spans="1:9" x14ac:dyDescent="0.3">
      <c r="B79" s="143"/>
      <c r="C79" s="143"/>
      <c r="D79" s="143"/>
      <c r="E79" s="143"/>
      <c r="F79" s="143"/>
      <c r="G79" s="143"/>
      <c r="H79" s="143"/>
      <c r="I79" s="119"/>
    </row>
    <row r="80" spans="1:9" x14ac:dyDescent="0.3">
      <c r="B80" s="143"/>
      <c r="C80" s="143"/>
      <c r="D80" s="143"/>
      <c r="E80" s="143"/>
      <c r="F80" s="143"/>
      <c r="G80" s="143"/>
      <c r="H80" s="143"/>
      <c r="I80" s="119"/>
    </row>
    <row r="81" spans="2:9" x14ac:dyDescent="0.3">
      <c r="B81" s="143"/>
      <c r="C81" s="143"/>
      <c r="D81" s="143"/>
      <c r="E81" s="143"/>
      <c r="F81" s="143"/>
      <c r="G81" s="143"/>
      <c r="H81" s="143"/>
      <c r="I81" s="119"/>
    </row>
    <row r="82" spans="2:9" x14ac:dyDescent="0.3">
      <c r="B82" s="143"/>
      <c r="C82" s="143"/>
      <c r="D82" s="143"/>
      <c r="E82" s="143"/>
      <c r="F82" s="143"/>
      <c r="G82" s="143"/>
      <c r="H82" s="143"/>
      <c r="I82" s="119"/>
    </row>
    <row r="83" spans="2:9" x14ac:dyDescent="0.3">
      <c r="B83" s="143"/>
      <c r="C83" s="143"/>
      <c r="D83" s="143"/>
      <c r="E83" s="143"/>
      <c r="F83" s="143"/>
      <c r="G83" s="143"/>
      <c r="H83" s="143"/>
      <c r="I83" s="119"/>
    </row>
    <row r="84" spans="2:9" x14ac:dyDescent="0.3">
      <c r="B84" s="143"/>
      <c r="C84" s="143"/>
      <c r="D84" s="143"/>
      <c r="E84" s="143"/>
      <c r="F84" s="143"/>
      <c r="G84" s="143"/>
      <c r="H84" s="143"/>
      <c r="I84" s="119"/>
    </row>
    <row r="85" spans="2:9" x14ac:dyDescent="0.3">
      <c r="B85" s="143"/>
      <c r="C85" s="143"/>
      <c r="D85" s="143"/>
      <c r="E85" s="143"/>
      <c r="F85" s="143"/>
      <c r="G85" s="143"/>
      <c r="H85" s="143"/>
      <c r="I85" s="119"/>
    </row>
    <row r="86" spans="2:9" x14ac:dyDescent="0.3">
      <c r="B86" s="143"/>
      <c r="C86" s="143"/>
      <c r="D86" s="143"/>
      <c r="E86" s="143"/>
      <c r="F86" s="143"/>
      <c r="G86" s="143"/>
      <c r="H86" s="143"/>
      <c r="I86" s="119"/>
    </row>
    <row r="87" spans="2:9" x14ac:dyDescent="0.3">
      <c r="B87" s="143"/>
      <c r="C87" s="143"/>
      <c r="D87" s="143"/>
      <c r="E87" s="143"/>
      <c r="F87" s="143"/>
      <c r="G87" s="143"/>
      <c r="H87" s="143"/>
      <c r="I87" s="119"/>
    </row>
    <row r="88" spans="2:9" x14ac:dyDescent="0.3">
      <c r="B88" s="143"/>
      <c r="C88" s="143"/>
      <c r="D88" s="143"/>
      <c r="E88" s="143"/>
      <c r="F88" s="143"/>
      <c r="G88" s="143"/>
      <c r="H88" s="143"/>
      <c r="I88" s="119"/>
    </row>
    <row r="89" spans="2:9" x14ac:dyDescent="0.3">
      <c r="B89" s="143"/>
      <c r="C89" s="143"/>
      <c r="D89" s="143"/>
      <c r="E89" s="143"/>
      <c r="F89" s="143"/>
      <c r="G89" s="143"/>
      <c r="H89" s="143"/>
      <c r="I89" s="119"/>
    </row>
    <row r="90" spans="2:9" x14ac:dyDescent="0.3">
      <c r="B90" s="143"/>
      <c r="C90" s="143"/>
      <c r="D90" s="143"/>
      <c r="E90" s="143"/>
      <c r="F90" s="143"/>
      <c r="G90" s="143"/>
      <c r="H90" s="143"/>
      <c r="I90" s="119"/>
    </row>
    <row r="91" spans="2:9" x14ac:dyDescent="0.3">
      <c r="B91" s="143"/>
      <c r="C91" s="143"/>
      <c r="D91" s="143"/>
      <c r="E91" s="143"/>
      <c r="F91" s="143"/>
      <c r="G91" s="143"/>
      <c r="H91" s="143"/>
      <c r="I91" s="119"/>
    </row>
    <row r="92" spans="2:9" x14ac:dyDescent="0.3">
      <c r="B92" s="143"/>
      <c r="C92" s="143"/>
      <c r="D92" s="143"/>
      <c r="E92" s="143"/>
      <c r="F92" s="143"/>
      <c r="G92" s="143"/>
      <c r="H92" s="143"/>
      <c r="I92" s="119"/>
    </row>
    <row r="93" spans="2:9" x14ac:dyDescent="0.3">
      <c r="B93" s="143"/>
      <c r="C93" s="143"/>
      <c r="D93" s="143"/>
      <c r="E93" s="143"/>
      <c r="F93" s="143"/>
      <c r="G93" s="143"/>
      <c r="H93" s="143"/>
      <c r="I93" s="119"/>
    </row>
    <row r="94" spans="2:9" ht="30.75" customHeight="1" x14ac:dyDescent="0.3">
      <c r="B94" s="143"/>
      <c r="C94" s="143"/>
      <c r="D94" s="143"/>
      <c r="E94" s="143"/>
      <c r="F94" s="143"/>
      <c r="G94" s="143"/>
      <c r="H94" s="143"/>
      <c r="I94" s="119"/>
    </row>
  </sheetData>
  <mergeCells count="33">
    <mergeCell ref="G23:H23"/>
    <mergeCell ref="G22:H22"/>
    <mergeCell ref="B4:H4"/>
    <mergeCell ref="B15:F15"/>
    <mergeCell ref="G15:H15"/>
    <mergeCell ref="B16:F16"/>
    <mergeCell ref="B17:F17"/>
    <mergeCell ref="E19:H19"/>
    <mergeCell ref="G20:H20"/>
    <mergeCell ref="B18:F18"/>
    <mergeCell ref="G21:H21"/>
    <mergeCell ref="B36:D37"/>
    <mergeCell ref="B34:D34"/>
    <mergeCell ref="B35:D35"/>
    <mergeCell ref="B27:D28"/>
    <mergeCell ref="B32:D33"/>
    <mergeCell ref="B29:D31"/>
    <mergeCell ref="B71:H94"/>
    <mergeCell ref="B5:H6"/>
    <mergeCell ref="A2:H2"/>
    <mergeCell ref="B68:H68"/>
    <mergeCell ref="B64:H65"/>
    <mergeCell ref="B66:H66"/>
    <mergeCell ref="B67:H67"/>
    <mergeCell ref="G24:H24"/>
    <mergeCell ref="B45:H45"/>
    <mergeCell ref="B48:H48"/>
    <mergeCell ref="B52:H52"/>
    <mergeCell ref="B53:H55"/>
    <mergeCell ref="B57:H57"/>
    <mergeCell ref="B43:H43"/>
    <mergeCell ref="B26:D26"/>
    <mergeCell ref="B38:D42"/>
  </mergeCells>
  <phoneticPr fontId="23" type="noConversion"/>
  <dataValidations count="2">
    <dataValidation allowBlank="1" sqref="C20:C25" xr:uid="{00000000-0002-0000-0100-000000000000}"/>
    <dataValidation allowBlank="1" prompt="Pasirinkti parametro vertę: yra / nėra" sqref="G20:I41" xr:uid="{00000000-0002-0000-0100-000001000000}"/>
  </dataValidations>
  <pageMargins left="0.7" right="0.7" top="0.75" bottom="0.75" header="0.3" footer="0.3"/>
  <pageSetup paperSize="9" scale="8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61"/>
  <sheetViews>
    <sheetView tabSelected="1" topLeftCell="A26" zoomScale="107" zoomScaleNormal="100" workbookViewId="0">
      <selection activeCell="F33" sqref="F33"/>
    </sheetView>
  </sheetViews>
  <sheetFormatPr defaultColWidth="9.109375" defaultRowHeight="15.6" x14ac:dyDescent="0.3"/>
  <cols>
    <col min="1" max="1" width="9.109375" style="9"/>
    <col min="2" max="2" width="35.6640625" style="9" customWidth="1"/>
    <col min="3" max="3" width="39.44140625" style="9" customWidth="1"/>
    <col min="4" max="4" width="36.44140625" style="9" customWidth="1"/>
    <col min="5" max="5" width="25.109375" style="9" customWidth="1"/>
    <col min="6" max="6" width="20.6640625" style="9" customWidth="1"/>
    <col min="7" max="8" width="29.88671875" style="9" customWidth="1"/>
    <col min="9" max="9" width="27.6640625" style="9" customWidth="1"/>
    <col min="10" max="16384" width="9.109375" style="9"/>
  </cols>
  <sheetData>
    <row r="1" spans="2:8" x14ac:dyDescent="0.3">
      <c r="G1" s="69"/>
    </row>
    <row r="2" spans="2:8" ht="18" x14ac:dyDescent="0.35">
      <c r="B2" s="180" t="s">
        <v>177</v>
      </c>
      <c r="C2" s="180"/>
      <c r="D2" s="180"/>
      <c r="E2" s="180"/>
      <c r="F2" s="180"/>
      <c r="G2" s="180"/>
      <c r="H2" s="27"/>
    </row>
    <row r="3" spans="2:8" ht="18" x14ac:dyDescent="0.35">
      <c r="B3" s="12"/>
      <c r="C3" s="26"/>
      <c r="D3" s="26"/>
      <c r="E3" s="27"/>
      <c r="F3" s="28"/>
      <c r="G3" s="28"/>
      <c r="H3" s="27"/>
    </row>
    <row r="4" spans="2:8" ht="18" x14ac:dyDescent="0.35">
      <c r="B4" s="29" t="s">
        <v>0</v>
      </c>
      <c r="C4" s="181" t="s">
        <v>258</v>
      </c>
      <c r="D4" s="181"/>
      <c r="E4" s="27"/>
      <c r="F4" s="28"/>
      <c r="G4" s="28"/>
      <c r="H4" s="27"/>
    </row>
    <row r="5" spans="2:8" ht="18" x14ac:dyDescent="0.35">
      <c r="B5" s="10"/>
      <c r="C5" s="13"/>
      <c r="D5" s="26"/>
      <c r="E5" s="27"/>
      <c r="F5" s="28"/>
      <c r="G5" s="28"/>
      <c r="H5" s="27"/>
    </row>
    <row r="6" spans="2:8" ht="18" x14ac:dyDescent="0.35">
      <c r="B6" s="30" t="s">
        <v>1</v>
      </c>
      <c r="C6" s="54"/>
      <c r="D6" s="26"/>
      <c r="E6" s="27"/>
      <c r="F6" s="28"/>
      <c r="G6" s="28"/>
      <c r="H6" s="27"/>
    </row>
    <row r="7" spans="2:8" ht="18" x14ac:dyDescent="0.35">
      <c r="C7" s="26"/>
      <c r="D7" s="26"/>
      <c r="E7" s="27"/>
      <c r="F7" s="28"/>
      <c r="G7" s="28"/>
      <c r="H7" s="27"/>
    </row>
    <row r="8" spans="2:8" ht="30" customHeight="1" x14ac:dyDescent="0.3">
      <c r="B8" s="170" t="s">
        <v>29</v>
      </c>
      <c r="C8" s="170"/>
      <c r="D8" s="170"/>
      <c r="E8" s="170"/>
      <c r="F8" s="183"/>
      <c r="G8" s="183"/>
      <c r="H8" s="183"/>
    </row>
    <row r="9" spans="2:8" ht="30" customHeight="1" x14ac:dyDescent="0.3">
      <c r="B9" s="182" t="s">
        <v>32</v>
      </c>
      <c r="C9" s="182"/>
      <c r="D9" s="182"/>
      <c r="E9" s="182"/>
      <c r="F9" s="183"/>
      <c r="G9" s="183"/>
      <c r="H9" s="183"/>
    </row>
    <row r="10" spans="2:8" ht="30" customHeight="1" x14ac:dyDescent="0.3">
      <c r="B10" s="182" t="s">
        <v>30</v>
      </c>
      <c r="C10" s="182"/>
      <c r="D10" s="182"/>
      <c r="E10" s="182"/>
      <c r="F10" s="183"/>
      <c r="G10" s="183"/>
      <c r="H10" s="183"/>
    </row>
    <row r="11" spans="2:8" ht="30" customHeight="1" x14ac:dyDescent="0.3">
      <c r="B11" s="170" t="s">
        <v>31</v>
      </c>
      <c r="C11" s="170"/>
      <c r="D11" s="170"/>
      <c r="E11" s="170"/>
      <c r="F11" s="183"/>
      <c r="G11" s="183"/>
      <c r="H11" s="183"/>
    </row>
    <row r="12" spans="2:8" ht="30" customHeight="1" x14ac:dyDescent="0.3">
      <c r="B12" s="173" t="s">
        <v>2</v>
      </c>
      <c r="C12" s="173"/>
      <c r="D12" s="173"/>
      <c r="E12" s="173"/>
      <c r="F12" s="183"/>
      <c r="G12" s="183"/>
      <c r="H12" s="183"/>
    </row>
    <row r="13" spans="2:8" ht="30" customHeight="1" x14ac:dyDescent="0.3">
      <c r="B13" s="170" t="s">
        <v>3</v>
      </c>
      <c r="C13" s="170"/>
      <c r="D13" s="170"/>
      <c r="E13" s="170"/>
      <c r="F13" s="183"/>
      <c r="G13" s="183"/>
      <c r="H13" s="183"/>
    </row>
    <row r="14" spans="2:8" ht="30" customHeight="1" x14ac:dyDescent="0.3">
      <c r="B14" s="170" t="s">
        <v>33</v>
      </c>
      <c r="C14" s="170"/>
      <c r="D14" s="170"/>
      <c r="E14" s="170"/>
      <c r="F14" s="183"/>
      <c r="G14" s="183"/>
      <c r="H14" s="183"/>
    </row>
    <row r="15" spans="2:8" ht="30" customHeight="1" x14ac:dyDescent="0.3">
      <c r="B15" s="170" t="s">
        <v>4</v>
      </c>
      <c r="C15" s="170"/>
      <c r="D15" s="170"/>
      <c r="E15" s="170"/>
      <c r="F15" s="183"/>
      <c r="G15" s="183"/>
      <c r="H15" s="183"/>
    </row>
    <row r="16" spans="2:8" ht="30" customHeight="1" x14ac:dyDescent="0.3">
      <c r="B16" s="170" t="s">
        <v>5</v>
      </c>
      <c r="C16" s="170"/>
      <c r="D16" s="170"/>
      <c r="E16" s="170"/>
      <c r="F16" s="183"/>
      <c r="G16" s="183"/>
      <c r="H16" s="183"/>
    </row>
    <row r="17" spans="2:8" ht="18" customHeight="1" x14ac:dyDescent="0.3">
      <c r="C17" s="11"/>
      <c r="D17" s="11"/>
      <c r="E17" s="11"/>
      <c r="F17" s="14"/>
      <c r="G17" s="14"/>
      <c r="H17" s="14"/>
    </row>
    <row r="18" spans="2:8" x14ac:dyDescent="0.3">
      <c r="B18" s="188" t="s">
        <v>6</v>
      </c>
      <c r="C18" s="188"/>
      <c r="D18" s="188"/>
      <c r="E18" s="188"/>
      <c r="F18" s="188"/>
      <c r="G18" s="188"/>
      <c r="H18" s="31"/>
    </row>
    <row r="19" spans="2:8" x14ac:dyDescent="0.3">
      <c r="B19" s="187" t="s">
        <v>7</v>
      </c>
      <c r="C19" s="187"/>
      <c r="D19" s="187"/>
      <c r="E19" s="187"/>
      <c r="F19" s="187"/>
      <c r="G19" s="187"/>
      <c r="H19" s="32"/>
    </row>
    <row r="20" spans="2:8" x14ac:dyDescent="0.3">
      <c r="B20" s="187" t="s">
        <v>69</v>
      </c>
      <c r="C20" s="187"/>
      <c r="D20" s="187"/>
      <c r="E20" s="187"/>
      <c r="F20" s="187"/>
      <c r="G20" s="187"/>
      <c r="H20" s="32"/>
    </row>
    <row r="21" spans="2:8" x14ac:dyDescent="0.3">
      <c r="B21" s="187" t="s">
        <v>8</v>
      </c>
      <c r="C21" s="187"/>
      <c r="D21" s="187"/>
      <c r="E21" s="187"/>
      <c r="F21" s="187"/>
      <c r="G21" s="187"/>
      <c r="H21" s="32"/>
    </row>
    <row r="22" spans="2:8" x14ac:dyDescent="0.3">
      <c r="B22" s="187" t="s">
        <v>9</v>
      </c>
      <c r="C22" s="187"/>
      <c r="D22" s="187"/>
      <c r="E22" s="187"/>
      <c r="F22" s="187"/>
      <c r="G22" s="187"/>
    </row>
    <row r="23" spans="2:8" x14ac:dyDescent="0.3">
      <c r="B23" s="186" t="s">
        <v>10</v>
      </c>
      <c r="C23" s="186"/>
      <c r="D23" s="186"/>
      <c r="E23" s="186"/>
      <c r="F23" s="186"/>
      <c r="G23" s="186"/>
      <c r="H23" s="25"/>
    </row>
    <row r="24" spans="2:8" x14ac:dyDescent="0.3">
      <c r="B24" s="187" t="s">
        <v>175</v>
      </c>
      <c r="C24" s="187"/>
      <c r="D24" s="187"/>
      <c r="E24" s="187"/>
      <c r="F24" s="187"/>
      <c r="G24" s="187"/>
    </row>
    <row r="25" spans="2:8" x14ac:dyDescent="0.3">
      <c r="G25" s="67"/>
    </row>
    <row r="27" spans="2:8" x14ac:dyDescent="0.3">
      <c r="B27" s="189" t="s">
        <v>70</v>
      </c>
      <c r="C27" s="189"/>
      <c r="D27" s="189"/>
      <c r="E27" s="189"/>
      <c r="F27" s="189"/>
      <c r="G27" s="189"/>
    </row>
    <row r="28" spans="2:8" x14ac:dyDescent="0.3">
      <c r="B28" s="32"/>
    </row>
    <row r="29" spans="2:8" ht="31.2" x14ac:dyDescent="0.3">
      <c r="B29" s="33" t="s">
        <v>13</v>
      </c>
      <c r="C29" s="33" t="s">
        <v>71</v>
      </c>
      <c r="D29" s="33" t="s">
        <v>72</v>
      </c>
      <c r="E29" s="34" t="s">
        <v>254</v>
      </c>
      <c r="F29" s="34" t="s">
        <v>255</v>
      </c>
      <c r="G29" s="34" t="s">
        <v>239</v>
      </c>
    </row>
    <row r="30" spans="2:8" ht="53.25" customHeight="1" x14ac:dyDescent="0.3">
      <c r="B30" s="75" t="s">
        <v>323</v>
      </c>
      <c r="C30" s="53"/>
      <c r="D30" s="53"/>
      <c r="E30" s="110">
        <v>30</v>
      </c>
      <c r="F30" s="36"/>
      <c r="G30" s="111">
        <f>F30*1.21</f>
        <v>0</v>
      </c>
    </row>
    <row r="33" spans="2:9" x14ac:dyDescent="0.3">
      <c r="B33" s="188" t="s">
        <v>150</v>
      </c>
      <c r="C33" s="188"/>
      <c r="D33" s="188"/>
      <c r="E33" s="188"/>
    </row>
    <row r="35" spans="2:9" ht="31.2" x14ac:dyDescent="0.3">
      <c r="B35" s="34" t="s">
        <v>12</v>
      </c>
      <c r="C35" s="190" t="s">
        <v>73</v>
      </c>
      <c r="D35" s="191"/>
      <c r="E35" s="35" t="s">
        <v>78</v>
      </c>
    </row>
    <row r="36" spans="2:9" ht="33.9" customHeight="1" x14ac:dyDescent="0.3">
      <c r="B36" s="37" t="s">
        <v>61</v>
      </c>
      <c r="C36" s="171" t="str">
        <f>'Vertinimo tvarka'!C20</f>
        <v>ST analizė: ST segmento grafinis vaizdavimas žemėlapio pavidalu priekinėje ir horizontalioje plokštumose</v>
      </c>
      <c r="D36" s="172"/>
      <c r="E36" s="36"/>
    </row>
    <row r="37" spans="2:9" ht="36" customHeight="1" x14ac:dyDescent="0.3">
      <c r="B37" s="37" t="s">
        <v>62</v>
      </c>
      <c r="C37" s="171" t="str">
        <f>'Vertinimo tvarka'!C21</f>
        <v>Mobilus gyvybinių funkcijų multiparametrų modulis gali perduoti duomenis belaidžiu ryšiu (pagal IEEE 802.11 arba lygiavertį standartą)</v>
      </c>
      <c r="D37" s="172"/>
      <c r="E37" s="36"/>
    </row>
    <row r="38" spans="2:9" ht="84" customHeight="1" x14ac:dyDescent="0.3">
      <c r="B38" s="37" t="s">
        <v>63</v>
      </c>
      <c r="C38" s="171" t="str">
        <f>'Vertinimo tvarka'!C22</f>
        <v>Galimybė rodyti piktogramą su paciento būkle realiuoju laiku. Piktograma automatiškai keičiasi priklausomai nuo parametrų kitimo realiuoju laiku: etCO2, kvėpavimo dažnio, širdies susitraukimų dažnio, kraujospūdžio, temperatūros, invazinio slėgio, smegenų veiklos, deguonies prisotinimo, širdies veiklos, kvėpavimo takų slėgio, kvėpavimo tūrio, FiO2, pulso dažnio, ST segmento, nervų ir raumenų reakcijos</v>
      </c>
      <c r="D38" s="172"/>
      <c r="E38" s="36"/>
    </row>
    <row r="39" spans="2:9" ht="35.1" customHeight="1" x14ac:dyDescent="0.3">
      <c r="B39" s="37" t="s">
        <v>64</v>
      </c>
      <c r="C39" s="171" t="str">
        <f>'Vertinimo tvarka'!C23</f>
        <v>Ankstyvojo įspėjimo balo įrankis EWS (Early warning system)</v>
      </c>
      <c r="D39" s="172"/>
      <c r="E39" s="36"/>
    </row>
    <row r="42" spans="2:9" x14ac:dyDescent="0.3">
      <c r="B42" s="192" t="s">
        <v>263</v>
      </c>
      <c r="C42" s="192"/>
      <c r="D42" s="192"/>
    </row>
    <row r="43" spans="2:9" x14ac:dyDescent="0.3">
      <c r="C43" s="11"/>
      <c r="D43" s="11"/>
      <c r="E43" s="11"/>
      <c r="F43" s="11"/>
      <c r="G43" s="11"/>
      <c r="H43" s="11"/>
      <c r="I43" s="11"/>
    </row>
    <row r="44" spans="2:9" x14ac:dyDescent="0.3">
      <c r="B44" s="191" t="s">
        <v>74</v>
      </c>
      <c r="C44" s="191"/>
      <c r="D44" s="35" t="s">
        <v>75</v>
      </c>
      <c r="E44" s="34" t="s">
        <v>76</v>
      </c>
      <c r="F44" s="11"/>
      <c r="G44" s="11"/>
      <c r="H44" s="11"/>
      <c r="I44" s="11"/>
    </row>
    <row r="45" spans="2:9" ht="33" customHeight="1" x14ac:dyDescent="0.3">
      <c r="B45" s="174" t="s">
        <v>288</v>
      </c>
      <c r="C45" s="175"/>
      <c r="D45" s="38"/>
      <c r="E45" s="39" t="s">
        <v>77</v>
      </c>
      <c r="F45" s="11"/>
      <c r="G45" s="11"/>
      <c r="H45" s="11"/>
      <c r="I45" s="11"/>
    </row>
    <row r="46" spans="2:9" x14ac:dyDescent="0.3">
      <c r="B46" s="178" t="s">
        <v>153</v>
      </c>
      <c r="C46" s="179"/>
      <c r="D46" s="11"/>
      <c r="E46" s="11"/>
      <c r="F46" s="11"/>
      <c r="G46" s="11"/>
      <c r="H46" s="11"/>
      <c r="I46" s="11"/>
    </row>
    <row r="47" spans="2:9" x14ac:dyDescent="0.3">
      <c r="B47" s="176" t="s">
        <v>154</v>
      </c>
      <c r="C47" s="177"/>
      <c r="D47" s="40"/>
    </row>
    <row r="48" spans="2:9" x14ac:dyDescent="0.3">
      <c r="B48" s="176"/>
      <c r="C48" s="177"/>
      <c r="D48" s="40"/>
    </row>
    <row r="49" spans="2:3" ht="15.75" customHeight="1" x14ac:dyDescent="0.3">
      <c r="B49" s="176" t="s">
        <v>155</v>
      </c>
      <c r="C49" s="177"/>
    </row>
    <row r="50" spans="2:3" x14ac:dyDescent="0.3">
      <c r="B50" s="176"/>
      <c r="C50" s="177"/>
    </row>
    <row r="51" spans="2:3" ht="15.75" customHeight="1" x14ac:dyDescent="0.3">
      <c r="B51" s="176" t="s">
        <v>156</v>
      </c>
      <c r="C51" s="177"/>
    </row>
    <row r="52" spans="2:3" x14ac:dyDescent="0.3">
      <c r="B52" s="176"/>
      <c r="C52" s="177"/>
    </row>
    <row r="53" spans="2:3" x14ac:dyDescent="0.3">
      <c r="B53" s="176" t="s">
        <v>152</v>
      </c>
      <c r="C53" s="177"/>
    </row>
    <row r="54" spans="2:3" x14ac:dyDescent="0.3">
      <c r="B54" s="176" t="s">
        <v>151</v>
      </c>
      <c r="C54" s="177"/>
    </row>
    <row r="55" spans="2:3" ht="15.75" customHeight="1" x14ac:dyDescent="0.3">
      <c r="B55" s="176" t="s">
        <v>157</v>
      </c>
      <c r="C55" s="177"/>
    </row>
    <row r="56" spans="2:3" x14ac:dyDescent="0.3">
      <c r="B56" s="176"/>
      <c r="C56" s="177"/>
    </row>
    <row r="57" spans="2:3" x14ac:dyDescent="0.3">
      <c r="B57" s="176" t="s">
        <v>233</v>
      </c>
      <c r="C57" s="177"/>
    </row>
    <row r="58" spans="2:3" x14ac:dyDescent="0.3">
      <c r="B58" s="176"/>
      <c r="C58" s="177"/>
    </row>
    <row r="59" spans="2:3" x14ac:dyDescent="0.3">
      <c r="B59" s="176"/>
      <c r="C59" s="177"/>
    </row>
    <row r="60" spans="2:3" x14ac:dyDescent="0.3">
      <c r="B60" s="176"/>
      <c r="C60" s="177"/>
    </row>
    <row r="61" spans="2:3" x14ac:dyDescent="0.3">
      <c r="B61" s="184"/>
      <c r="C61" s="185"/>
    </row>
  </sheetData>
  <mergeCells count="45">
    <mergeCell ref="B57:C61"/>
    <mergeCell ref="B23:G23"/>
    <mergeCell ref="B24:G24"/>
    <mergeCell ref="B16:E16"/>
    <mergeCell ref="B18:G18"/>
    <mergeCell ref="B19:G19"/>
    <mergeCell ref="B20:G20"/>
    <mergeCell ref="B21:G21"/>
    <mergeCell ref="B22:G22"/>
    <mergeCell ref="B27:G27"/>
    <mergeCell ref="B33:E33"/>
    <mergeCell ref="C35:D35"/>
    <mergeCell ref="C38:D38"/>
    <mergeCell ref="B42:D42"/>
    <mergeCell ref="B44:C44"/>
    <mergeCell ref="B51:C52"/>
    <mergeCell ref="F13:H13"/>
    <mergeCell ref="F14:H14"/>
    <mergeCell ref="F15:H15"/>
    <mergeCell ref="F16:H16"/>
    <mergeCell ref="F8:H8"/>
    <mergeCell ref="F9:H9"/>
    <mergeCell ref="F10:H10"/>
    <mergeCell ref="F12:H12"/>
    <mergeCell ref="F11:H11"/>
    <mergeCell ref="B2:G2"/>
    <mergeCell ref="C4:D4"/>
    <mergeCell ref="B8:E8"/>
    <mergeCell ref="B9:E9"/>
    <mergeCell ref="B10:E10"/>
    <mergeCell ref="B45:C45"/>
    <mergeCell ref="B53:C53"/>
    <mergeCell ref="B54:C54"/>
    <mergeCell ref="B55:C56"/>
    <mergeCell ref="B46:C46"/>
    <mergeCell ref="B49:C50"/>
    <mergeCell ref="B47:C48"/>
    <mergeCell ref="B11:E11"/>
    <mergeCell ref="B15:E15"/>
    <mergeCell ref="C36:D36"/>
    <mergeCell ref="C39:D39"/>
    <mergeCell ref="B12:E12"/>
    <mergeCell ref="B13:E13"/>
    <mergeCell ref="B14:E14"/>
    <mergeCell ref="C37:D37"/>
  </mergeCells>
  <phoneticPr fontId="23" type="noConversion"/>
  <dataValidations xWindow="810" yWindow="496" count="3">
    <dataValidation allowBlank="1" sqref="B45:C45 C36:C39" xr:uid="{00000000-0002-0000-0200-000000000000}"/>
    <dataValidation type="list" allowBlank="1" showInputMessage="1" prompt="Pasirinkti išplėstinės garantijos reikšmę: TAIP / NE" sqref="D45" xr:uid="{00000000-0002-0000-0200-000001000000}">
      <formula1>"Taip, Ne"</formula1>
    </dataValidation>
    <dataValidation type="list" allowBlank="1" showInputMessage="1" showErrorMessage="1" prompt="Pasirinkti parametro vertę: yra / nėra" sqref="E36:E39" xr:uid="{00000000-0002-0000-0200-000002000000}">
      <formula1>"Yra, Nėra"</formula1>
    </dataValidation>
  </dataValidations>
  <pageMargins left="0.7" right="0.7" top="0.75" bottom="0.75" header="0.3" footer="0.3"/>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8"/>
  <sheetViews>
    <sheetView zoomScaleNormal="115" workbookViewId="0">
      <selection activeCell="P26" sqref="P26"/>
    </sheetView>
  </sheetViews>
  <sheetFormatPr defaultColWidth="8.88671875" defaultRowHeight="14.4" x14ac:dyDescent="0.3"/>
  <cols>
    <col min="4" max="4" width="25" customWidth="1"/>
    <col min="7" max="7" width="11.88671875" customWidth="1"/>
    <col min="10" max="10" width="9.88671875" customWidth="1"/>
    <col min="24" max="16384" width="8.88671875" style="71"/>
  </cols>
  <sheetData>
    <row r="1" spans="1:23" ht="15.6" x14ac:dyDescent="0.3">
      <c r="A1" s="1"/>
      <c r="B1" s="1"/>
      <c r="C1" s="1"/>
      <c r="D1" s="1"/>
      <c r="E1" s="1"/>
      <c r="F1" s="1"/>
      <c r="G1" s="1"/>
      <c r="H1" s="1"/>
      <c r="I1" s="1"/>
      <c r="J1" s="1"/>
      <c r="K1" s="1"/>
      <c r="L1" s="1"/>
      <c r="M1" s="1"/>
      <c r="N1" s="1"/>
      <c r="O1" s="1"/>
      <c r="P1" s="3"/>
      <c r="Q1" s="3"/>
      <c r="R1" s="3"/>
      <c r="S1" s="3"/>
      <c r="T1" s="3"/>
      <c r="U1" s="3"/>
      <c r="V1" s="3"/>
      <c r="W1" s="3"/>
    </row>
    <row r="2" spans="1:23" ht="15.6" x14ac:dyDescent="0.3">
      <c r="A2" s="1"/>
      <c r="B2" s="1"/>
      <c r="C2" s="1"/>
      <c r="D2" s="1"/>
      <c r="E2" s="1"/>
      <c r="F2" s="1"/>
      <c r="G2" s="1"/>
      <c r="H2" s="1"/>
      <c r="I2" s="1"/>
      <c r="J2" s="1"/>
      <c r="K2" s="1"/>
      <c r="L2" s="1"/>
      <c r="M2" s="1"/>
      <c r="N2" s="1"/>
      <c r="O2" s="1"/>
      <c r="P2" s="3"/>
      <c r="Q2" s="3"/>
      <c r="R2" s="3"/>
      <c r="S2" s="3"/>
      <c r="T2" s="3"/>
      <c r="U2" s="3"/>
      <c r="V2" s="3"/>
      <c r="W2" s="3"/>
    </row>
    <row r="3" spans="1:23" ht="15.6" x14ac:dyDescent="0.3">
      <c r="A3" s="194" t="s">
        <v>178</v>
      </c>
      <c r="B3" s="194"/>
      <c r="C3" s="194"/>
      <c r="D3" s="194"/>
      <c r="E3" s="194"/>
      <c r="F3" s="194"/>
      <c r="G3" s="194"/>
      <c r="H3" s="194"/>
      <c r="I3" s="194"/>
      <c r="J3" s="194"/>
      <c r="K3" s="1"/>
      <c r="L3" s="1"/>
      <c r="M3" s="1"/>
      <c r="N3" s="1"/>
      <c r="O3" s="1"/>
      <c r="P3" s="3"/>
      <c r="Q3" s="3"/>
      <c r="R3" s="3"/>
      <c r="S3" s="3"/>
      <c r="T3" s="3"/>
      <c r="U3" s="3"/>
      <c r="V3" s="3"/>
      <c r="W3" s="3"/>
    </row>
    <row r="4" spans="1:23" ht="15.6" x14ac:dyDescent="0.3">
      <c r="A4" s="235" t="s">
        <v>14</v>
      </c>
      <c r="B4" s="235"/>
      <c r="C4" s="235"/>
      <c r="D4" s="235"/>
      <c r="E4" s="235"/>
      <c r="F4" s="235"/>
      <c r="G4" s="235"/>
      <c r="H4" s="235"/>
      <c r="I4" s="235"/>
      <c r="J4" s="235"/>
      <c r="K4" s="1"/>
      <c r="L4" s="1"/>
      <c r="M4" s="1"/>
      <c r="N4" s="1"/>
      <c r="O4" s="1"/>
      <c r="P4" s="3"/>
      <c r="Q4" s="3"/>
      <c r="R4" s="3"/>
      <c r="S4" s="3"/>
      <c r="T4" s="3"/>
      <c r="U4" s="3"/>
      <c r="V4" s="3"/>
      <c r="W4" s="3"/>
    </row>
    <row r="5" spans="1:23" ht="15.6" x14ac:dyDescent="0.3">
      <c r="A5" s="235"/>
      <c r="B5" s="235"/>
      <c r="C5" s="235"/>
      <c r="D5" s="235"/>
      <c r="E5" s="235"/>
      <c r="F5" s="235"/>
      <c r="G5" s="235"/>
      <c r="H5" s="235"/>
      <c r="I5" s="235"/>
      <c r="J5" s="235"/>
      <c r="K5" s="1"/>
      <c r="L5" s="1"/>
      <c r="M5" s="1"/>
      <c r="N5" s="1"/>
      <c r="O5" s="1"/>
      <c r="P5" s="3"/>
      <c r="Q5" s="3"/>
      <c r="R5" s="3"/>
      <c r="S5" s="3"/>
      <c r="T5" s="3"/>
      <c r="U5" s="3"/>
      <c r="V5" s="3"/>
      <c r="W5" s="3"/>
    </row>
    <row r="6" spans="1:23" ht="16.2" thickBot="1" x14ac:dyDescent="0.35">
      <c r="A6" s="4"/>
      <c r="B6" s="4"/>
      <c r="C6" s="4"/>
      <c r="D6" s="4"/>
      <c r="E6" s="4"/>
      <c r="F6" s="4"/>
      <c r="G6" s="4"/>
      <c r="H6" s="4"/>
      <c r="I6" s="4"/>
      <c r="J6" s="4"/>
      <c r="K6" s="1"/>
      <c r="L6" s="1"/>
      <c r="M6" s="1"/>
      <c r="N6" s="1"/>
      <c r="O6" s="1"/>
      <c r="P6" s="3"/>
      <c r="Q6" s="3"/>
      <c r="R6" s="3"/>
      <c r="S6" s="3"/>
      <c r="T6" s="3"/>
      <c r="U6" s="3"/>
      <c r="V6" s="3"/>
      <c r="W6" s="3"/>
    </row>
    <row r="7" spans="1:23" ht="81.75" customHeight="1" x14ac:dyDescent="0.3">
      <c r="A7" s="236" t="s">
        <v>15</v>
      </c>
      <c r="B7" s="237"/>
      <c r="C7" s="237" t="s">
        <v>16</v>
      </c>
      <c r="D7" s="237"/>
      <c r="E7" s="237"/>
      <c r="F7" s="237" t="s">
        <v>17</v>
      </c>
      <c r="G7" s="237"/>
      <c r="H7" s="237"/>
      <c r="I7" s="237" t="s">
        <v>18</v>
      </c>
      <c r="J7" s="238"/>
      <c r="K7" s="1"/>
      <c r="L7" s="1"/>
      <c r="M7" s="1"/>
      <c r="N7" s="1"/>
      <c r="O7" s="1"/>
      <c r="P7" s="3"/>
      <c r="Q7" s="3"/>
      <c r="R7" s="3"/>
      <c r="S7" s="3"/>
      <c r="T7" s="3"/>
      <c r="U7" s="3"/>
      <c r="V7" s="3"/>
      <c r="W7" s="3"/>
    </row>
    <row r="8" spans="1:23" ht="15.6" x14ac:dyDescent="0.3">
      <c r="A8" s="231"/>
      <c r="B8" s="232"/>
      <c r="C8" s="233"/>
      <c r="D8" s="232"/>
      <c r="E8" s="232"/>
      <c r="F8" s="233"/>
      <c r="G8" s="232"/>
      <c r="H8" s="232"/>
      <c r="I8" s="233"/>
      <c r="J8" s="234"/>
      <c r="K8" s="1"/>
      <c r="L8" s="1"/>
      <c r="M8" s="1"/>
      <c r="N8" s="1"/>
      <c r="O8" s="1"/>
      <c r="P8" s="3"/>
      <c r="Q8" s="3"/>
      <c r="R8" s="3"/>
      <c r="S8" s="3"/>
      <c r="T8" s="3"/>
      <c r="U8" s="3"/>
      <c r="V8" s="3"/>
      <c r="W8" s="3"/>
    </row>
    <row r="9" spans="1:23" ht="15.6" x14ac:dyDescent="0.3">
      <c r="A9" s="231"/>
      <c r="B9" s="232"/>
      <c r="C9" s="233"/>
      <c r="D9" s="232"/>
      <c r="E9" s="232"/>
      <c r="F9" s="233"/>
      <c r="G9" s="232"/>
      <c r="H9" s="232"/>
      <c r="I9" s="233"/>
      <c r="J9" s="234"/>
      <c r="K9" s="1"/>
      <c r="L9" s="1"/>
      <c r="M9" s="1"/>
      <c r="N9" s="1"/>
      <c r="O9" s="1"/>
      <c r="P9" s="3"/>
      <c r="Q9" s="3"/>
      <c r="R9" s="3"/>
      <c r="S9" s="3"/>
      <c r="T9" s="3"/>
      <c r="U9" s="3"/>
      <c r="V9" s="3"/>
      <c r="W9" s="3"/>
    </row>
    <row r="10" spans="1:23" ht="15.6" x14ac:dyDescent="0.3">
      <c r="A10" s="231"/>
      <c r="B10" s="232"/>
      <c r="C10" s="233"/>
      <c r="D10" s="232"/>
      <c r="E10" s="232"/>
      <c r="F10" s="233"/>
      <c r="G10" s="232"/>
      <c r="H10" s="232"/>
      <c r="I10" s="233"/>
      <c r="J10" s="234"/>
      <c r="K10" s="1"/>
      <c r="L10" s="1"/>
      <c r="M10" s="1"/>
      <c r="N10" s="1"/>
      <c r="O10" s="1"/>
      <c r="P10" s="3"/>
      <c r="Q10" s="3"/>
      <c r="R10" s="3"/>
      <c r="S10" s="3"/>
      <c r="T10" s="3"/>
      <c r="U10" s="3"/>
      <c r="V10" s="3"/>
      <c r="W10" s="3"/>
    </row>
    <row r="11" spans="1:23" ht="15.6" x14ac:dyDescent="0.3">
      <c r="A11" s="231"/>
      <c r="B11" s="232"/>
      <c r="C11" s="233"/>
      <c r="D11" s="232"/>
      <c r="E11" s="232"/>
      <c r="F11" s="233"/>
      <c r="G11" s="232"/>
      <c r="H11" s="232"/>
      <c r="I11" s="233"/>
      <c r="J11" s="234"/>
      <c r="K11" s="1"/>
      <c r="L11" s="1"/>
      <c r="M11" s="1"/>
      <c r="N11" s="1"/>
      <c r="O11" s="1"/>
      <c r="P11" s="3"/>
      <c r="Q11" s="3"/>
      <c r="R11" s="3"/>
      <c r="S11" s="3"/>
      <c r="T11" s="3"/>
      <c r="U11" s="3"/>
      <c r="V11" s="3"/>
      <c r="W11" s="3"/>
    </row>
    <row r="12" spans="1:23" ht="15.6" x14ac:dyDescent="0.3">
      <c r="A12" s="231"/>
      <c r="B12" s="232"/>
      <c r="C12" s="233"/>
      <c r="D12" s="232"/>
      <c r="E12" s="232"/>
      <c r="F12" s="233"/>
      <c r="G12" s="232"/>
      <c r="H12" s="232"/>
      <c r="I12" s="233"/>
      <c r="J12" s="234"/>
      <c r="K12" s="1"/>
      <c r="L12" s="1"/>
      <c r="M12" s="1"/>
      <c r="N12" s="1"/>
      <c r="O12" s="1"/>
      <c r="P12" s="3"/>
      <c r="Q12" s="3"/>
      <c r="R12" s="3"/>
      <c r="S12" s="3"/>
      <c r="T12" s="3"/>
      <c r="U12" s="3"/>
      <c r="V12" s="3"/>
      <c r="W12" s="3"/>
    </row>
    <row r="13" spans="1:23" ht="15.6" x14ac:dyDescent="0.3">
      <c r="A13" s="231"/>
      <c r="B13" s="232"/>
      <c r="C13" s="233"/>
      <c r="D13" s="232"/>
      <c r="E13" s="232"/>
      <c r="F13" s="233"/>
      <c r="G13" s="232"/>
      <c r="H13" s="232"/>
      <c r="I13" s="233"/>
      <c r="J13" s="234"/>
      <c r="K13" s="1"/>
      <c r="L13" s="1"/>
      <c r="M13" s="1"/>
      <c r="N13" s="1"/>
      <c r="O13" s="1"/>
      <c r="P13" s="3"/>
      <c r="Q13" s="3"/>
      <c r="R13" s="3"/>
      <c r="S13" s="3"/>
      <c r="T13" s="3"/>
      <c r="U13" s="3"/>
      <c r="V13" s="3"/>
      <c r="W13" s="3"/>
    </row>
    <row r="14" spans="1:23" ht="15.6" x14ac:dyDescent="0.3">
      <c r="A14" s="231"/>
      <c r="B14" s="232"/>
      <c r="C14" s="233"/>
      <c r="D14" s="232"/>
      <c r="E14" s="232"/>
      <c r="F14" s="233"/>
      <c r="G14" s="232"/>
      <c r="H14" s="232"/>
      <c r="I14" s="233"/>
      <c r="J14" s="234"/>
      <c r="K14" s="1"/>
      <c r="L14" s="1"/>
      <c r="M14" s="1"/>
      <c r="N14" s="1"/>
      <c r="O14" s="1"/>
      <c r="P14" s="3"/>
      <c r="Q14" s="3"/>
      <c r="R14" s="3"/>
      <c r="S14" s="3"/>
      <c r="T14" s="3"/>
      <c r="U14" s="3"/>
      <c r="V14" s="3"/>
      <c r="W14" s="3"/>
    </row>
    <row r="15" spans="1:23" ht="15.6" x14ac:dyDescent="0.3">
      <c r="A15" s="231"/>
      <c r="B15" s="232"/>
      <c r="C15" s="233"/>
      <c r="D15" s="232"/>
      <c r="E15" s="232"/>
      <c r="F15" s="233"/>
      <c r="G15" s="232"/>
      <c r="H15" s="232"/>
      <c r="I15" s="233"/>
      <c r="J15" s="234"/>
      <c r="K15" s="1"/>
      <c r="L15" s="1"/>
      <c r="M15" s="1"/>
      <c r="N15" s="1"/>
      <c r="O15" s="1"/>
      <c r="P15" s="3"/>
      <c r="Q15" s="3"/>
      <c r="R15" s="3"/>
      <c r="S15" s="3"/>
      <c r="T15" s="3"/>
      <c r="U15" s="3"/>
      <c r="V15" s="3"/>
      <c r="W15" s="3"/>
    </row>
    <row r="16" spans="1:23" ht="15.6" x14ac:dyDescent="0.3">
      <c r="A16" s="231"/>
      <c r="B16" s="232"/>
      <c r="C16" s="233"/>
      <c r="D16" s="232"/>
      <c r="E16" s="232"/>
      <c r="F16" s="233"/>
      <c r="G16" s="232"/>
      <c r="H16" s="232"/>
      <c r="I16" s="233"/>
      <c r="J16" s="234"/>
      <c r="K16" s="1"/>
      <c r="L16" s="1"/>
      <c r="M16" s="1"/>
      <c r="N16" s="1"/>
      <c r="O16" s="1"/>
      <c r="P16" s="3"/>
      <c r="Q16" s="3"/>
      <c r="R16" s="3"/>
      <c r="S16" s="3"/>
      <c r="T16" s="3"/>
      <c r="U16" s="3"/>
      <c r="V16" s="3"/>
      <c r="W16" s="3"/>
    </row>
    <row r="17" spans="1:23" ht="16.2" thickBot="1" x14ac:dyDescent="0.35">
      <c r="A17" s="224"/>
      <c r="B17" s="225"/>
      <c r="C17" s="226"/>
      <c r="D17" s="225"/>
      <c r="E17" s="225"/>
      <c r="F17" s="226"/>
      <c r="G17" s="225"/>
      <c r="H17" s="225"/>
      <c r="I17" s="226"/>
      <c r="J17" s="227"/>
      <c r="K17" s="1"/>
      <c r="L17" s="1"/>
      <c r="M17" s="1"/>
      <c r="N17" s="1"/>
      <c r="O17" s="1"/>
      <c r="P17" s="3"/>
      <c r="Q17" s="3"/>
      <c r="R17" s="3"/>
      <c r="S17" s="3"/>
      <c r="T17" s="3"/>
      <c r="U17" s="3"/>
      <c r="V17" s="3"/>
      <c r="W17" s="3"/>
    </row>
    <row r="18" spans="1:23" ht="15.6" x14ac:dyDescent="0.3">
      <c r="A18" s="5"/>
      <c r="B18" s="5"/>
      <c r="C18" s="5"/>
      <c r="D18" s="5"/>
      <c r="E18" s="5"/>
      <c r="F18" s="5"/>
      <c r="G18" s="5"/>
      <c r="H18" s="5"/>
      <c r="I18" s="5"/>
      <c r="J18" s="5"/>
      <c r="K18" s="1"/>
      <c r="L18" s="1"/>
      <c r="M18" s="1"/>
      <c r="N18" s="1"/>
      <c r="O18" s="1"/>
      <c r="P18" s="3"/>
      <c r="Q18" s="3"/>
      <c r="R18" s="3"/>
      <c r="S18" s="3"/>
      <c r="T18" s="3"/>
      <c r="U18" s="3"/>
      <c r="V18" s="3"/>
      <c r="W18" s="3"/>
    </row>
    <row r="19" spans="1:23" ht="15.6" x14ac:dyDescent="0.3">
      <c r="A19" s="228" t="s">
        <v>19</v>
      </c>
      <c r="B19" s="228"/>
      <c r="C19" s="228"/>
      <c r="D19" s="228"/>
      <c r="E19" s="228"/>
      <c r="F19" s="228"/>
      <c r="G19" s="228"/>
      <c r="H19" s="228"/>
      <c r="I19" s="228"/>
      <c r="J19" s="228"/>
      <c r="K19" s="1"/>
      <c r="L19" s="1"/>
      <c r="M19" s="1"/>
      <c r="N19" s="1"/>
      <c r="O19" s="1"/>
      <c r="P19" s="3"/>
      <c r="Q19" s="3"/>
      <c r="R19" s="3"/>
      <c r="S19" s="3"/>
      <c r="T19" s="3"/>
      <c r="U19" s="3"/>
      <c r="V19" s="3"/>
      <c r="W19" s="3"/>
    </row>
    <row r="20" spans="1:23" ht="16.2" thickBot="1" x14ac:dyDescent="0.35">
      <c r="A20" s="5"/>
      <c r="B20" s="5"/>
      <c r="C20" s="5"/>
      <c r="D20" s="5"/>
      <c r="E20" s="5"/>
      <c r="F20" s="5"/>
      <c r="G20" s="5"/>
      <c r="H20" s="5"/>
      <c r="I20" s="5"/>
      <c r="J20" s="5"/>
      <c r="K20" s="1"/>
      <c r="L20" s="1"/>
      <c r="M20" s="1"/>
      <c r="N20" s="1"/>
      <c r="O20" s="1"/>
      <c r="P20" s="3"/>
      <c r="Q20" s="3"/>
      <c r="R20" s="3"/>
      <c r="S20" s="3"/>
      <c r="T20" s="3"/>
      <c r="U20" s="3"/>
      <c r="V20" s="3"/>
      <c r="W20" s="3"/>
    </row>
    <row r="21" spans="1:23" ht="15.6" x14ac:dyDescent="0.3">
      <c r="A21" s="229" t="s">
        <v>13</v>
      </c>
      <c r="B21" s="220"/>
      <c r="C21" s="230" t="s">
        <v>16</v>
      </c>
      <c r="D21" s="219"/>
      <c r="E21" s="220"/>
      <c r="F21" s="230" t="s">
        <v>20</v>
      </c>
      <c r="G21" s="219"/>
      <c r="H21" s="220"/>
      <c r="I21" s="230" t="s">
        <v>18</v>
      </c>
      <c r="J21" s="221"/>
      <c r="K21" s="1"/>
      <c r="L21" s="1"/>
      <c r="M21" s="1"/>
      <c r="N21" s="1"/>
      <c r="O21" s="1"/>
      <c r="P21" s="3"/>
      <c r="Q21" s="3"/>
      <c r="R21" s="3"/>
      <c r="S21" s="3"/>
      <c r="T21" s="3"/>
      <c r="U21" s="3"/>
      <c r="V21" s="3"/>
      <c r="W21" s="3"/>
    </row>
    <row r="22" spans="1:23" ht="15.6" x14ac:dyDescent="0.3">
      <c r="A22" s="222"/>
      <c r="B22" s="223"/>
      <c r="C22" s="216"/>
      <c r="D22" s="208"/>
      <c r="E22" s="223"/>
      <c r="F22" s="216"/>
      <c r="G22" s="208"/>
      <c r="H22" s="223"/>
      <c r="I22" s="216"/>
      <c r="J22" s="209"/>
      <c r="K22" s="1"/>
      <c r="L22" s="1"/>
      <c r="M22" s="1"/>
      <c r="N22" s="1"/>
      <c r="O22" s="1"/>
      <c r="P22" s="3"/>
      <c r="Q22" s="3"/>
      <c r="R22" s="3"/>
      <c r="S22" s="3"/>
      <c r="T22" s="3"/>
      <c r="U22" s="3"/>
      <c r="V22" s="3"/>
      <c r="W22" s="3"/>
    </row>
    <row r="23" spans="1:23" ht="15.6" x14ac:dyDescent="0.3">
      <c r="A23" s="222"/>
      <c r="B23" s="223"/>
      <c r="C23" s="216"/>
      <c r="D23" s="208"/>
      <c r="E23" s="223"/>
      <c r="F23" s="216"/>
      <c r="G23" s="208"/>
      <c r="H23" s="223"/>
      <c r="I23" s="216"/>
      <c r="J23" s="209"/>
      <c r="K23" s="1"/>
      <c r="L23" s="1"/>
      <c r="M23" s="1"/>
      <c r="N23" s="1"/>
      <c r="O23" s="1"/>
      <c r="P23" s="3"/>
      <c r="Q23" s="3"/>
      <c r="R23" s="3"/>
      <c r="S23" s="3"/>
      <c r="T23" s="3"/>
      <c r="U23" s="3"/>
      <c r="V23" s="3"/>
      <c r="W23" s="3"/>
    </row>
    <row r="24" spans="1:23" ht="15.6" x14ac:dyDescent="0.3">
      <c r="A24" s="222"/>
      <c r="B24" s="223"/>
      <c r="C24" s="216"/>
      <c r="D24" s="208"/>
      <c r="E24" s="223"/>
      <c r="F24" s="216"/>
      <c r="G24" s="208"/>
      <c r="H24" s="223"/>
      <c r="I24" s="216"/>
      <c r="J24" s="209"/>
      <c r="K24" s="1"/>
      <c r="L24" s="1"/>
      <c r="M24" s="1"/>
      <c r="N24" s="1"/>
      <c r="O24" s="1"/>
      <c r="P24" s="3"/>
      <c r="Q24" s="3"/>
      <c r="R24" s="3"/>
      <c r="S24" s="3"/>
      <c r="T24" s="3"/>
      <c r="U24" s="3"/>
      <c r="V24" s="3"/>
      <c r="W24" s="3"/>
    </row>
    <row r="25" spans="1:23" ht="15.6" x14ac:dyDescent="0.3">
      <c r="A25" s="222"/>
      <c r="B25" s="223"/>
      <c r="C25" s="216"/>
      <c r="D25" s="208"/>
      <c r="E25" s="223"/>
      <c r="F25" s="216"/>
      <c r="G25" s="208"/>
      <c r="H25" s="223"/>
      <c r="I25" s="216"/>
      <c r="J25" s="209"/>
      <c r="K25" s="1"/>
      <c r="L25" s="1"/>
      <c r="M25" s="1"/>
      <c r="N25" s="1"/>
      <c r="O25" s="1"/>
      <c r="P25" s="3"/>
      <c r="Q25" s="3"/>
      <c r="R25" s="3"/>
      <c r="S25" s="3"/>
      <c r="T25" s="3"/>
      <c r="U25" s="3"/>
      <c r="V25" s="3"/>
      <c r="W25" s="3"/>
    </row>
    <row r="26" spans="1:23" ht="15.6" x14ac:dyDescent="0.3">
      <c r="A26" s="222"/>
      <c r="B26" s="223"/>
      <c r="C26" s="216"/>
      <c r="D26" s="208"/>
      <c r="E26" s="223"/>
      <c r="F26" s="216"/>
      <c r="G26" s="208"/>
      <c r="H26" s="223"/>
      <c r="I26" s="216"/>
      <c r="J26" s="209"/>
      <c r="K26" s="1"/>
      <c r="L26" s="1"/>
      <c r="M26" s="1"/>
      <c r="N26" s="1"/>
      <c r="O26" s="1"/>
      <c r="P26" s="3"/>
      <c r="Q26" s="3"/>
      <c r="R26" s="3"/>
      <c r="S26" s="3"/>
      <c r="T26" s="3"/>
      <c r="U26" s="3"/>
      <c r="V26" s="3"/>
      <c r="W26" s="3"/>
    </row>
    <row r="27" spans="1:23" ht="15.6" x14ac:dyDescent="0.3">
      <c r="A27" s="222"/>
      <c r="B27" s="223"/>
      <c r="C27" s="216"/>
      <c r="D27" s="208"/>
      <c r="E27" s="223"/>
      <c r="F27" s="216"/>
      <c r="G27" s="208"/>
      <c r="H27" s="223"/>
      <c r="I27" s="216"/>
      <c r="J27" s="209"/>
      <c r="K27" s="1"/>
      <c r="L27" s="1"/>
      <c r="M27" s="1"/>
      <c r="N27" s="1"/>
      <c r="O27" s="1"/>
      <c r="P27" s="3"/>
      <c r="Q27" s="3"/>
      <c r="R27" s="3"/>
      <c r="S27" s="3"/>
      <c r="T27" s="3"/>
      <c r="U27" s="3"/>
      <c r="V27" s="3"/>
      <c r="W27" s="3"/>
    </row>
    <row r="28" spans="1:23" ht="15.6" x14ac:dyDescent="0.3">
      <c r="A28" s="222"/>
      <c r="B28" s="223"/>
      <c r="C28" s="216"/>
      <c r="D28" s="208"/>
      <c r="E28" s="223"/>
      <c r="F28" s="216"/>
      <c r="G28" s="208"/>
      <c r="H28" s="223"/>
      <c r="I28" s="216"/>
      <c r="J28" s="209"/>
      <c r="K28" s="1"/>
      <c r="L28" s="1"/>
      <c r="M28" s="1"/>
      <c r="N28" s="1"/>
      <c r="O28" s="1"/>
      <c r="P28" s="3"/>
      <c r="Q28" s="3"/>
      <c r="R28" s="3"/>
      <c r="S28" s="3"/>
      <c r="T28" s="3"/>
      <c r="U28" s="3"/>
      <c r="V28" s="3"/>
      <c r="W28" s="3"/>
    </row>
    <row r="29" spans="1:23" ht="15.6" x14ac:dyDescent="0.3">
      <c r="A29" s="222"/>
      <c r="B29" s="223"/>
      <c r="C29" s="216"/>
      <c r="D29" s="208"/>
      <c r="E29" s="223"/>
      <c r="F29" s="216"/>
      <c r="G29" s="208"/>
      <c r="H29" s="223"/>
      <c r="I29" s="216"/>
      <c r="J29" s="209"/>
      <c r="K29" s="1"/>
      <c r="L29" s="1"/>
      <c r="M29" s="1"/>
      <c r="N29" s="1"/>
      <c r="O29" s="1"/>
      <c r="P29" s="3"/>
      <c r="Q29" s="3"/>
      <c r="R29" s="3"/>
      <c r="S29" s="3"/>
      <c r="T29" s="3"/>
      <c r="U29" s="3"/>
      <c r="V29" s="3"/>
      <c r="W29" s="3"/>
    </row>
    <row r="30" spans="1:23" ht="15.6" x14ac:dyDescent="0.3">
      <c r="A30" s="222"/>
      <c r="B30" s="223"/>
      <c r="C30" s="216"/>
      <c r="D30" s="208"/>
      <c r="E30" s="223"/>
      <c r="F30" s="216"/>
      <c r="G30" s="208"/>
      <c r="H30" s="223"/>
      <c r="I30" s="216"/>
      <c r="J30" s="209"/>
      <c r="K30" s="1"/>
      <c r="L30" s="1"/>
      <c r="M30" s="1"/>
      <c r="N30" s="1"/>
      <c r="O30" s="1"/>
      <c r="P30" s="3"/>
      <c r="Q30" s="3"/>
      <c r="R30" s="3"/>
      <c r="S30" s="3"/>
      <c r="T30" s="3"/>
      <c r="U30" s="3"/>
      <c r="V30" s="3"/>
      <c r="W30" s="3"/>
    </row>
    <row r="31" spans="1:23" ht="15.6" x14ac:dyDescent="0.3">
      <c r="A31" s="222"/>
      <c r="B31" s="223"/>
      <c r="C31" s="216"/>
      <c r="D31" s="208"/>
      <c r="E31" s="223"/>
      <c r="F31" s="216"/>
      <c r="G31" s="208"/>
      <c r="H31" s="223"/>
      <c r="I31" s="216"/>
      <c r="J31" s="209"/>
      <c r="K31" s="1"/>
      <c r="L31" s="1"/>
      <c r="M31" s="1"/>
      <c r="N31" s="1"/>
      <c r="O31" s="1"/>
      <c r="P31" s="3"/>
      <c r="Q31" s="3"/>
      <c r="R31" s="3"/>
      <c r="S31" s="3"/>
      <c r="T31" s="3"/>
      <c r="U31" s="3"/>
      <c r="V31" s="3"/>
      <c r="W31" s="3"/>
    </row>
    <row r="32" spans="1:23" ht="15.6" x14ac:dyDescent="0.3">
      <c r="A32" s="1"/>
      <c r="B32" s="1"/>
      <c r="C32" s="1"/>
      <c r="D32" s="1"/>
      <c r="E32" s="1"/>
      <c r="F32" s="1"/>
      <c r="G32" s="1"/>
      <c r="H32" s="1"/>
      <c r="I32" s="1"/>
      <c r="J32" s="1"/>
      <c r="K32" s="1"/>
      <c r="L32" s="1"/>
      <c r="M32" s="1"/>
      <c r="N32" s="1"/>
      <c r="O32" s="1"/>
      <c r="P32" s="3"/>
      <c r="Q32" s="3"/>
      <c r="R32" s="3"/>
      <c r="S32" s="3"/>
      <c r="T32" s="3"/>
      <c r="U32" s="3"/>
      <c r="V32" s="3"/>
      <c r="W32" s="3"/>
    </row>
    <row r="33" spans="1:23" ht="15.6" x14ac:dyDescent="0.3">
      <c r="A33" s="218"/>
      <c r="B33" s="218"/>
      <c r="C33" s="218"/>
      <c r="D33" s="218"/>
      <c r="E33" s="218"/>
      <c r="F33" s="218"/>
      <c r="G33" s="218"/>
      <c r="H33" s="218"/>
      <c r="I33" s="218"/>
      <c r="J33" s="218"/>
      <c r="K33" s="1"/>
      <c r="L33" s="1"/>
      <c r="M33" s="1"/>
      <c r="N33" s="1"/>
      <c r="O33" s="1"/>
      <c r="P33" s="3"/>
      <c r="Q33" s="3"/>
      <c r="R33" s="3"/>
      <c r="S33" s="3"/>
      <c r="T33" s="3"/>
      <c r="U33" s="3"/>
      <c r="V33" s="3"/>
      <c r="W33" s="3"/>
    </row>
    <row r="34" spans="1:23" ht="15.6" x14ac:dyDescent="0.3">
      <c r="A34" s="1"/>
      <c r="B34" s="1"/>
      <c r="C34" s="1"/>
      <c r="D34" s="1"/>
      <c r="E34" s="1"/>
      <c r="F34" s="1"/>
      <c r="G34" s="1"/>
      <c r="H34" s="1"/>
      <c r="I34" s="1"/>
      <c r="J34" s="1"/>
      <c r="K34" s="1"/>
      <c r="L34" s="1"/>
      <c r="M34" s="1"/>
      <c r="N34" s="1"/>
      <c r="O34" s="1"/>
      <c r="P34" s="3"/>
      <c r="Q34" s="3"/>
      <c r="R34" s="3"/>
      <c r="S34" s="3"/>
      <c r="T34" s="3"/>
      <c r="U34" s="3"/>
      <c r="V34" s="3"/>
      <c r="W34" s="3"/>
    </row>
    <row r="35" spans="1:23" ht="15.75" customHeight="1" x14ac:dyDescent="0.3">
      <c r="A35" s="19" t="s">
        <v>43</v>
      </c>
      <c r="B35" s="18"/>
      <c r="C35" s="18"/>
      <c r="D35" s="18"/>
      <c r="E35" s="18"/>
      <c r="F35" s="18"/>
      <c r="G35" s="18"/>
      <c r="H35" s="18"/>
      <c r="I35" s="18"/>
      <c r="J35" s="18"/>
      <c r="K35" s="1"/>
      <c r="L35" s="1"/>
      <c r="M35" s="1"/>
      <c r="N35" s="1"/>
      <c r="O35" s="1"/>
      <c r="P35" s="3"/>
      <c r="Q35" s="3"/>
      <c r="R35" s="3"/>
      <c r="S35" s="3"/>
      <c r="T35" s="3"/>
      <c r="U35" s="3"/>
      <c r="V35" s="3"/>
      <c r="W35" s="3"/>
    </row>
    <row r="36" spans="1:23" ht="16.2" thickBot="1" x14ac:dyDescent="0.35">
      <c r="A36" s="1"/>
      <c r="B36" s="1"/>
      <c r="C36" s="1"/>
      <c r="D36" s="1"/>
      <c r="E36" s="1"/>
      <c r="F36" s="1"/>
      <c r="G36" s="1"/>
      <c r="H36" s="1"/>
      <c r="I36" s="1"/>
      <c r="J36" s="1"/>
      <c r="K36" s="1"/>
      <c r="L36" s="1"/>
      <c r="M36" s="1"/>
      <c r="N36" s="1"/>
      <c r="O36" s="1"/>
      <c r="P36" s="3"/>
      <c r="Q36" s="3"/>
      <c r="R36" s="3"/>
      <c r="S36" s="3"/>
      <c r="T36" s="3"/>
      <c r="U36" s="3"/>
      <c r="V36" s="3"/>
      <c r="W36" s="3"/>
    </row>
    <row r="37" spans="1:23" ht="33.75" customHeight="1" x14ac:dyDescent="0.3">
      <c r="A37" s="6" t="s">
        <v>12</v>
      </c>
      <c r="B37" s="219" t="s">
        <v>21</v>
      </c>
      <c r="C37" s="219"/>
      <c r="D37" s="219"/>
      <c r="E37" s="219"/>
      <c r="F37" s="219"/>
      <c r="G37" s="220"/>
      <c r="H37" s="219" t="s">
        <v>44</v>
      </c>
      <c r="I37" s="219"/>
      <c r="J37" s="221"/>
      <c r="K37" s="1"/>
      <c r="L37" s="1"/>
      <c r="M37" s="1"/>
      <c r="N37" s="1"/>
      <c r="O37" s="1"/>
      <c r="P37" s="3"/>
      <c r="Q37" s="3"/>
      <c r="R37" s="3"/>
      <c r="S37" s="3"/>
      <c r="T37" s="3"/>
      <c r="U37" s="3"/>
      <c r="V37" s="3"/>
      <c r="W37" s="3"/>
    </row>
    <row r="38" spans="1:23" ht="15.6" x14ac:dyDescent="0.3">
      <c r="A38" s="16">
        <v>1</v>
      </c>
      <c r="B38" s="213" t="s">
        <v>22</v>
      </c>
      <c r="C38" s="214"/>
      <c r="D38" s="214"/>
      <c r="E38" s="214"/>
      <c r="F38" s="214"/>
      <c r="G38" s="215"/>
      <c r="H38" s="207"/>
      <c r="I38" s="208"/>
      <c r="J38" s="209"/>
      <c r="K38" s="1"/>
      <c r="L38" s="1"/>
      <c r="M38" s="1"/>
      <c r="N38" s="1"/>
      <c r="O38" s="1"/>
      <c r="P38" s="3"/>
      <c r="Q38" s="3"/>
      <c r="R38" s="3"/>
      <c r="S38" s="3"/>
      <c r="T38" s="3"/>
      <c r="U38" s="3"/>
      <c r="V38" s="3"/>
      <c r="W38" s="3"/>
    </row>
    <row r="39" spans="1:23" ht="15.6" x14ac:dyDescent="0.3">
      <c r="A39" s="16">
        <v>2</v>
      </c>
      <c r="B39" s="213" t="s">
        <v>23</v>
      </c>
      <c r="C39" s="214"/>
      <c r="D39" s="214"/>
      <c r="E39" s="214"/>
      <c r="F39" s="214"/>
      <c r="G39" s="215"/>
      <c r="H39" s="207"/>
      <c r="I39" s="208"/>
      <c r="J39" s="209"/>
      <c r="K39" s="1"/>
      <c r="L39" s="1"/>
      <c r="M39" s="1"/>
      <c r="N39" s="1"/>
      <c r="O39" s="1"/>
      <c r="P39" s="3"/>
      <c r="Q39" s="3"/>
      <c r="R39" s="3"/>
      <c r="S39" s="3"/>
      <c r="T39" s="3"/>
      <c r="U39" s="3"/>
      <c r="V39" s="3"/>
      <c r="W39" s="3"/>
    </row>
    <row r="40" spans="1:23" ht="51.75" customHeight="1" x14ac:dyDescent="0.3">
      <c r="A40" s="16">
        <v>3</v>
      </c>
      <c r="B40" s="213" t="s">
        <v>24</v>
      </c>
      <c r="C40" s="214"/>
      <c r="D40" s="214"/>
      <c r="E40" s="214"/>
      <c r="F40" s="214"/>
      <c r="G40" s="215"/>
      <c r="H40" s="216"/>
      <c r="I40" s="207"/>
      <c r="J40" s="217"/>
      <c r="K40" s="1"/>
      <c r="L40" s="1"/>
      <c r="M40" s="1"/>
      <c r="N40" s="1"/>
      <c r="O40" s="1"/>
      <c r="P40" s="3"/>
      <c r="Q40" s="3"/>
      <c r="R40" s="3"/>
      <c r="S40" s="3"/>
      <c r="T40" s="3"/>
      <c r="U40" s="3"/>
      <c r="V40" s="3"/>
      <c r="W40" s="3"/>
    </row>
    <row r="41" spans="1:23" ht="32.25" customHeight="1" x14ac:dyDescent="0.3">
      <c r="A41" s="16">
        <v>4</v>
      </c>
      <c r="B41" s="213" t="s">
        <v>25</v>
      </c>
      <c r="C41" s="214"/>
      <c r="D41" s="214"/>
      <c r="E41" s="214"/>
      <c r="F41" s="214"/>
      <c r="G41" s="215"/>
      <c r="H41" s="207"/>
      <c r="I41" s="208"/>
      <c r="J41" s="209"/>
      <c r="K41" s="1"/>
      <c r="L41" s="1"/>
      <c r="M41" s="1"/>
      <c r="N41" s="1"/>
      <c r="O41" s="1"/>
      <c r="P41" s="3"/>
      <c r="Q41" s="3"/>
      <c r="R41" s="3"/>
      <c r="S41" s="3"/>
      <c r="T41" s="3"/>
      <c r="U41" s="3"/>
      <c r="V41" s="3"/>
      <c r="W41" s="3"/>
    </row>
    <row r="42" spans="1:23" ht="15.6" x14ac:dyDescent="0.3">
      <c r="A42" s="17">
        <v>5</v>
      </c>
      <c r="B42" s="210" t="s">
        <v>28</v>
      </c>
      <c r="C42" s="211"/>
      <c r="D42" s="211"/>
      <c r="E42" s="211"/>
      <c r="F42" s="211"/>
      <c r="G42" s="212"/>
      <c r="H42" s="207"/>
      <c r="I42" s="208"/>
      <c r="J42" s="209"/>
      <c r="K42" s="1"/>
      <c r="L42" s="1"/>
      <c r="M42" s="1"/>
      <c r="N42" s="1"/>
      <c r="O42" s="1"/>
      <c r="P42" s="3"/>
      <c r="Q42" s="3"/>
      <c r="R42" s="3"/>
      <c r="S42" s="3"/>
      <c r="T42" s="3"/>
      <c r="U42" s="3"/>
      <c r="V42" s="3"/>
      <c r="W42" s="3"/>
    </row>
    <row r="43" spans="1:23" ht="15.6" x14ac:dyDescent="0.3">
      <c r="A43" s="7"/>
      <c r="B43" s="204"/>
      <c r="C43" s="205"/>
      <c r="D43" s="205"/>
      <c r="E43" s="205"/>
      <c r="F43" s="205"/>
      <c r="G43" s="206"/>
      <c r="H43" s="207"/>
      <c r="I43" s="208"/>
      <c r="J43" s="209"/>
      <c r="K43" s="1"/>
      <c r="L43" s="1"/>
      <c r="M43" s="1"/>
      <c r="N43" s="1"/>
      <c r="O43" s="1"/>
      <c r="P43" s="3"/>
      <c r="Q43" s="3"/>
      <c r="R43" s="3"/>
      <c r="S43" s="3"/>
      <c r="T43" s="3"/>
      <c r="U43" s="3"/>
      <c r="V43" s="3"/>
      <c r="W43" s="3"/>
    </row>
    <row r="44" spans="1:23" ht="15.6" x14ac:dyDescent="0.3">
      <c r="A44" s="7"/>
      <c r="B44" s="204"/>
      <c r="C44" s="205"/>
      <c r="D44" s="205"/>
      <c r="E44" s="205"/>
      <c r="F44" s="205"/>
      <c r="G44" s="206"/>
      <c r="H44" s="207"/>
      <c r="I44" s="208"/>
      <c r="J44" s="209"/>
      <c r="K44" s="1"/>
      <c r="L44" s="1"/>
      <c r="M44" s="1"/>
      <c r="N44" s="1"/>
      <c r="O44" s="1"/>
      <c r="P44" s="3"/>
      <c r="Q44" s="3"/>
      <c r="R44" s="3"/>
      <c r="S44" s="3"/>
      <c r="T44" s="3"/>
      <c r="U44" s="3"/>
      <c r="V44" s="3"/>
      <c r="W44" s="3"/>
    </row>
    <row r="45" spans="1:23" ht="15.6" x14ac:dyDescent="0.3">
      <c r="A45" s="7"/>
      <c r="B45" s="204"/>
      <c r="C45" s="205"/>
      <c r="D45" s="205"/>
      <c r="E45" s="205"/>
      <c r="F45" s="205"/>
      <c r="G45" s="206"/>
      <c r="H45" s="207"/>
      <c r="I45" s="208"/>
      <c r="J45" s="209"/>
      <c r="K45" s="1"/>
      <c r="L45" s="1"/>
      <c r="M45" s="1"/>
      <c r="N45" s="1"/>
      <c r="O45" s="1"/>
      <c r="P45" s="3"/>
      <c r="Q45" s="3"/>
      <c r="R45" s="3"/>
      <c r="S45" s="3"/>
      <c r="T45" s="3"/>
      <c r="U45" s="3"/>
      <c r="V45" s="3"/>
      <c r="W45" s="3"/>
    </row>
    <row r="46" spans="1:23" ht="15.6" x14ac:dyDescent="0.3">
      <c r="A46" s="7"/>
      <c r="B46" s="204"/>
      <c r="C46" s="205"/>
      <c r="D46" s="205"/>
      <c r="E46" s="205"/>
      <c r="F46" s="205"/>
      <c r="G46" s="206"/>
      <c r="H46" s="207"/>
      <c r="I46" s="208"/>
      <c r="J46" s="209"/>
      <c r="K46" s="1"/>
      <c r="L46" s="1"/>
      <c r="M46" s="1"/>
      <c r="N46" s="1"/>
      <c r="O46" s="1"/>
      <c r="P46" s="3"/>
      <c r="Q46" s="3"/>
      <c r="R46" s="3"/>
      <c r="S46" s="3"/>
      <c r="T46" s="3"/>
      <c r="U46" s="3"/>
      <c r="V46" s="3"/>
      <c r="W46" s="3"/>
    </row>
    <row r="47" spans="1:23" ht="15.6" x14ac:dyDescent="0.3">
      <c r="A47" s="7"/>
      <c r="B47" s="204"/>
      <c r="C47" s="205"/>
      <c r="D47" s="205"/>
      <c r="E47" s="205"/>
      <c r="F47" s="205"/>
      <c r="G47" s="206"/>
      <c r="H47" s="207"/>
      <c r="I47" s="208"/>
      <c r="J47" s="209"/>
      <c r="K47" s="1"/>
      <c r="L47" s="1"/>
      <c r="M47" s="1"/>
      <c r="N47" s="1"/>
      <c r="O47" s="1"/>
      <c r="P47" s="3"/>
      <c r="Q47" s="3"/>
      <c r="R47" s="3"/>
      <c r="S47" s="3"/>
      <c r="T47" s="3"/>
      <c r="U47" s="3"/>
      <c r="V47" s="3"/>
      <c r="W47" s="3"/>
    </row>
    <row r="48" spans="1:23" ht="16.2" thickBot="1" x14ac:dyDescent="0.35">
      <c r="A48" s="8"/>
      <c r="B48" s="195"/>
      <c r="C48" s="196"/>
      <c r="D48" s="196"/>
      <c r="E48" s="196"/>
      <c r="F48" s="196"/>
      <c r="G48" s="197"/>
      <c r="H48" s="198"/>
      <c r="I48" s="199"/>
      <c r="J48" s="200"/>
      <c r="K48" s="1"/>
      <c r="L48" s="1"/>
      <c r="M48" s="1"/>
      <c r="N48" s="1"/>
      <c r="O48" s="1"/>
      <c r="P48" s="3"/>
      <c r="Q48" s="3"/>
      <c r="R48" s="3"/>
      <c r="S48" s="3"/>
      <c r="T48" s="3"/>
      <c r="U48" s="3"/>
      <c r="V48" s="3"/>
      <c r="W48" s="3"/>
    </row>
    <row r="49" spans="1:23" ht="15.6" x14ac:dyDescent="0.3">
      <c r="A49" s="1"/>
      <c r="B49" s="1"/>
      <c r="C49" s="1"/>
      <c r="D49" s="1"/>
      <c r="E49" s="1"/>
      <c r="F49" s="1"/>
      <c r="G49" s="1"/>
      <c r="H49" s="1"/>
      <c r="I49" s="1"/>
      <c r="J49" s="1"/>
      <c r="K49" s="1"/>
      <c r="L49" s="1"/>
      <c r="M49" s="1"/>
      <c r="N49" s="1"/>
      <c r="O49" s="1"/>
      <c r="P49" s="3"/>
      <c r="Q49" s="3"/>
      <c r="R49" s="3"/>
      <c r="S49" s="3"/>
      <c r="T49" s="3"/>
      <c r="U49" s="3"/>
      <c r="V49" s="3"/>
      <c r="W49" s="3"/>
    </row>
    <row r="50" spans="1:23" ht="15.6" x14ac:dyDescent="0.3">
      <c r="A50" s="193" t="s">
        <v>179</v>
      </c>
      <c r="B50" s="193"/>
      <c r="C50" s="193"/>
      <c r="D50" s="193"/>
      <c r="E50" s="193"/>
      <c r="F50" s="193"/>
      <c r="G50" s="193"/>
      <c r="H50" s="193"/>
      <c r="I50" s="193"/>
      <c r="J50" s="193"/>
      <c r="K50" s="1"/>
      <c r="L50" s="1"/>
      <c r="M50" s="1"/>
      <c r="N50" s="1"/>
      <c r="O50" s="1"/>
      <c r="P50" s="3"/>
      <c r="Q50" s="3"/>
      <c r="R50" s="3"/>
      <c r="S50" s="3"/>
      <c r="T50" s="3"/>
      <c r="U50" s="3"/>
      <c r="V50" s="3"/>
      <c r="W50" s="3"/>
    </row>
    <row r="51" spans="1:23" ht="15.6" x14ac:dyDescent="0.3">
      <c r="A51" s="193"/>
      <c r="B51" s="193"/>
      <c r="C51" s="193"/>
      <c r="D51" s="193"/>
      <c r="E51" s="193"/>
      <c r="F51" s="193"/>
      <c r="G51" s="193"/>
      <c r="H51" s="193"/>
      <c r="I51" s="193"/>
      <c r="J51" s="193"/>
      <c r="K51" s="1"/>
      <c r="L51" s="1"/>
      <c r="M51" s="1"/>
      <c r="N51" s="1"/>
      <c r="O51" s="1"/>
      <c r="P51" s="3"/>
      <c r="Q51" s="3"/>
      <c r="R51" s="3"/>
      <c r="S51" s="3"/>
      <c r="T51" s="3"/>
      <c r="U51" s="3"/>
      <c r="V51" s="3"/>
      <c r="W51" s="3"/>
    </row>
    <row r="52" spans="1:23" ht="15.6" x14ac:dyDescent="0.3">
      <c r="A52" s="193"/>
      <c r="B52" s="193"/>
      <c r="C52" s="193"/>
      <c r="D52" s="193"/>
      <c r="E52" s="193"/>
      <c r="F52" s="193"/>
      <c r="G52" s="193"/>
      <c r="H52" s="193"/>
      <c r="I52" s="193"/>
      <c r="J52" s="193"/>
      <c r="K52" s="1"/>
      <c r="L52" s="1"/>
      <c r="M52" s="1"/>
      <c r="N52" s="1"/>
      <c r="O52" s="1"/>
      <c r="P52" s="3"/>
      <c r="Q52" s="3"/>
      <c r="R52" s="3"/>
      <c r="S52" s="3"/>
      <c r="T52" s="3"/>
      <c r="U52" s="3"/>
      <c r="V52" s="3"/>
      <c r="W52" s="3"/>
    </row>
    <row r="53" spans="1:23" ht="15.6" x14ac:dyDescent="0.3">
      <c r="A53" s="193"/>
      <c r="B53" s="193"/>
      <c r="C53" s="193"/>
      <c r="D53" s="193"/>
      <c r="E53" s="193"/>
      <c r="F53" s="193"/>
      <c r="G53" s="193"/>
      <c r="H53" s="193"/>
      <c r="I53" s="193"/>
      <c r="J53" s="193"/>
      <c r="K53" s="1"/>
      <c r="L53" s="1"/>
      <c r="M53" s="1"/>
      <c r="N53" s="1"/>
      <c r="O53" s="1"/>
      <c r="P53" s="3"/>
      <c r="Q53" s="3"/>
      <c r="R53" s="3"/>
      <c r="S53" s="3"/>
      <c r="T53" s="3"/>
      <c r="U53" s="3"/>
      <c r="V53" s="3"/>
      <c r="W53" s="3"/>
    </row>
    <row r="54" spans="1:23" ht="15.6" x14ac:dyDescent="0.3">
      <c r="A54" s="193"/>
      <c r="B54" s="193"/>
      <c r="C54" s="193"/>
      <c r="D54" s="193"/>
      <c r="E54" s="193"/>
      <c r="F54" s="193"/>
      <c r="G54" s="193"/>
      <c r="H54" s="193"/>
      <c r="I54" s="193"/>
      <c r="J54" s="193"/>
      <c r="K54" s="1"/>
      <c r="L54" s="1"/>
      <c r="M54" s="1"/>
      <c r="N54" s="1"/>
      <c r="O54" s="1"/>
      <c r="P54" s="3"/>
      <c r="Q54" s="3"/>
      <c r="R54" s="3"/>
      <c r="S54" s="3"/>
      <c r="T54" s="3"/>
      <c r="U54" s="3"/>
      <c r="V54" s="3"/>
      <c r="W54" s="3"/>
    </row>
    <row r="55" spans="1:23" ht="15.6" x14ac:dyDescent="0.3">
      <c r="A55" s="193"/>
      <c r="B55" s="193"/>
      <c r="C55" s="193"/>
      <c r="D55" s="193"/>
      <c r="E55" s="193"/>
      <c r="F55" s="193"/>
      <c r="G55" s="193"/>
      <c r="H55" s="193"/>
      <c r="I55" s="193"/>
      <c r="J55" s="193"/>
      <c r="K55" s="1"/>
      <c r="L55" s="1"/>
      <c r="M55" s="1"/>
      <c r="N55" s="1"/>
      <c r="O55" s="1"/>
      <c r="P55" s="3"/>
      <c r="Q55" s="3"/>
      <c r="R55" s="3"/>
      <c r="S55" s="3"/>
      <c r="T55" s="3"/>
      <c r="U55" s="3"/>
      <c r="V55" s="3"/>
      <c r="W55" s="3"/>
    </row>
    <row r="56" spans="1:23" ht="15.6" x14ac:dyDescent="0.3">
      <c r="A56" s="193"/>
      <c r="B56" s="193"/>
      <c r="C56" s="193"/>
      <c r="D56" s="193"/>
      <c r="E56" s="193"/>
      <c r="F56" s="193"/>
      <c r="G56" s="193"/>
      <c r="H56" s="193"/>
      <c r="I56" s="193"/>
      <c r="J56" s="193"/>
      <c r="K56" s="1"/>
      <c r="L56" s="1"/>
      <c r="M56" s="1"/>
      <c r="N56" s="1"/>
      <c r="O56" s="1"/>
      <c r="P56" s="3"/>
      <c r="Q56" s="3"/>
      <c r="R56" s="3"/>
      <c r="S56" s="3"/>
      <c r="T56" s="3"/>
      <c r="U56" s="3"/>
      <c r="V56" s="3"/>
      <c r="W56" s="3"/>
    </row>
    <row r="57" spans="1:23" ht="15.6" x14ac:dyDescent="0.3">
      <c r="A57" s="1"/>
      <c r="B57" s="1"/>
      <c r="C57" s="1"/>
      <c r="D57" s="1"/>
      <c r="E57" s="1"/>
      <c r="F57" s="1"/>
      <c r="G57" s="1"/>
      <c r="H57" s="1"/>
      <c r="I57" s="1"/>
      <c r="J57" s="1"/>
      <c r="K57" s="1"/>
      <c r="L57" s="1"/>
      <c r="M57" s="1"/>
      <c r="N57" s="1"/>
      <c r="O57" s="1"/>
      <c r="P57" s="3"/>
      <c r="Q57" s="3"/>
      <c r="R57" s="3"/>
      <c r="S57" s="3"/>
      <c r="T57" s="3"/>
      <c r="U57" s="3"/>
      <c r="V57" s="3"/>
      <c r="W57" s="3"/>
    </row>
    <row r="58" spans="1:23" ht="15.6" x14ac:dyDescent="0.3">
      <c r="A58" s="1"/>
      <c r="B58" s="1"/>
      <c r="C58" s="1"/>
      <c r="D58" s="1"/>
      <c r="E58" s="1"/>
      <c r="F58" s="1"/>
      <c r="G58" s="1"/>
      <c r="H58" s="1"/>
      <c r="I58" s="1"/>
      <c r="J58" s="1"/>
      <c r="K58" s="1"/>
      <c r="L58" s="1"/>
      <c r="M58" s="1"/>
      <c r="N58" s="1"/>
      <c r="O58" s="1"/>
      <c r="P58" s="3"/>
      <c r="Q58" s="3"/>
      <c r="R58" s="3"/>
      <c r="S58" s="3"/>
      <c r="T58" s="3"/>
      <c r="U58" s="3"/>
      <c r="V58" s="3"/>
      <c r="W58" s="3"/>
    </row>
    <row r="59" spans="1:23" ht="15.6" x14ac:dyDescent="0.3">
      <c r="A59" s="201" t="s">
        <v>26</v>
      </c>
      <c r="B59" s="201"/>
      <c r="C59" s="201"/>
      <c r="D59" s="201"/>
      <c r="E59" s="202"/>
      <c r="F59" s="203"/>
      <c r="G59" s="203"/>
      <c r="H59" s="203"/>
      <c r="I59" s="203"/>
      <c r="J59" s="203"/>
      <c r="K59" s="1"/>
      <c r="L59" s="1"/>
      <c r="M59" s="1"/>
      <c r="N59" s="1"/>
      <c r="O59" s="1"/>
      <c r="P59" s="3"/>
      <c r="Q59" s="3"/>
      <c r="R59" s="3"/>
      <c r="S59" s="3"/>
      <c r="T59" s="3"/>
      <c r="U59" s="3"/>
      <c r="V59" s="3"/>
      <c r="W59" s="3"/>
    </row>
    <row r="60" spans="1:23" ht="15.6" x14ac:dyDescent="0.3">
      <c r="A60" s="72"/>
      <c r="B60" s="72"/>
      <c r="C60" s="72"/>
      <c r="D60" s="72"/>
      <c r="E60" s="1"/>
      <c r="F60" s="1"/>
      <c r="G60" s="1"/>
      <c r="H60" s="1"/>
      <c r="I60" s="1"/>
      <c r="J60" s="1"/>
      <c r="K60" s="1"/>
      <c r="L60" s="1"/>
      <c r="M60" s="1"/>
      <c r="N60" s="1"/>
      <c r="O60" s="1"/>
      <c r="P60" s="3"/>
      <c r="Q60" s="3"/>
      <c r="R60" s="3"/>
      <c r="S60" s="3"/>
      <c r="T60" s="3"/>
      <c r="U60" s="3"/>
      <c r="V60" s="3"/>
      <c r="W60" s="3"/>
    </row>
    <row r="61" spans="1:23" ht="15.6" x14ac:dyDescent="0.3">
      <c r="A61" s="201" t="s">
        <v>27</v>
      </c>
      <c r="B61" s="201"/>
      <c r="C61" s="201"/>
      <c r="D61" s="201"/>
      <c r="E61" s="202"/>
      <c r="F61" s="203"/>
      <c r="G61" s="203"/>
      <c r="H61" s="203"/>
      <c r="I61" s="203"/>
      <c r="J61" s="203"/>
      <c r="K61" s="1"/>
      <c r="L61" s="1"/>
      <c r="M61" s="1"/>
      <c r="N61" s="1"/>
      <c r="O61" s="1"/>
      <c r="P61" s="3"/>
      <c r="Q61" s="3"/>
      <c r="R61" s="3"/>
      <c r="S61" s="3"/>
      <c r="T61" s="3"/>
      <c r="U61" s="3"/>
      <c r="V61" s="3"/>
      <c r="W61" s="3"/>
    </row>
    <row r="62" spans="1:23" ht="15.6" x14ac:dyDescent="0.3">
      <c r="A62" s="1"/>
      <c r="B62" s="1"/>
      <c r="C62" s="1"/>
      <c r="D62" s="1"/>
      <c r="E62" s="1"/>
      <c r="F62" s="1"/>
      <c r="G62" s="1"/>
      <c r="H62" s="1"/>
      <c r="I62" s="1"/>
      <c r="J62" s="1"/>
      <c r="K62" s="1"/>
      <c r="L62" s="1"/>
      <c r="M62" s="1"/>
      <c r="N62" s="1"/>
      <c r="O62" s="1"/>
      <c r="P62" s="3"/>
      <c r="Q62" s="3"/>
      <c r="R62" s="3"/>
      <c r="S62" s="3"/>
      <c r="T62" s="3"/>
      <c r="U62" s="3"/>
      <c r="V62" s="3"/>
      <c r="W62" s="3"/>
    </row>
    <row r="63" spans="1:23" ht="15.6" x14ac:dyDescent="0.3">
      <c r="A63" s="1"/>
      <c r="B63" s="1"/>
      <c r="C63" s="1"/>
      <c r="D63" s="1"/>
      <c r="E63" s="1"/>
      <c r="F63" s="1"/>
      <c r="G63" s="1"/>
      <c r="H63" s="1"/>
      <c r="I63" s="1"/>
      <c r="J63" s="1"/>
      <c r="K63" s="1"/>
      <c r="L63" s="1"/>
      <c r="M63" s="1"/>
      <c r="N63" s="1"/>
      <c r="O63" s="1"/>
      <c r="P63" s="3"/>
      <c r="Q63" s="3"/>
      <c r="R63" s="3"/>
      <c r="S63" s="3"/>
      <c r="T63" s="3"/>
      <c r="U63" s="3"/>
      <c r="V63" s="3"/>
      <c r="W63" s="3"/>
    </row>
    <row r="64" spans="1:23" ht="15.6" x14ac:dyDescent="0.3">
      <c r="A64" s="1"/>
      <c r="B64" s="1"/>
      <c r="C64" s="1"/>
      <c r="D64" s="1"/>
      <c r="E64" s="1"/>
      <c r="F64" s="1"/>
      <c r="G64" s="1"/>
      <c r="H64" s="1"/>
      <c r="I64" s="1"/>
      <c r="J64" s="1"/>
      <c r="K64" s="1"/>
      <c r="L64" s="1"/>
      <c r="M64" s="1"/>
      <c r="N64" s="1"/>
      <c r="O64" s="1"/>
      <c r="P64" s="3"/>
      <c r="Q64" s="3"/>
      <c r="R64" s="3"/>
      <c r="S64" s="3"/>
      <c r="T64" s="3"/>
      <c r="U64" s="3"/>
      <c r="V64" s="3"/>
      <c r="W64" s="3"/>
    </row>
    <row r="65" spans="1:23" ht="15.6" x14ac:dyDescent="0.3">
      <c r="A65" s="1"/>
      <c r="B65" s="1"/>
      <c r="C65" s="1"/>
      <c r="D65" s="1"/>
      <c r="E65" s="1"/>
      <c r="F65" s="1"/>
      <c r="G65" s="1"/>
      <c r="H65" s="1"/>
      <c r="I65" s="1"/>
      <c r="J65" s="1"/>
      <c r="K65" s="1"/>
      <c r="L65" s="1"/>
      <c r="M65" s="1"/>
      <c r="N65" s="1"/>
      <c r="O65" s="1"/>
      <c r="P65" s="3"/>
      <c r="Q65" s="3"/>
      <c r="R65" s="3"/>
      <c r="S65" s="3"/>
      <c r="T65" s="3"/>
      <c r="U65" s="3"/>
      <c r="V65" s="3"/>
      <c r="W65" s="3"/>
    </row>
    <row r="66" spans="1:23" ht="15.6" x14ac:dyDescent="0.3">
      <c r="A66" s="1"/>
      <c r="B66" s="1"/>
      <c r="C66" s="1"/>
      <c r="D66" s="1"/>
      <c r="E66" s="1"/>
      <c r="F66" s="1"/>
      <c r="G66" s="1"/>
      <c r="H66" s="1"/>
      <c r="I66" s="1"/>
      <c r="J66" s="1"/>
      <c r="K66" s="1"/>
      <c r="L66" s="1"/>
      <c r="M66" s="1"/>
      <c r="N66" s="1"/>
      <c r="O66" s="1"/>
      <c r="P66" s="3"/>
      <c r="Q66" s="3"/>
      <c r="R66" s="3"/>
      <c r="S66" s="3"/>
      <c r="T66" s="3"/>
      <c r="U66" s="3"/>
      <c r="V66" s="3"/>
      <c r="W66" s="3"/>
    </row>
    <row r="67" spans="1:23" ht="15.6" x14ac:dyDescent="0.3">
      <c r="A67" s="1"/>
      <c r="B67" s="1"/>
      <c r="C67" s="1"/>
      <c r="D67" s="1"/>
      <c r="E67" s="1"/>
      <c r="F67" s="1"/>
      <c r="G67" s="1"/>
      <c r="H67" s="1"/>
      <c r="I67" s="1"/>
      <c r="J67" s="1"/>
      <c r="K67" s="1"/>
      <c r="L67" s="1"/>
      <c r="M67" s="1"/>
      <c r="N67" s="1"/>
      <c r="O67" s="1"/>
      <c r="P67" s="3"/>
      <c r="Q67" s="3"/>
      <c r="R67" s="3"/>
      <c r="S67" s="3"/>
      <c r="T67" s="3"/>
      <c r="U67" s="3"/>
      <c r="V67" s="3"/>
      <c r="W67" s="3"/>
    </row>
    <row r="68" spans="1:23" ht="15.6" x14ac:dyDescent="0.3">
      <c r="A68" s="1"/>
      <c r="B68" s="1"/>
      <c r="C68" s="1"/>
      <c r="D68" s="1"/>
      <c r="E68" s="1"/>
      <c r="F68" s="1"/>
      <c r="G68" s="1"/>
      <c r="H68" s="1"/>
      <c r="I68" s="1"/>
      <c r="J68" s="1"/>
      <c r="K68" s="1"/>
      <c r="L68" s="1"/>
      <c r="M68" s="1"/>
      <c r="N68" s="1"/>
      <c r="O68" s="1"/>
      <c r="P68" s="3"/>
      <c r="Q68" s="3"/>
      <c r="R68" s="3"/>
      <c r="S68" s="3"/>
      <c r="T68" s="3"/>
      <c r="U68" s="3"/>
      <c r="V68" s="3"/>
      <c r="W68" s="3"/>
    </row>
    <row r="69" spans="1:23" ht="15.6" x14ac:dyDescent="0.3">
      <c r="A69" s="1"/>
      <c r="B69" s="1"/>
      <c r="C69" s="1"/>
      <c r="D69" s="1"/>
      <c r="E69" s="1"/>
      <c r="F69" s="1"/>
      <c r="G69" s="1"/>
      <c r="H69" s="1"/>
      <c r="I69" s="1"/>
      <c r="J69" s="1"/>
      <c r="K69" s="1"/>
      <c r="L69" s="1"/>
      <c r="M69" s="1"/>
      <c r="N69" s="1"/>
      <c r="O69" s="1"/>
      <c r="P69" s="3"/>
      <c r="Q69" s="3"/>
      <c r="R69" s="3"/>
      <c r="S69" s="3"/>
      <c r="T69" s="3"/>
      <c r="U69" s="3"/>
      <c r="V69" s="3"/>
      <c r="W69" s="3"/>
    </row>
    <row r="70" spans="1:23" ht="15.6" x14ac:dyDescent="0.3">
      <c r="A70" s="1"/>
      <c r="B70" s="1"/>
      <c r="C70" s="1"/>
      <c r="D70" s="1"/>
      <c r="E70" s="1"/>
      <c r="F70" s="1"/>
      <c r="G70" s="1"/>
      <c r="H70" s="1"/>
      <c r="I70" s="1"/>
      <c r="J70" s="1"/>
      <c r="K70" s="1"/>
      <c r="L70" s="1"/>
      <c r="M70" s="1"/>
      <c r="N70" s="1"/>
      <c r="O70" s="1"/>
      <c r="P70" s="3"/>
      <c r="Q70" s="3"/>
      <c r="R70" s="3"/>
      <c r="S70" s="3"/>
      <c r="T70" s="3"/>
      <c r="U70" s="3"/>
      <c r="V70" s="3"/>
      <c r="W70" s="3"/>
    </row>
    <row r="71" spans="1:23" ht="15.6" x14ac:dyDescent="0.3">
      <c r="A71" s="1"/>
      <c r="B71" s="1"/>
      <c r="C71" s="1"/>
      <c r="D71" s="1"/>
      <c r="E71" s="1"/>
      <c r="F71" s="1"/>
      <c r="G71" s="1"/>
      <c r="H71" s="1"/>
      <c r="I71" s="1"/>
      <c r="J71" s="1"/>
      <c r="K71" s="1"/>
      <c r="L71" s="1"/>
      <c r="M71" s="1"/>
      <c r="N71" s="1"/>
      <c r="O71" s="1"/>
      <c r="P71" s="3"/>
      <c r="Q71" s="3"/>
      <c r="R71" s="3"/>
      <c r="S71" s="3"/>
      <c r="T71" s="3"/>
      <c r="U71" s="3"/>
      <c r="V71" s="3"/>
      <c r="W71" s="3"/>
    </row>
    <row r="72" spans="1:23" ht="15.6" x14ac:dyDescent="0.3">
      <c r="A72" s="1"/>
      <c r="B72" s="1"/>
      <c r="C72" s="1"/>
      <c r="D72" s="1"/>
      <c r="E72" s="1"/>
      <c r="F72" s="1"/>
      <c r="G72" s="1"/>
      <c r="H72" s="1"/>
      <c r="I72" s="1"/>
      <c r="J72" s="1"/>
      <c r="K72" s="1"/>
      <c r="L72" s="1"/>
      <c r="M72" s="1"/>
      <c r="N72" s="1"/>
      <c r="O72" s="1"/>
      <c r="P72" s="3"/>
      <c r="Q72" s="3"/>
      <c r="R72" s="3"/>
      <c r="S72" s="3"/>
      <c r="T72" s="3"/>
      <c r="U72" s="3"/>
      <c r="V72" s="3"/>
      <c r="W72" s="3"/>
    </row>
    <row r="73" spans="1:23" ht="15.6" x14ac:dyDescent="0.3">
      <c r="A73" s="1"/>
      <c r="B73" s="1"/>
      <c r="C73" s="1"/>
      <c r="D73" s="1"/>
      <c r="E73" s="1"/>
      <c r="F73" s="1"/>
      <c r="G73" s="1"/>
      <c r="H73" s="1"/>
      <c r="I73" s="1"/>
      <c r="J73" s="1"/>
      <c r="K73" s="1"/>
      <c r="L73" s="1"/>
      <c r="M73" s="1"/>
      <c r="N73" s="1"/>
      <c r="O73" s="1"/>
      <c r="P73" s="3"/>
      <c r="Q73" s="3"/>
      <c r="R73" s="3"/>
      <c r="S73" s="3"/>
      <c r="T73" s="3"/>
      <c r="U73" s="3"/>
      <c r="V73" s="3"/>
      <c r="W73" s="3"/>
    </row>
    <row r="74" spans="1:23" ht="15.6" x14ac:dyDescent="0.3">
      <c r="A74" s="1"/>
      <c r="B74" s="1"/>
      <c r="C74" s="1"/>
      <c r="D74" s="1"/>
      <c r="E74" s="1"/>
      <c r="F74" s="1"/>
      <c r="G74" s="1"/>
      <c r="H74" s="1"/>
      <c r="I74" s="1"/>
      <c r="J74" s="1"/>
      <c r="K74" s="1"/>
      <c r="L74" s="1"/>
      <c r="M74" s="1"/>
      <c r="N74" s="1"/>
      <c r="O74" s="1"/>
      <c r="P74" s="3"/>
      <c r="Q74" s="3"/>
      <c r="R74" s="3"/>
      <c r="S74" s="3"/>
      <c r="T74" s="3"/>
      <c r="U74" s="3"/>
      <c r="V74" s="3"/>
      <c r="W74" s="3"/>
    </row>
    <row r="75" spans="1:23" ht="15.6" x14ac:dyDescent="0.3">
      <c r="A75" s="1"/>
      <c r="B75" s="1"/>
      <c r="C75" s="1"/>
      <c r="D75" s="1"/>
      <c r="E75" s="1"/>
      <c r="F75" s="1"/>
      <c r="G75" s="1"/>
      <c r="H75" s="1"/>
      <c r="I75" s="1"/>
      <c r="J75" s="1"/>
      <c r="K75" s="1"/>
      <c r="L75" s="1"/>
      <c r="M75" s="1"/>
      <c r="N75" s="1"/>
      <c r="O75" s="1"/>
      <c r="P75" s="3"/>
      <c r="Q75" s="3"/>
      <c r="R75" s="3"/>
      <c r="S75" s="3"/>
      <c r="T75" s="3"/>
      <c r="U75" s="3"/>
      <c r="V75" s="3"/>
      <c r="W75" s="3"/>
    </row>
    <row r="76" spans="1:23" ht="15.6" x14ac:dyDescent="0.3">
      <c r="A76" s="1"/>
      <c r="B76" s="1"/>
      <c r="C76" s="1"/>
      <c r="D76" s="1"/>
      <c r="E76" s="1"/>
      <c r="F76" s="1"/>
      <c r="G76" s="1"/>
      <c r="H76" s="1"/>
      <c r="I76" s="1"/>
      <c r="J76" s="1"/>
      <c r="K76" s="1"/>
      <c r="L76" s="1"/>
      <c r="M76" s="1"/>
      <c r="N76" s="1"/>
      <c r="O76" s="1"/>
      <c r="P76" s="3"/>
      <c r="Q76" s="3"/>
      <c r="R76" s="3"/>
      <c r="S76" s="3"/>
      <c r="T76" s="3"/>
      <c r="U76" s="3"/>
      <c r="V76" s="3"/>
      <c r="W76" s="3"/>
    </row>
    <row r="77" spans="1:23" ht="15.6" x14ac:dyDescent="0.3">
      <c r="A77" s="1"/>
      <c r="B77" s="1"/>
      <c r="C77" s="1"/>
      <c r="D77" s="1"/>
      <c r="E77" s="1"/>
      <c r="F77" s="1"/>
      <c r="G77" s="1"/>
      <c r="H77" s="1"/>
      <c r="I77" s="1"/>
      <c r="J77" s="1"/>
      <c r="K77" s="1"/>
      <c r="L77" s="1"/>
      <c r="M77" s="1"/>
      <c r="N77" s="1"/>
      <c r="O77" s="1"/>
      <c r="P77" s="3"/>
      <c r="Q77" s="3"/>
      <c r="R77" s="3"/>
      <c r="S77" s="3"/>
      <c r="T77" s="3"/>
      <c r="U77" s="3"/>
      <c r="V77" s="3"/>
      <c r="W77" s="3"/>
    </row>
    <row r="78" spans="1:23" ht="15.6" x14ac:dyDescent="0.3">
      <c r="A78" s="1"/>
      <c r="B78" s="1"/>
      <c r="C78" s="1"/>
      <c r="D78" s="1"/>
      <c r="E78" s="1"/>
      <c r="F78" s="1"/>
      <c r="G78" s="1"/>
      <c r="H78" s="1"/>
      <c r="I78" s="1"/>
      <c r="J78" s="1"/>
      <c r="K78" s="1"/>
      <c r="L78" s="1"/>
      <c r="M78" s="1"/>
      <c r="N78" s="1"/>
      <c r="O78" s="1"/>
      <c r="P78" s="3"/>
      <c r="Q78" s="3"/>
      <c r="R78" s="3"/>
      <c r="S78" s="3"/>
      <c r="T78" s="3"/>
      <c r="U78" s="3"/>
      <c r="V78" s="3"/>
      <c r="W78" s="3"/>
    </row>
    <row r="79" spans="1:23" ht="15.6" x14ac:dyDescent="0.3">
      <c r="A79" s="1"/>
      <c r="B79" s="1"/>
      <c r="C79" s="1"/>
      <c r="D79" s="1"/>
      <c r="E79" s="1"/>
      <c r="F79" s="1"/>
      <c r="G79" s="1"/>
      <c r="H79" s="1"/>
      <c r="I79" s="1"/>
      <c r="J79" s="1"/>
      <c r="K79" s="1"/>
      <c r="L79" s="1"/>
      <c r="M79" s="1"/>
      <c r="N79" s="1"/>
      <c r="O79" s="1"/>
      <c r="P79" s="3"/>
      <c r="Q79" s="3"/>
      <c r="R79" s="3"/>
      <c r="S79" s="3"/>
      <c r="T79" s="3"/>
      <c r="U79" s="3"/>
      <c r="V79" s="3"/>
      <c r="W79" s="3"/>
    </row>
    <row r="80" spans="1:23" ht="15.6" x14ac:dyDescent="0.3">
      <c r="A80" s="1"/>
      <c r="B80" s="1"/>
      <c r="C80" s="1"/>
      <c r="D80" s="1"/>
      <c r="E80" s="1"/>
      <c r="F80" s="1"/>
      <c r="G80" s="1"/>
      <c r="H80" s="1"/>
      <c r="I80" s="1"/>
      <c r="J80" s="1"/>
      <c r="K80" s="1"/>
      <c r="L80" s="1"/>
      <c r="M80" s="1"/>
      <c r="N80" s="1"/>
      <c r="O80" s="1"/>
      <c r="P80" s="3"/>
      <c r="Q80" s="3"/>
      <c r="R80" s="3"/>
      <c r="S80" s="3"/>
      <c r="T80" s="3"/>
      <c r="U80" s="3"/>
      <c r="V80" s="3"/>
      <c r="W80" s="3"/>
    </row>
    <row r="81" spans="1:23" ht="15.6" x14ac:dyDescent="0.3">
      <c r="A81" s="1"/>
      <c r="B81" s="1"/>
      <c r="C81" s="1"/>
      <c r="D81" s="1"/>
      <c r="E81" s="1"/>
      <c r="F81" s="1"/>
      <c r="G81" s="1"/>
      <c r="H81" s="1"/>
      <c r="I81" s="1"/>
      <c r="J81" s="1"/>
      <c r="K81" s="1"/>
      <c r="L81" s="1"/>
      <c r="M81" s="1"/>
      <c r="N81" s="1"/>
      <c r="O81" s="1"/>
      <c r="P81" s="3"/>
      <c r="Q81" s="3"/>
      <c r="R81" s="3"/>
      <c r="S81" s="3"/>
      <c r="T81" s="3"/>
      <c r="U81" s="3"/>
      <c r="V81" s="3"/>
      <c r="W81" s="3"/>
    </row>
    <row r="82" spans="1:23" ht="15.6" x14ac:dyDescent="0.3">
      <c r="A82" s="1"/>
      <c r="B82" s="1"/>
      <c r="C82" s="1"/>
      <c r="D82" s="1"/>
      <c r="E82" s="1"/>
      <c r="F82" s="1"/>
      <c r="G82" s="1"/>
      <c r="H82" s="1"/>
      <c r="I82" s="1"/>
      <c r="J82" s="1"/>
      <c r="K82" s="1"/>
      <c r="L82" s="1"/>
      <c r="M82" s="1"/>
      <c r="N82" s="1"/>
      <c r="O82" s="1"/>
      <c r="P82" s="3"/>
      <c r="Q82" s="3"/>
      <c r="R82" s="3"/>
      <c r="S82" s="3"/>
      <c r="T82" s="3"/>
      <c r="U82" s="3"/>
      <c r="V82" s="3"/>
      <c r="W82" s="3"/>
    </row>
    <row r="83" spans="1:23" ht="15.6" x14ac:dyDescent="0.3">
      <c r="A83" s="1"/>
      <c r="B83" s="1"/>
      <c r="C83" s="1"/>
      <c r="D83" s="1"/>
      <c r="E83" s="1"/>
      <c r="F83" s="1"/>
      <c r="G83" s="1"/>
      <c r="H83" s="1"/>
      <c r="I83" s="1"/>
      <c r="J83" s="1"/>
      <c r="K83" s="1"/>
      <c r="L83" s="1"/>
      <c r="M83" s="1"/>
      <c r="N83" s="1"/>
      <c r="O83" s="1"/>
      <c r="P83" s="3"/>
      <c r="Q83" s="3"/>
      <c r="R83" s="3"/>
      <c r="S83" s="3"/>
      <c r="T83" s="3"/>
      <c r="U83" s="3"/>
      <c r="V83" s="3"/>
      <c r="W83" s="3"/>
    </row>
    <row r="84" spans="1:23" ht="15.6" x14ac:dyDescent="0.3">
      <c r="A84" s="1"/>
      <c r="B84" s="1"/>
      <c r="C84" s="1"/>
      <c r="D84" s="1"/>
      <c r="E84" s="1"/>
      <c r="F84" s="1"/>
      <c r="G84" s="1"/>
      <c r="H84" s="1"/>
      <c r="I84" s="1"/>
      <c r="J84" s="1"/>
      <c r="K84" s="1"/>
      <c r="L84" s="1"/>
      <c r="M84" s="1"/>
      <c r="N84" s="1"/>
      <c r="O84" s="1"/>
      <c r="P84" s="3"/>
      <c r="Q84" s="3"/>
      <c r="R84" s="3"/>
      <c r="S84" s="3"/>
      <c r="T84" s="3"/>
      <c r="U84" s="3"/>
      <c r="V84" s="3"/>
      <c r="W84" s="3"/>
    </row>
    <row r="85" spans="1:23" ht="15.6" x14ac:dyDescent="0.3">
      <c r="A85" s="1"/>
      <c r="B85" s="1"/>
      <c r="C85" s="1"/>
      <c r="D85" s="1"/>
      <c r="E85" s="1"/>
      <c r="F85" s="1"/>
      <c r="G85" s="1"/>
      <c r="H85" s="1"/>
      <c r="I85" s="1"/>
      <c r="J85" s="1"/>
      <c r="K85" s="1"/>
      <c r="L85" s="1"/>
      <c r="M85" s="1"/>
      <c r="N85" s="1"/>
      <c r="O85" s="1"/>
      <c r="P85" s="3"/>
      <c r="Q85" s="3"/>
      <c r="R85" s="3"/>
      <c r="S85" s="3"/>
      <c r="T85" s="3"/>
      <c r="U85" s="3"/>
      <c r="V85" s="3"/>
      <c r="W85" s="3"/>
    </row>
    <row r="86" spans="1:23" ht="15.6" x14ac:dyDescent="0.3">
      <c r="A86" s="1"/>
      <c r="B86" s="1"/>
      <c r="C86" s="1"/>
      <c r="D86" s="1"/>
      <c r="E86" s="1"/>
      <c r="F86" s="1"/>
      <c r="G86" s="1"/>
      <c r="H86" s="1"/>
      <c r="I86" s="1"/>
      <c r="J86" s="1"/>
      <c r="K86" s="1"/>
      <c r="L86" s="1"/>
      <c r="M86" s="1"/>
      <c r="N86" s="1"/>
      <c r="O86" s="1"/>
      <c r="P86" s="3"/>
      <c r="Q86" s="3"/>
      <c r="R86" s="3"/>
      <c r="S86" s="3"/>
      <c r="T86" s="3"/>
      <c r="U86" s="3"/>
      <c r="V86" s="3"/>
      <c r="W86" s="3"/>
    </row>
    <row r="87" spans="1:23" ht="15.6" x14ac:dyDescent="0.3">
      <c r="A87" s="1"/>
      <c r="B87" s="1"/>
      <c r="C87" s="1"/>
      <c r="D87" s="1"/>
      <c r="E87" s="1"/>
      <c r="F87" s="1"/>
      <c r="G87" s="1"/>
      <c r="H87" s="1"/>
      <c r="I87" s="1"/>
      <c r="J87" s="1"/>
      <c r="K87" s="1"/>
      <c r="L87" s="1"/>
      <c r="M87" s="1"/>
      <c r="N87" s="1"/>
      <c r="O87" s="1"/>
      <c r="P87" s="3"/>
      <c r="Q87" s="3"/>
      <c r="R87" s="3"/>
      <c r="S87" s="3"/>
      <c r="T87" s="3"/>
      <c r="U87" s="3"/>
      <c r="V87" s="3"/>
      <c r="W87" s="3"/>
    </row>
    <row r="88" spans="1:23" ht="15.6" x14ac:dyDescent="0.3">
      <c r="A88" s="1"/>
      <c r="B88" s="1"/>
      <c r="C88" s="1"/>
      <c r="D88" s="1"/>
      <c r="E88" s="1"/>
      <c r="F88" s="1"/>
      <c r="G88" s="1"/>
      <c r="H88" s="1"/>
      <c r="I88" s="1"/>
      <c r="J88" s="1"/>
      <c r="K88" s="1"/>
      <c r="L88" s="1"/>
      <c r="M88" s="1"/>
      <c r="N88" s="1"/>
      <c r="O88" s="1"/>
      <c r="P88" s="3"/>
      <c r="Q88" s="3"/>
      <c r="R88" s="3"/>
      <c r="S88" s="3"/>
      <c r="T88" s="3"/>
      <c r="U88" s="3"/>
      <c r="V88" s="3"/>
      <c r="W88" s="3"/>
    </row>
    <row r="89" spans="1:23" ht="15.6" x14ac:dyDescent="0.3">
      <c r="A89" s="1"/>
      <c r="B89" s="1"/>
      <c r="C89" s="1"/>
      <c r="D89" s="1"/>
      <c r="E89" s="1"/>
      <c r="F89" s="1"/>
      <c r="G89" s="1"/>
      <c r="H89" s="1"/>
      <c r="I89" s="1"/>
      <c r="J89" s="1"/>
      <c r="K89" s="1"/>
      <c r="L89" s="1"/>
      <c r="M89" s="1"/>
      <c r="N89" s="1"/>
      <c r="O89" s="1"/>
      <c r="P89" s="3"/>
      <c r="Q89" s="3"/>
      <c r="R89" s="3"/>
      <c r="S89" s="3"/>
      <c r="T89" s="3"/>
      <c r="U89" s="3"/>
      <c r="V89" s="3"/>
      <c r="W89" s="3"/>
    </row>
    <row r="90" spans="1:23" ht="15.6" x14ac:dyDescent="0.3">
      <c r="A90" s="1"/>
      <c r="B90" s="1"/>
      <c r="C90" s="1"/>
      <c r="D90" s="1"/>
      <c r="E90" s="1"/>
      <c r="F90" s="1"/>
      <c r="G90" s="1"/>
      <c r="H90" s="1"/>
      <c r="I90" s="1"/>
      <c r="J90" s="1"/>
      <c r="K90" s="1"/>
      <c r="L90" s="1"/>
      <c r="M90" s="1"/>
      <c r="N90" s="1"/>
      <c r="O90" s="1"/>
      <c r="P90" s="3"/>
      <c r="Q90" s="3"/>
      <c r="R90" s="3"/>
      <c r="S90" s="3"/>
      <c r="T90" s="3"/>
      <c r="U90" s="3"/>
      <c r="V90" s="3"/>
      <c r="W90" s="3"/>
    </row>
    <row r="91" spans="1:23" ht="15.6" x14ac:dyDescent="0.3">
      <c r="A91" s="1"/>
      <c r="B91" s="1"/>
      <c r="C91" s="1"/>
      <c r="D91" s="1"/>
      <c r="E91" s="1"/>
      <c r="F91" s="1"/>
      <c r="G91" s="1"/>
      <c r="H91" s="1"/>
      <c r="I91" s="1"/>
      <c r="J91" s="1"/>
      <c r="K91" s="1"/>
      <c r="L91" s="1"/>
      <c r="M91" s="1"/>
      <c r="N91" s="1"/>
      <c r="O91" s="1"/>
      <c r="P91" s="3"/>
      <c r="Q91" s="3"/>
      <c r="R91" s="3"/>
      <c r="S91" s="3"/>
      <c r="T91" s="3"/>
      <c r="U91" s="3"/>
      <c r="V91" s="3"/>
      <c r="W91" s="3"/>
    </row>
    <row r="92" spans="1:23" ht="15.6" x14ac:dyDescent="0.3">
      <c r="A92" s="1"/>
      <c r="B92" s="1"/>
      <c r="C92" s="1"/>
      <c r="D92" s="1"/>
      <c r="E92" s="1"/>
      <c r="F92" s="1"/>
      <c r="G92" s="1"/>
      <c r="H92" s="1"/>
      <c r="I92" s="1"/>
      <c r="J92" s="1"/>
      <c r="K92" s="1"/>
      <c r="L92" s="1"/>
      <c r="M92" s="1"/>
      <c r="N92" s="1"/>
      <c r="O92" s="1"/>
      <c r="P92" s="3"/>
      <c r="Q92" s="3"/>
      <c r="R92" s="3"/>
      <c r="S92" s="3"/>
      <c r="T92" s="3"/>
      <c r="U92" s="3"/>
      <c r="V92" s="3"/>
      <c r="W92" s="3"/>
    </row>
    <row r="93" spans="1:23" ht="15.6" x14ac:dyDescent="0.3">
      <c r="A93" s="1"/>
      <c r="B93" s="1"/>
      <c r="C93" s="1"/>
      <c r="D93" s="1"/>
      <c r="E93" s="1"/>
      <c r="F93" s="1"/>
      <c r="G93" s="1"/>
      <c r="H93" s="1"/>
      <c r="I93" s="1"/>
      <c r="J93" s="1"/>
      <c r="K93" s="1"/>
      <c r="L93" s="1"/>
      <c r="M93" s="1"/>
      <c r="N93" s="1"/>
      <c r="O93" s="1"/>
      <c r="P93" s="3"/>
      <c r="Q93" s="3"/>
      <c r="R93" s="3"/>
      <c r="S93" s="3"/>
      <c r="T93" s="3"/>
      <c r="U93" s="3"/>
      <c r="V93" s="3"/>
      <c r="W93" s="3"/>
    </row>
    <row r="94" spans="1:23" ht="15.6" x14ac:dyDescent="0.3">
      <c r="A94" s="1"/>
      <c r="B94" s="1"/>
      <c r="C94" s="1"/>
      <c r="D94" s="1"/>
      <c r="E94" s="1"/>
      <c r="F94" s="1"/>
      <c r="G94" s="1"/>
      <c r="H94" s="1"/>
      <c r="I94" s="1"/>
      <c r="J94" s="1"/>
      <c r="K94" s="1"/>
      <c r="L94" s="1"/>
      <c r="M94" s="1"/>
      <c r="N94" s="1"/>
      <c r="O94" s="1"/>
      <c r="P94" s="3"/>
      <c r="Q94" s="3"/>
      <c r="R94" s="3"/>
      <c r="S94" s="3"/>
      <c r="T94" s="3"/>
      <c r="U94" s="3"/>
      <c r="V94" s="3"/>
      <c r="W94" s="3"/>
    </row>
    <row r="95" spans="1:23" ht="15.6" x14ac:dyDescent="0.3">
      <c r="A95" s="1"/>
      <c r="B95" s="1"/>
      <c r="C95" s="1"/>
      <c r="D95" s="1"/>
      <c r="E95" s="1"/>
      <c r="F95" s="1"/>
      <c r="G95" s="1"/>
      <c r="H95" s="1"/>
      <c r="I95" s="1"/>
      <c r="J95" s="1"/>
      <c r="K95" s="1"/>
      <c r="L95" s="1"/>
      <c r="M95" s="1"/>
      <c r="N95" s="1"/>
      <c r="O95" s="1"/>
      <c r="P95" s="3"/>
      <c r="Q95" s="3"/>
      <c r="R95" s="3"/>
      <c r="S95" s="3"/>
      <c r="T95" s="3"/>
      <c r="U95" s="3"/>
      <c r="V95" s="3"/>
      <c r="W95" s="3"/>
    </row>
    <row r="96" spans="1:23" ht="15.6" x14ac:dyDescent="0.3">
      <c r="A96" s="1"/>
      <c r="B96" s="1"/>
      <c r="C96" s="1"/>
      <c r="D96" s="1"/>
      <c r="E96" s="1"/>
      <c r="F96" s="1"/>
      <c r="G96" s="1"/>
      <c r="H96" s="1"/>
      <c r="I96" s="1"/>
      <c r="J96" s="1"/>
      <c r="K96" s="1"/>
      <c r="L96" s="1"/>
      <c r="M96" s="1"/>
      <c r="N96" s="1"/>
      <c r="O96" s="1"/>
      <c r="P96" s="3"/>
      <c r="Q96" s="3"/>
      <c r="R96" s="3"/>
      <c r="S96" s="3"/>
      <c r="T96" s="3"/>
      <c r="U96" s="3"/>
      <c r="V96" s="3"/>
      <c r="W96" s="3"/>
    </row>
    <row r="97" spans="1:23" ht="15.6" x14ac:dyDescent="0.3">
      <c r="A97" s="1"/>
      <c r="B97" s="1"/>
      <c r="C97" s="1"/>
      <c r="D97" s="1"/>
      <c r="E97" s="1"/>
      <c r="F97" s="1"/>
      <c r="G97" s="1"/>
      <c r="H97" s="1"/>
      <c r="I97" s="1"/>
      <c r="J97" s="1"/>
      <c r="K97" s="1"/>
      <c r="L97" s="1"/>
      <c r="M97" s="1"/>
      <c r="N97" s="1"/>
      <c r="O97" s="1"/>
      <c r="P97" s="3"/>
      <c r="Q97" s="3"/>
      <c r="R97" s="3"/>
      <c r="S97" s="3"/>
      <c r="T97" s="3"/>
      <c r="U97" s="3"/>
      <c r="V97" s="3"/>
      <c r="W97" s="3"/>
    </row>
    <row r="98" spans="1:23" ht="15.6" x14ac:dyDescent="0.3">
      <c r="A98" s="1"/>
      <c r="B98" s="1"/>
      <c r="C98" s="1"/>
      <c r="D98" s="1"/>
      <c r="E98" s="1"/>
      <c r="F98" s="1"/>
      <c r="G98" s="1"/>
      <c r="H98" s="1"/>
      <c r="I98" s="1"/>
      <c r="J98" s="1"/>
      <c r="K98" s="1"/>
      <c r="L98" s="1"/>
      <c r="M98" s="1"/>
      <c r="N98" s="1"/>
      <c r="O98" s="1"/>
      <c r="P98" s="3"/>
      <c r="Q98" s="3"/>
      <c r="R98" s="3"/>
      <c r="S98" s="3"/>
      <c r="T98" s="3"/>
      <c r="U98" s="3"/>
      <c r="V98" s="3"/>
      <c r="W98" s="3"/>
    </row>
    <row r="99" spans="1:23" ht="15.6" x14ac:dyDescent="0.3">
      <c r="A99" s="1"/>
      <c r="B99" s="1"/>
      <c r="C99" s="1"/>
      <c r="D99" s="1"/>
      <c r="E99" s="1"/>
      <c r="F99" s="1"/>
      <c r="G99" s="1"/>
      <c r="H99" s="1"/>
      <c r="I99" s="1"/>
      <c r="J99" s="1"/>
      <c r="K99" s="1"/>
      <c r="L99" s="1"/>
      <c r="M99" s="1"/>
      <c r="N99" s="1"/>
      <c r="O99" s="1"/>
      <c r="P99" s="3"/>
      <c r="Q99" s="3"/>
      <c r="R99" s="3"/>
      <c r="S99" s="3"/>
      <c r="T99" s="3"/>
      <c r="U99" s="3"/>
      <c r="V99" s="3"/>
      <c r="W99" s="3"/>
    </row>
    <row r="100" spans="1:23" ht="15.6" x14ac:dyDescent="0.3">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6" x14ac:dyDescent="0.3">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6" x14ac:dyDescent="0.3">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6" x14ac:dyDescent="0.3">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6" x14ac:dyDescent="0.3">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6" x14ac:dyDescent="0.3">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6" x14ac:dyDescent="0.3">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6" x14ac:dyDescent="0.3">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6" x14ac:dyDescent="0.3">
      <c r="A108" s="3"/>
      <c r="B108" s="1"/>
      <c r="C108" s="1"/>
      <c r="D108" s="1"/>
      <c r="E108" s="1"/>
      <c r="F108" s="1"/>
      <c r="G108" s="1"/>
      <c r="H108" s="1"/>
      <c r="I108" s="1"/>
      <c r="J108" s="1"/>
      <c r="K108" s="1"/>
      <c r="L108" s="1"/>
      <c r="M108" s="1"/>
      <c r="N108" s="1"/>
      <c r="O108" s="1"/>
      <c r="P108" s="3"/>
      <c r="Q108" s="3"/>
      <c r="R108" s="3"/>
      <c r="S108" s="3"/>
      <c r="T108" s="3"/>
      <c r="U108" s="3"/>
      <c r="V108" s="3"/>
      <c r="W108" s="3"/>
    </row>
    <row r="109" spans="1:23" ht="15.6" x14ac:dyDescent="0.3">
      <c r="A109" s="1"/>
      <c r="B109" s="1"/>
      <c r="C109" s="1"/>
      <c r="D109" s="1"/>
      <c r="E109" s="1"/>
      <c r="F109" s="1"/>
      <c r="G109" s="1"/>
      <c r="H109" s="1"/>
      <c r="I109" s="1"/>
      <c r="J109" s="1"/>
      <c r="K109" s="1"/>
      <c r="L109" s="1"/>
      <c r="M109" s="1"/>
      <c r="N109" s="1"/>
      <c r="O109" s="1"/>
      <c r="P109" s="3"/>
      <c r="Q109" s="3"/>
      <c r="R109" s="3"/>
      <c r="S109" s="3"/>
      <c r="T109" s="3"/>
      <c r="U109" s="3"/>
      <c r="V109" s="3"/>
      <c r="W109" s="3"/>
    </row>
    <row r="110" spans="1:23" ht="15.6" x14ac:dyDescent="0.3">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6" x14ac:dyDescent="0.3">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6" x14ac:dyDescent="0.3">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6" x14ac:dyDescent="0.3">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6" x14ac:dyDescent="0.3">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6" x14ac:dyDescent="0.3">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6" x14ac:dyDescent="0.3">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6" x14ac:dyDescent="0.3">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6" x14ac:dyDescent="0.3">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6" x14ac:dyDescent="0.3">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6" x14ac:dyDescent="0.3">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6" x14ac:dyDescent="0.3">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6" x14ac:dyDescent="0.3">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6" x14ac:dyDescent="0.3">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6" x14ac:dyDescent="0.3">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6" x14ac:dyDescent="0.3">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6" x14ac:dyDescent="0.3">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6" x14ac:dyDescent="0.3">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6" x14ac:dyDescent="0.3">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6" x14ac:dyDescent="0.3">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6" x14ac:dyDescent="0.3">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6" x14ac:dyDescent="0.3">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6" x14ac:dyDescent="0.3">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6" x14ac:dyDescent="0.3">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6" x14ac:dyDescent="0.3">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6" x14ac:dyDescent="0.3">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6" x14ac:dyDescent="0.3">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6" x14ac:dyDescent="0.3">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6" x14ac:dyDescent="0.3">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6" x14ac:dyDescent="0.3">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6" x14ac:dyDescent="0.3">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6" x14ac:dyDescent="0.3">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6" x14ac:dyDescent="0.3">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6" x14ac:dyDescent="0.3">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6" x14ac:dyDescent="0.3">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6" x14ac:dyDescent="0.3">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6" x14ac:dyDescent="0.3">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6" x14ac:dyDescent="0.3">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6" x14ac:dyDescent="0.3">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6" x14ac:dyDescent="0.3">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6" x14ac:dyDescent="0.3">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6" x14ac:dyDescent="0.3">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6" x14ac:dyDescent="0.3">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6" x14ac:dyDescent="0.3">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6" x14ac:dyDescent="0.3">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6" x14ac:dyDescent="0.3">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6" x14ac:dyDescent="0.3">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6" x14ac:dyDescent="0.3">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6" x14ac:dyDescent="0.3">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6" x14ac:dyDescent="0.3">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6" x14ac:dyDescent="0.3">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6" x14ac:dyDescent="0.3">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6" x14ac:dyDescent="0.3">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6" x14ac:dyDescent="0.3">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6" x14ac:dyDescent="0.3">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6" x14ac:dyDescent="0.3">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6" x14ac:dyDescent="0.3">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6" x14ac:dyDescent="0.3">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6" x14ac:dyDescent="0.3">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6" x14ac:dyDescent="0.3">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6" x14ac:dyDescent="0.3">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6" x14ac:dyDescent="0.3">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6" x14ac:dyDescent="0.3">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6" x14ac:dyDescent="0.3">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6" x14ac:dyDescent="0.3">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6" x14ac:dyDescent="0.3">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6" x14ac:dyDescent="0.3">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6" x14ac:dyDescent="0.3">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6" x14ac:dyDescent="0.3">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6" x14ac:dyDescent="0.3">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6" x14ac:dyDescent="0.3">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6" x14ac:dyDescent="0.3">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6" x14ac:dyDescent="0.3">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6" x14ac:dyDescent="0.3">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6" x14ac:dyDescent="0.3">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6" x14ac:dyDescent="0.3">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6" x14ac:dyDescent="0.3">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6" x14ac:dyDescent="0.3">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6" x14ac:dyDescent="0.3">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6" x14ac:dyDescent="0.3">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6" x14ac:dyDescent="0.3">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6" x14ac:dyDescent="0.3">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6" x14ac:dyDescent="0.3">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6" x14ac:dyDescent="0.3">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6" x14ac:dyDescent="0.3">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6" x14ac:dyDescent="0.3">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6" x14ac:dyDescent="0.3">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6" x14ac:dyDescent="0.3">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6" x14ac:dyDescent="0.3">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6" x14ac:dyDescent="0.3">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6" x14ac:dyDescent="0.3">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6" x14ac:dyDescent="0.3">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6" x14ac:dyDescent="0.3">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6" x14ac:dyDescent="0.3">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6" x14ac:dyDescent="0.3">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6" x14ac:dyDescent="0.3">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6" x14ac:dyDescent="0.3">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6" x14ac:dyDescent="0.3">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6" x14ac:dyDescent="0.3">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6" x14ac:dyDescent="0.3">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6" x14ac:dyDescent="0.3">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6" x14ac:dyDescent="0.3">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6" x14ac:dyDescent="0.3">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6" x14ac:dyDescent="0.3">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6" x14ac:dyDescent="0.3">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6" x14ac:dyDescent="0.3">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6" x14ac:dyDescent="0.3">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6" x14ac:dyDescent="0.3">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6" x14ac:dyDescent="0.3">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6" x14ac:dyDescent="0.3">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6" x14ac:dyDescent="0.3">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6" x14ac:dyDescent="0.3">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6" x14ac:dyDescent="0.3">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6" x14ac:dyDescent="0.3">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6" x14ac:dyDescent="0.3">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6" x14ac:dyDescent="0.3">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6" x14ac:dyDescent="0.3">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6" x14ac:dyDescent="0.3">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6" x14ac:dyDescent="0.3">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6" x14ac:dyDescent="0.3">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6" x14ac:dyDescent="0.3">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6" x14ac:dyDescent="0.3">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6" x14ac:dyDescent="0.3">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6" x14ac:dyDescent="0.3">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6" x14ac:dyDescent="0.3">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6" x14ac:dyDescent="0.3">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6" x14ac:dyDescent="0.3">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6" x14ac:dyDescent="0.3">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6" x14ac:dyDescent="0.3">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6" x14ac:dyDescent="0.3">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6" x14ac:dyDescent="0.3">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6" x14ac:dyDescent="0.3">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6" x14ac:dyDescent="0.3">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6" x14ac:dyDescent="0.3">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6" x14ac:dyDescent="0.3">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6" x14ac:dyDescent="0.3">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6" x14ac:dyDescent="0.3">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6" x14ac:dyDescent="0.3">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6" x14ac:dyDescent="0.3">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6" x14ac:dyDescent="0.3">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6" x14ac:dyDescent="0.3">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6" x14ac:dyDescent="0.3">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6" x14ac:dyDescent="0.3">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6" x14ac:dyDescent="0.3">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6" x14ac:dyDescent="0.3">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6" x14ac:dyDescent="0.3">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6" x14ac:dyDescent="0.3">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6" x14ac:dyDescent="0.3">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6" x14ac:dyDescent="0.3">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6" x14ac:dyDescent="0.3">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6" x14ac:dyDescent="0.3">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6" x14ac:dyDescent="0.3">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6" x14ac:dyDescent="0.3">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6" x14ac:dyDescent="0.3">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6" x14ac:dyDescent="0.3">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6" x14ac:dyDescent="0.3">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6" x14ac:dyDescent="0.3">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6" x14ac:dyDescent="0.3">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6" x14ac:dyDescent="0.3">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6" x14ac:dyDescent="0.3">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6" x14ac:dyDescent="0.3">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6" x14ac:dyDescent="0.3">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6" x14ac:dyDescent="0.3">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6" x14ac:dyDescent="0.3">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6" x14ac:dyDescent="0.3">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6" x14ac:dyDescent="0.3">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6" x14ac:dyDescent="0.3">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6" x14ac:dyDescent="0.3">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6" x14ac:dyDescent="0.3">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6" x14ac:dyDescent="0.3">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6" x14ac:dyDescent="0.3">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6" x14ac:dyDescent="0.3">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6" x14ac:dyDescent="0.3">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6" x14ac:dyDescent="0.3">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6" x14ac:dyDescent="0.3">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6" x14ac:dyDescent="0.3">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6" x14ac:dyDescent="0.3">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6" x14ac:dyDescent="0.3">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6" x14ac:dyDescent="0.3">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6" x14ac:dyDescent="0.3">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6" x14ac:dyDescent="0.3">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6" x14ac:dyDescent="0.3">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6" x14ac:dyDescent="0.3">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6" x14ac:dyDescent="0.3">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6" x14ac:dyDescent="0.3">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6" x14ac:dyDescent="0.3">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6" x14ac:dyDescent="0.3">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6" x14ac:dyDescent="0.3">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6" x14ac:dyDescent="0.3">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6" x14ac:dyDescent="0.3">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6" x14ac:dyDescent="0.3">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6" x14ac:dyDescent="0.3">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6" x14ac:dyDescent="0.3">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6" x14ac:dyDescent="0.3">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6" x14ac:dyDescent="0.3">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6" x14ac:dyDescent="0.3">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6" x14ac:dyDescent="0.3">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6" x14ac:dyDescent="0.3">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6" x14ac:dyDescent="0.3">
      <c r="A308" s="1"/>
      <c r="B308" s="1"/>
      <c r="C308" s="1"/>
      <c r="D308" s="1"/>
      <c r="E308" s="1"/>
      <c r="F308" s="1"/>
      <c r="G308" s="1"/>
      <c r="H308" s="1"/>
      <c r="I308" s="1"/>
      <c r="J308" s="1"/>
      <c r="K308" s="1"/>
      <c r="L308" s="1"/>
      <c r="M308" s="1"/>
      <c r="N308" s="1"/>
      <c r="O308" s="1"/>
      <c r="P308" s="3"/>
      <c r="Q308" s="3"/>
      <c r="R308" s="3"/>
      <c r="S308" s="3"/>
      <c r="T308" s="3"/>
      <c r="U308" s="3"/>
      <c r="V308" s="3"/>
      <c r="W308" s="3"/>
    </row>
  </sheetData>
  <mergeCells count="121">
    <mergeCell ref="A4:J5"/>
    <mergeCell ref="A7:B7"/>
    <mergeCell ref="C7:E7"/>
    <mergeCell ref="F7:H7"/>
    <mergeCell ref="I7:J7"/>
    <mergeCell ref="A8:B8"/>
    <mergeCell ref="C8:E8"/>
    <mergeCell ref="F8:H8"/>
    <mergeCell ref="I8:J8"/>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7:B17"/>
    <mergeCell ref="C17:E17"/>
    <mergeCell ref="F17:H17"/>
    <mergeCell ref="I17:J17"/>
    <mergeCell ref="A19:J19"/>
    <mergeCell ref="A21:B21"/>
    <mergeCell ref="C21:E21"/>
    <mergeCell ref="F21:H21"/>
    <mergeCell ref="I21:J21"/>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B41:G41"/>
    <mergeCell ref="H41:J41"/>
    <mergeCell ref="A33:J33"/>
    <mergeCell ref="B37:G37"/>
    <mergeCell ref="H37:J37"/>
    <mergeCell ref="B38:G38"/>
    <mergeCell ref="H38:J38"/>
    <mergeCell ref="A30:B30"/>
    <mergeCell ref="C30:E30"/>
    <mergeCell ref="F30:H30"/>
    <mergeCell ref="I30:J30"/>
    <mergeCell ref="A31:B31"/>
    <mergeCell ref="C31:E31"/>
    <mergeCell ref="F31:H31"/>
    <mergeCell ref="I31:J31"/>
    <mergeCell ref="A50:J56"/>
    <mergeCell ref="A3:J3"/>
    <mergeCell ref="B48:G48"/>
    <mergeCell ref="H48:J48"/>
    <mergeCell ref="A59:D59"/>
    <mergeCell ref="E59:J59"/>
    <mergeCell ref="A61:D61"/>
    <mergeCell ref="E61:J61"/>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Sheet6!$A$1:$A$2</xm:f>
          </x14:formula1>
          <xm:sqref>H38:J48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72"/>
  <sheetViews>
    <sheetView zoomScale="125" zoomScaleNormal="85" workbookViewId="0">
      <selection activeCell="R40" sqref="R40"/>
    </sheetView>
  </sheetViews>
  <sheetFormatPr defaultColWidth="9.109375" defaultRowHeight="15.6" x14ac:dyDescent="0.3"/>
  <cols>
    <col min="1" max="1" width="3.33203125" style="9" customWidth="1"/>
    <col min="2" max="16384" width="9.109375" style="9"/>
  </cols>
  <sheetData>
    <row r="2" spans="1:19" ht="17.399999999999999" x14ac:dyDescent="0.3">
      <c r="A2" s="241" t="s">
        <v>40</v>
      </c>
      <c r="B2" s="241"/>
      <c r="C2" s="241"/>
      <c r="D2" s="241"/>
      <c r="E2" s="241"/>
      <c r="F2" s="241"/>
      <c r="G2" s="241"/>
      <c r="H2" s="241"/>
      <c r="I2" s="241"/>
      <c r="J2" s="241"/>
      <c r="K2" s="241"/>
      <c r="L2" s="241"/>
      <c r="M2" s="241"/>
      <c r="N2" s="241"/>
      <c r="O2" s="241"/>
    </row>
    <row r="3" spans="1:19" x14ac:dyDescent="0.3">
      <c r="A3" s="20" t="s">
        <v>42</v>
      </c>
      <c r="B3" s="239" t="s">
        <v>102</v>
      </c>
      <c r="C3" s="239"/>
      <c r="D3" s="239"/>
      <c r="E3" s="239"/>
      <c r="F3" s="239"/>
      <c r="G3" s="239"/>
      <c r="H3" s="239"/>
      <c r="I3" s="239"/>
      <c r="J3" s="239"/>
      <c r="K3" s="239"/>
      <c r="L3" s="239"/>
      <c r="M3" s="239"/>
      <c r="N3" s="239"/>
      <c r="O3" s="239"/>
      <c r="S3" s="63"/>
    </row>
    <row r="4" spans="1:19" x14ac:dyDescent="0.3">
      <c r="A4" s="20"/>
      <c r="B4" s="239"/>
      <c r="C4" s="239"/>
      <c r="D4" s="239"/>
      <c r="E4" s="239"/>
      <c r="F4" s="239"/>
      <c r="G4" s="239"/>
      <c r="H4" s="239"/>
      <c r="I4" s="239"/>
      <c r="J4" s="239"/>
      <c r="K4" s="239"/>
      <c r="L4" s="239"/>
      <c r="M4" s="239"/>
      <c r="N4" s="239"/>
      <c r="O4" s="239"/>
      <c r="S4" s="63"/>
    </row>
    <row r="5" spans="1:19" x14ac:dyDescent="0.3">
      <c r="A5" s="20"/>
      <c r="B5" s="239"/>
      <c r="C5" s="239"/>
      <c r="D5" s="239"/>
      <c r="E5" s="239"/>
      <c r="F5" s="239"/>
      <c r="G5" s="239"/>
      <c r="H5" s="239"/>
      <c r="I5" s="239"/>
      <c r="J5" s="239"/>
      <c r="K5" s="239"/>
      <c r="L5" s="239"/>
      <c r="M5" s="239"/>
      <c r="N5" s="239"/>
      <c r="O5" s="239"/>
      <c r="S5" s="63"/>
    </row>
    <row r="6" spans="1:19" x14ac:dyDescent="0.3">
      <c r="A6" s="20"/>
      <c r="B6" s="239"/>
      <c r="C6" s="239"/>
      <c r="D6" s="239"/>
      <c r="E6" s="239"/>
      <c r="F6" s="239"/>
      <c r="G6" s="239"/>
      <c r="H6" s="239"/>
      <c r="I6" s="239"/>
      <c r="J6" s="239"/>
      <c r="K6" s="239"/>
      <c r="L6" s="239"/>
      <c r="M6" s="239"/>
      <c r="N6" s="239"/>
      <c r="O6" s="239"/>
      <c r="S6" s="63"/>
    </row>
    <row r="7" spans="1:19" x14ac:dyDescent="0.3">
      <c r="A7" s="20"/>
      <c r="B7" s="239"/>
      <c r="C7" s="239"/>
      <c r="D7" s="239"/>
      <c r="E7" s="239"/>
      <c r="F7" s="239"/>
      <c r="G7" s="239"/>
      <c r="H7" s="239"/>
      <c r="I7" s="239"/>
      <c r="J7" s="239"/>
      <c r="K7" s="239"/>
      <c r="L7" s="239"/>
      <c r="M7" s="239"/>
      <c r="N7" s="239"/>
      <c r="O7" s="239"/>
      <c r="S7" s="63"/>
    </row>
    <row r="8" spans="1:19" x14ac:dyDescent="0.3">
      <c r="A8" s="20"/>
      <c r="B8" s="239"/>
      <c r="C8" s="239"/>
      <c r="D8" s="239"/>
      <c r="E8" s="239"/>
      <c r="F8" s="239"/>
      <c r="G8" s="239"/>
      <c r="H8" s="239"/>
      <c r="I8" s="239"/>
      <c r="J8" s="239"/>
      <c r="K8" s="239"/>
      <c r="L8" s="239"/>
      <c r="M8" s="239"/>
      <c r="N8" s="239"/>
      <c r="O8" s="239"/>
      <c r="S8" s="63"/>
    </row>
    <row r="9" spans="1:19" x14ac:dyDescent="0.3">
      <c r="A9" s="20"/>
      <c r="B9" s="239"/>
      <c r="C9" s="239"/>
      <c r="D9" s="239"/>
      <c r="E9" s="239"/>
      <c r="F9" s="239"/>
      <c r="G9" s="239"/>
      <c r="H9" s="239"/>
      <c r="I9" s="239"/>
      <c r="J9" s="239"/>
      <c r="K9" s="239"/>
      <c r="L9" s="239"/>
      <c r="M9" s="239"/>
      <c r="N9" s="239"/>
      <c r="O9" s="239"/>
      <c r="S9" s="63"/>
    </row>
    <row r="10" spans="1:19" x14ac:dyDescent="0.3">
      <c r="A10" s="20"/>
      <c r="B10" s="239"/>
      <c r="C10" s="239"/>
      <c r="D10" s="239"/>
      <c r="E10" s="239"/>
      <c r="F10" s="239"/>
      <c r="G10" s="239"/>
      <c r="H10" s="239"/>
      <c r="I10" s="239"/>
      <c r="J10" s="239"/>
      <c r="K10" s="239"/>
      <c r="L10" s="239"/>
      <c r="M10" s="239"/>
      <c r="N10" s="239"/>
      <c r="O10" s="239"/>
      <c r="S10" s="63"/>
    </row>
    <row r="11" spans="1:19" x14ac:dyDescent="0.3">
      <c r="A11" s="20" t="s">
        <v>45</v>
      </c>
      <c r="B11" s="239" t="s">
        <v>180</v>
      </c>
      <c r="C11" s="239"/>
      <c r="D11" s="239"/>
      <c r="E11" s="239"/>
      <c r="F11" s="239"/>
      <c r="G11" s="239"/>
      <c r="H11" s="239"/>
      <c r="I11" s="239"/>
      <c r="J11" s="239"/>
      <c r="K11" s="239"/>
      <c r="L11" s="239"/>
      <c r="M11" s="239"/>
      <c r="N11" s="239"/>
      <c r="O11" s="239"/>
    </row>
    <row r="12" spans="1:19" x14ac:dyDescent="0.3">
      <c r="A12" s="20"/>
      <c r="B12" s="239"/>
      <c r="C12" s="239"/>
      <c r="D12" s="239"/>
      <c r="E12" s="239"/>
      <c r="F12" s="239"/>
      <c r="G12" s="239"/>
      <c r="H12" s="239"/>
      <c r="I12" s="239"/>
      <c r="J12" s="239"/>
      <c r="K12" s="239"/>
      <c r="L12" s="239"/>
      <c r="M12" s="239"/>
      <c r="N12" s="239"/>
      <c r="O12" s="239"/>
    </row>
    <row r="13" spans="1:19" x14ac:dyDescent="0.3">
      <c r="A13" s="20" t="s">
        <v>46</v>
      </c>
      <c r="B13" s="239" t="s">
        <v>41</v>
      </c>
      <c r="C13" s="239"/>
      <c r="D13" s="239"/>
      <c r="E13" s="239"/>
      <c r="F13" s="239"/>
      <c r="G13" s="239"/>
      <c r="H13" s="239"/>
      <c r="I13" s="239"/>
      <c r="J13" s="239"/>
      <c r="K13" s="239"/>
      <c r="L13" s="239"/>
      <c r="M13" s="239"/>
      <c r="N13" s="239"/>
      <c r="O13" s="239"/>
    </row>
    <row r="14" spans="1:19" x14ac:dyDescent="0.3">
      <c r="A14" s="20"/>
      <c r="B14" s="239"/>
      <c r="C14" s="239"/>
      <c r="D14" s="239"/>
      <c r="E14" s="239"/>
      <c r="F14" s="239"/>
      <c r="G14" s="239"/>
      <c r="H14" s="239"/>
      <c r="I14" s="239"/>
      <c r="J14" s="239"/>
      <c r="K14" s="239"/>
      <c r="L14" s="239"/>
      <c r="M14" s="239"/>
      <c r="N14" s="239"/>
      <c r="O14" s="239"/>
    </row>
    <row r="15" spans="1:19" x14ac:dyDescent="0.3">
      <c r="A15" s="20"/>
      <c r="B15" s="239"/>
      <c r="C15" s="239"/>
      <c r="D15" s="239"/>
      <c r="E15" s="239"/>
      <c r="F15" s="239"/>
      <c r="G15" s="239"/>
      <c r="H15" s="239"/>
      <c r="I15" s="239"/>
      <c r="J15" s="239"/>
      <c r="K15" s="239"/>
      <c r="L15" s="239"/>
      <c r="M15" s="239"/>
      <c r="N15" s="239"/>
      <c r="O15" s="239"/>
    </row>
    <row r="16" spans="1:19" x14ac:dyDescent="0.3">
      <c r="A16" s="20" t="s">
        <v>47</v>
      </c>
      <c r="B16" s="239" t="s">
        <v>299</v>
      </c>
      <c r="C16" s="239"/>
      <c r="D16" s="239"/>
      <c r="E16" s="239"/>
      <c r="F16" s="239"/>
      <c r="G16" s="239"/>
      <c r="H16" s="239"/>
      <c r="I16" s="239"/>
      <c r="J16" s="239"/>
      <c r="K16" s="239"/>
      <c r="L16" s="239"/>
      <c r="M16" s="239"/>
      <c r="N16" s="239"/>
      <c r="O16" s="239"/>
    </row>
    <row r="17" spans="1:15" x14ac:dyDescent="0.3">
      <c r="A17" s="20"/>
      <c r="B17" s="239"/>
      <c r="C17" s="239"/>
      <c r="D17" s="239"/>
      <c r="E17" s="239"/>
      <c r="F17" s="239"/>
      <c r="G17" s="239"/>
      <c r="H17" s="239"/>
      <c r="I17" s="239"/>
      <c r="J17" s="239"/>
      <c r="K17" s="239"/>
      <c r="L17" s="239"/>
      <c r="M17" s="239"/>
      <c r="N17" s="239"/>
      <c r="O17" s="239"/>
    </row>
    <row r="18" spans="1:15" x14ac:dyDescent="0.3">
      <c r="A18" s="20"/>
      <c r="B18" s="239"/>
      <c r="C18" s="239"/>
      <c r="D18" s="239"/>
      <c r="E18" s="239"/>
      <c r="F18" s="239"/>
      <c r="G18" s="239"/>
      <c r="H18" s="239"/>
      <c r="I18" s="239"/>
      <c r="J18" s="239"/>
      <c r="K18" s="239"/>
      <c r="L18" s="239"/>
      <c r="M18" s="239"/>
      <c r="N18" s="239"/>
      <c r="O18" s="239"/>
    </row>
    <row r="19" spans="1:15" x14ac:dyDescent="0.3">
      <c r="A19" s="20"/>
      <c r="B19" s="239"/>
      <c r="C19" s="239"/>
      <c r="D19" s="239"/>
      <c r="E19" s="239"/>
      <c r="F19" s="239"/>
      <c r="G19" s="239"/>
      <c r="H19" s="239"/>
      <c r="I19" s="239"/>
      <c r="J19" s="239"/>
      <c r="K19" s="239"/>
      <c r="L19" s="239"/>
      <c r="M19" s="239"/>
      <c r="N19" s="239"/>
      <c r="O19" s="239"/>
    </row>
    <row r="20" spans="1:15" x14ac:dyDescent="0.3">
      <c r="A20" s="20"/>
      <c r="B20" s="239"/>
      <c r="C20" s="239"/>
      <c r="D20" s="239"/>
      <c r="E20" s="239"/>
      <c r="F20" s="239"/>
      <c r="G20" s="239"/>
      <c r="H20" s="239"/>
      <c r="I20" s="239"/>
      <c r="J20" s="239"/>
      <c r="K20" s="239"/>
      <c r="L20" s="239"/>
      <c r="M20" s="239"/>
      <c r="N20" s="239"/>
      <c r="O20" s="239"/>
    </row>
    <row r="21" spans="1:15" x14ac:dyDescent="0.3">
      <c r="A21" s="20"/>
      <c r="B21" s="239"/>
      <c r="C21" s="239"/>
      <c r="D21" s="239"/>
      <c r="E21" s="239"/>
      <c r="F21" s="239"/>
      <c r="G21" s="239"/>
      <c r="H21" s="239"/>
      <c r="I21" s="239"/>
      <c r="J21" s="239"/>
      <c r="K21" s="239"/>
      <c r="L21" s="239"/>
      <c r="M21" s="239"/>
      <c r="N21" s="239"/>
      <c r="O21" s="239"/>
    </row>
    <row r="22" spans="1:15" x14ac:dyDescent="0.3">
      <c r="A22" s="20"/>
      <c r="B22" s="239"/>
      <c r="C22" s="239"/>
      <c r="D22" s="239"/>
      <c r="E22" s="239"/>
      <c r="F22" s="239"/>
      <c r="G22" s="239"/>
      <c r="H22" s="239"/>
      <c r="I22" s="239"/>
      <c r="J22" s="239"/>
      <c r="K22" s="239"/>
      <c r="L22" s="239"/>
      <c r="M22" s="239"/>
      <c r="N22" s="239"/>
      <c r="O22" s="239"/>
    </row>
    <row r="23" spans="1:15" x14ac:dyDescent="0.3">
      <c r="A23" s="20" t="s">
        <v>48</v>
      </c>
      <c r="B23" s="239" t="s">
        <v>289</v>
      </c>
      <c r="C23" s="239"/>
      <c r="D23" s="239"/>
      <c r="E23" s="239"/>
      <c r="F23" s="239"/>
      <c r="G23" s="239"/>
      <c r="H23" s="239"/>
      <c r="I23" s="239"/>
      <c r="J23" s="239"/>
      <c r="K23" s="239"/>
      <c r="L23" s="239"/>
      <c r="M23" s="239"/>
      <c r="N23" s="239"/>
      <c r="O23" s="239"/>
    </row>
    <row r="24" spans="1:15" x14ac:dyDescent="0.3">
      <c r="A24" s="20"/>
      <c r="B24" s="239"/>
      <c r="C24" s="239"/>
      <c r="D24" s="239"/>
      <c r="E24" s="239"/>
      <c r="F24" s="239"/>
      <c r="G24" s="239"/>
      <c r="H24" s="239"/>
      <c r="I24" s="239"/>
      <c r="J24" s="239"/>
      <c r="K24" s="239"/>
      <c r="L24" s="239"/>
      <c r="M24" s="239"/>
      <c r="N24" s="239"/>
      <c r="O24" s="239"/>
    </row>
    <row r="25" spans="1:15" x14ac:dyDescent="0.3">
      <c r="A25" s="20"/>
      <c r="B25" s="239"/>
      <c r="C25" s="239"/>
      <c r="D25" s="239"/>
      <c r="E25" s="239"/>
      <c r="F25" s="239"/>
      <c r="G25" s="239"/>
      <c r="H25" s="239"/>
      <c r="I25" s="239"/>
      <c r="J25" s="239"/>
      <c r="K25" s="239"/>
      <c r="L25" s="239"/>
      <c r="M25" s="239"/>
      <c r="N25" s="239"/>
      <c r="O25" s="239"/>
    </row>
    <row r="26" spans="1:15" ht="15.75" customHeight="1" x14ac:dyDescent="0.3">
      <c r="A26" s="20" t="s">
        <v>49</v>
      </c>
      <c r="B26" s="239" t="s">
        <v>267</v>
      </c>
      <c r="C26" s="239"/>
      <c r="D26" s="239"/>
      <c r="E26" s="239"/>
      <c r="F26" s="239"/>
      <c r="G26" s="239"/>
      <c r="H26" s="239"/>
      <c r="I26" s="239"/>
      <c r="J26" s="239"/>
      <c r="K26" s="239"/>
      <c r="L26" s="239"/>
      <c r="M26" s="239"/>
      <c r="N26" s="239"/>
      <c r="O26" s="239"/>
    </row>
    <row r="27" spans="1:15" ht="15.75" customHeight="1" x14ac:dyDescent="0.3">
      <c r="A27" s="20"/>
      <c r="B27" s="240" t="s">
        <v>67</v>
      </c>
      <c r="C27" s="240"/>
      <c r="D27" s="240"/>
      <c r="E27" s="240"/>
      <c r="F27" s="240"/>
      <c r="G27" s="240"/>
      <c r="H27" s="240"/>
      <c r="I27" s="240"/>
      <c r="J27" s="240"/>
      <c r="K27" s="240"/>
      <c r="L27" s="240"/>
      <c r="M27" s="240"/>
      <c r="N27" s="240"/>
      <c r="O27" s="240"/>
    </row>
    <row r="28" spans="1:15" x14ac:dyDescent="0.3">
      <c r="A28" s="20"/>
      <c r="B28" s="239" t="s">
        <v>268</v>
      </c>
      <c r="C28" s="239"/>
      <c r="D28" s="239"/>
      <c r="E28" s="239"/>
      <c r="F28" s="239"/>
      <c r="G28" s="239"/>
      <c r="H28" s="239"/>
      <c r="I28" s="239"/>
      <c r="J28" s="239"/>
      <c r="K28" s="239"/>
      <c r="L28" s="239"/>
      <c r="M28" s="239"/>
      <c r="N28" s="239"/>
      <c r="O28" s="239"/>
    </row>
    <row r="29" spans="1:15" ht="15.75" customHeight="1" x14ac:dyDescent="0.3">
      <c r="A29" s="20"/>
      <c r="B29" s="239"/>
      <c r="C29" s="239"/>
      <c r="D29" s="239"/>
      <c r="E29" s="239"/>
      <c r="F29" s="239"/>
      <c r="G29" s="239"/>
      <c r="H29" s="239"/>
      <c r="I29" s="239"/>
      <c r="J29" s="239"/>
      <c r="K29" s="239"/>
      <c r="L29" s="239"/>
      <c r="M29" s="239"/>
      <c r="N29" s="239"/>
      <c r="O29" s="239"/>
    </row>
    <row r="30" spans="1:15" x14ac:dyDescent="0.3">
      <c r="A30" s="20"/>
      <c r="B30" s="239"/>
      <c r="C30" s="239"/>
      <c r="D30" s="239"/>
      <c r="E30" s="239"/>
      <c r="F30" s="239"/>
      <c r="G30" s="239"/>
      <c r="H30" s="239"/>
      <c r="I30" s="239"/>
      <c r="J30" s="239"/>
      <c r="K30" s="239"/>
      <c r="L30" s="239"/>
      <c r="M30" s="239"/>
      <c r="N30" s="239"/>
      <c r="O30" s="239"/>
    </row>
    <row r="31" spans="1:15" x14ac:dyDescent="0.3">
      <c r="A31" s="20" t="s">
        <v>50</v>
      </c>
      <c r="B31" s="239" t="s">
        <v>52</v>
      </c>
      <c r="C31" s="239"/>
      <c r="D31" s="239"/>
      <c r="E31" s="239"/>
      <c r="F31" s="239"/>
      <c r="G31" s="239"/>
      <c r="H31" s="239"/>
      <c r="I31" s="239"/>
      <c r="J31" s="239"/>
      <c r="K31" s="239"/>
      <c r="L31" s="239"/>
      <c r="M31" s="239"/>
      <c r="N31" s="239"/>
      <c r="O31" s="239"/>
    </row>
    <row r="32" spans="1:15" ht="15.75" customHeight="1" x14ac:dyDescent="0.3">
      <c r="A32" s="20"/>
      <c r="B32" s="239" t="s">
        <v>53</v>
      </c>
      <c r="C32" s="239"/>
      <c r="D32" s="239"/>
      <c r="E32" s="239"/>
      <c r="F32" s="239"/>
      <c r="G32" s="239"/>
      <c r="H32" s="239"/>
      <c r="I32" s="239"/>
      <c r="J32" s="239"/>
      <c r="K32" s="239"/>
      <c r="L32" s="239"/>
      <c r="M32" s="239"/>
      <c r="N32" s="239"/>
      <c r="O32" s="239"/>
    </row>
    <row r="33" spans="1:16" ht="15.75" customHeight="1" x14ac:dyDescent="0.3">
      <c r="A33" s="20"/>
      <c r="B33" s="239" t="s">
        <v>54</v>
      </c>
      <c r="C33" s="239"/>
      <c r="D33" s="239"/>
      <c r="E33" s="239"/>
      <c r="F33" s="239"/>
      <c r="G33" s="239"/>
      <c r="H33" s="239"/>
      <c r="I33" s="239"/>
      <c r="J33" s="239"/>
      <c r="K33" s="239"/>
      <c r="L33" s="239"/>
      <c r="M33" s="239"/>
      <c r="N33" s="239"/>
      <c r="O33" s="239"/>
    </row>
    <row r="34" spans="1:16" ht="15.75" customHeight="1" x14ac:dyDescent="0.3">
      <c r="A34" s="20"/>
      <c r="B34" s="239" t="s">
        <v>66</v>
      </c>
      <c r="C34" s="239"/>
      <c r="D34" s="239"/>
      <c r="E34" s="239"/>
      <c r="F34" s="239"/>
      <c r="G34" s="239"/>
      <c r="H34" s="239"/>
      <c r="I34" s="239"/>
      <c r="J34" s="239"/>
      <c r="K34" s="239"/>
      <c r="L34" s="239"/>
      <c r="M34" s="239"/>
      <c r="N34" s="239"/>
      <c r="O34" s="239"/>
    </row>
    <row r="35" spans="1:16" x14ac:dyDescent="0.3">
      <c r="A35" s="20"/>
      <c r="B35" s="239"/>
      <c r="C35" s="239"/>
      <c r="D35" s="239"/>
      <c r="E35" s="239"/>
      <c r="F35" s="239"/>
      <c r="G35" s="239"/>
      <c r="H35" s="239"/>
      <c r="I35" s="239"/>
      <c r="J35" s="239"/>
      <c r="K35" s="239"/>
      <c r="L35" s="239"/>
      <c r="M35" s="239"/>
      <c r="N35" s="239"/>
      <c r="O35" s="239"/>
    </row>
    <row r="36" spans="1:16" x14ac:dyDescent="0.3">
      <c r="A36" s="20"/>
      <c r="B36" s="239"/>
      <c r="C36" s="239"/>
      <c r="D36" s="239"/>
      <c r="E36" s="239"/>
      <c r="F36" s="239"/>
      <c r="G36" s="239"/>
      <c r="H36" s="239"/>
      <c r="I36" s="239"/>
      <c r="J36" s="239"/>
      <c r="K36" s="239"/>
      <c r="L36" s="239"/>
      <c r="M36" s="239"/>
      <c r="N36" s="239"/>
      <c r="O36" s="239"/>
    </row>
    <row r="37" spans="1:16" ht="15.75" customHeight="1" x14ac:dyDescent="0.3">
      <c r="A37" s="20"/>
      <c r="B37" s="239" t="s">
        <v>269</v>
      </c>
      <c r="C37" s="239"/>
      <c r="D37" s="239"/>
      <c r="E37" s="239"/>
      <c r="F37" s="239"/>
      <c r="G37" s="239"/>
      <c r="H37" s="239"/>
      <c r="I37" s="239"/>
      <c r="J37" s="239"/>
      <c r="K37" s="239"/>
      <c r="L37" s="239"/>
      <c r="M37" s="239"/>
      <c r="N37" s="239"/>
      <c r="O37" s="239"/>
    </row>
    <row r="38" spans="1:16" x14ac:dyDescent="0.3">
      <c r="A38" s="20"/>
      <c r="B38" s="239"/>
      <c r="C38" s="239"/>
      <c r="D38" s="239"/>
      <c r="E38" s="239"/>
      <c r="F38" s="239"/>
      <c r="G38" s="239"/>
      <c r="H38" s="239"/>
      <c r="I38" s="239"/>
      <c r="J38" s="239"/>
      <c r="K38" s="239"/>
      <c r="L38" s="239"/>
      <c r="M38" s="239"/>
      <c r="N38" s="239"/>
      <c r="O38" s="239"/>
    </row>
    <row r="39" spans="1:16" x14ac:dyDescent="0.3">
      <c r="A39" s="20" t="s">
        <v>51</v>
      </c>
      <c r="B39" s="242" t="s">
        <v>68</v>
      </c>
      <c r="C39" s="242"/>
      <c r="D39" s="242"/>
      <c r="E39" s="242"/>
      <c r="F39" s="242"/>
      <c r="G39" s="242"/>
      <c r="H39" s="242"/>
      <c r="I39" s="242"/>
      <c r="J39" s="242"/>
      <c r="K39" s="242"/>
      <c r="L39" s="242"/>
      <c r="M39" s="242"/>
      <c r="N39" s="242"/>
      <c r="O39" s="242"/>
    </row>
    <row r="40" spans="1:16" x14ac:dyDescent="0.3">
      <c r="A40" s="20"/>
      <c r="B40" s="147" t="s">
        <v>270</v>
      </c>
      <c r="C40" s="147"/>
      <c r="D40" s="147"/>
      <c r="E40" s="147"/>
      <c r="F40" s="147"/>
      <c r="G40" s="147"/>
      <c r="H40" s="147"/>
      <c r="I40" s="147"/>
      <c r="J40" s="147"/>
      <c r="K40" s="147"/>
      <c r="L40" s="147"/>
      <c r="M40" s="147"/>
      <c r="N40" s="147"/>
      <c r="O40" s="147"/>
    </row>
    <row r="41" spans="1:16" x14ac:dyDescent="0.3">
      <c r="A41" s="20"/>
      <c r="B41" s="147" t="s">
        <v>271</v>
      </c>
      <c r="C41" s="147"/>
      <c r="D41" s="147"/>
      <c r="E41" s="147"/>
      <c r="F41" s="147"/>
      <c r="G41" s="147"/>
      <c r="H41" s="147"/>
      <c r="I41" s="147"/>
      <c r="J41" s="147"/>
      <c r="K41" s="147"/>
      <c r="L41" s="147"/>
      <c r="M41" s="147"/>
      <c r="N41" s="147"/>
      <c r="O41" s="147"/>
      <c r="P41" s="63"/>
    </row>
    <row r="42" spans="1:16" x14ac:dyDescent="0.3">
      <c r="A42" s="20"/>
      <c r="B42" s="147" t="s">
        <v>231</v>
      </c>
      <c r="C42" s="147"/>
      <c r="D42" s="147"/>
      <c r="E42" s="147"/>
      <c r="F42" s="147"/>
      <c r="G42" s="147"/>
      <c r="H42" s="147"/>
      <c r="I42" s="147"/>
      <c r="J42" s="147"/>
      <c r="K42" s="147"/>
      <c r="L42" s="147"/>
      <c r="M42" s="147"/>
      <c r="N42" s="147"/>
      <c r="O42" s="147"/>
    </row>
    <row r="43" spans="1:16" x14ac:dyDescent="0.3">
      <c r="A43" s="15"/>
      <c r="B43" s="21"/>
      <c r="C43" s="21"/>
      <c r="D43" s="21"/>
      <c r="E43" s="21"/>
      <c r="F43" s="21"/>
      <c r="G43" s="21"/>
      <c r="H43" s="21"/>
      <c r="I43" s="21"/>
      <c r="J43" s="21"/>
      <c r="K43" s="21"/>
      <c r="L43" s="21"/>
      <c r="M43" s="21"/>
      <c r="N43" s="21"/>
      <c r="O43" s="21"/>
    </row>
    <row r="44" spans="1:16" x14ac:dyDescent="0.3">
      <c r="A44" s="9" t="s">
        <v>264</v>
      </c>
      <c r="B44" s="239" t="s">
        <v>319</v>
      </c>
      <c r="C44" s="240"/>
      <c r="D44" s="240"/>
      <c r="E44" s="240"/>
      <c r="F44" s="240"/>
      <c r="G44" s="240"/>
      <c r="H44" s="240"/>
      <c r="I44" s="240"/>
      <c r="J44" s="240"/>
      <c r="K44" s="240"/>
      <c r="L44" s="240"/>
      <c r="M44" s="240"/>
      <c r="N44" s="240"/>
      <c r="O44" s="240"/>
    </row>
    <row r="45" spans="1:16" x14ac:dyDescent="0.3">
      <c r="A45" s="32"/>
      <c r="B45" s="240"/>
      <c r="C45" s="240"/>
      <c r="D45" s="240"/>
      <c r="E45" s="240"/>
      <c r="F45" s="240"/>
      <c r="G45" s="240"/>
      <c r="H45" s="240"/>
      <c r="I45" s="240"/>
      <c r="J45" s="240"/>
      <c r="K45" s="240"/>
      <c r="L45" s="240"/>
      <c r="M45" s="240"/>
      <c r="N45" s="240"/>
      <c r="O45" s="240"/>
    </row>
    <row r="46" spans="1:16" x14ac:dyDescent="0.3">
      <c r="A46" s="32"/>
      <c r="B46" s="240"/>
      <c r="C46" s="240"/>
      <c r="D46" s="240"/>
      <c r="E46" s="240"/>
      <c r="F46" s="240"/>
      <c r="G46" s="240"/>
      <c r="H46" s="240"/>
      <c r="I46" s="240"/>
      <c r="J46" s="240"/>
      <c r="K46" s="240"/>
      <c r="L46" s="240"/>
      <c r="M46" s="240"/>
      <c r="N46" s="240"/>
      <c r="O46" s="240"/>
    </row>
    <row r="47" spans="1:16" x14ac:dyDescent="0.3">
      <c r="A47" s="32"/>
      <c r="B47" s="240"/>
      <c r="C47" s="240"/>
      <c r="D47" s="240"/>
      <c r="E47" s="240"/>
      <c r="F47" s="240"/>
      <c r="G47" s="240"/>
      <c r="H47" s="240"/>
      <c r="I47" s="240"/>
      <c r="J47" s="240"/>
      <c r="K47" s="240"/>
      <c r="L47" s="240"/>
      <c r="M47" s="240"/>
      <c r="N47" s="240"/>
      <c r="O47" s="240"/>
    </row>
    <row r="48" spans="1:16" x14ac:dyDescent="0.3">
      <c r="A48" s="32"/>
      <c r="B48" s="240"/>
      <c r="C48" s="240"/>
      <c r="D48" s="240"/>
      <c r="E48" s="240"/>
      <c r="F48" s="240"/>
      <c r="G48" s="240"/>
      <c r="H48" s="240"/>
      <c r="I48" s="240"/>
      <c r="J48" s="240"/>
      <c r="K48" s="240"/>
      <c r="L48" s="240"/>
      <c r="M48" s="240"/>
      <c r="N48" s="240"/>
      <c r="O48" s="240"/>
    </row>
    <row r="49" spans="1:15" x14ac:dyDescent="0.3">
      <c r="A49" s="32"/>
      <c r="B49" s="240"/>
      <c r="C49" s="240"/>
      <c r="D49" s="240"/>
      <c r="E49" s="240"/>
      <c r="F49" s="240"/>
      <c r="G49" s="240"/>
      <c r="H49" s="240"/>
      <c r="I49" s="240"/>
      <c r="J49" s="240"/>
      <c r="K49" s="240"/>
      <c r="L49" s="240"/>
      <c r="M49" s="240"/>
      <c r="N49" s="240"/>
      <c r="O49" s="240"/>
    </row>
    <row r="50" spans="1:15" x14ac:dyDescent="0.3">
      <c r="B50" s="240"/>
      <c r="C50" s="240"/>
      <c r="D50" s="240"/>
      <c r="E50" s="240"/>
      <c r="F50" s="240"/>
      <c r="G50" s="240"/>
      <c r="H50" s="240"/>
      <c r="I50" s="240"/>
      <c r="J50" s="240"/>
      <c r="K50" s="240"/>
      <c r="L50" s="240"/>
      <c r="M50" s="240"/>
      <c r="N50" s="240"/>
      <c r="O50" s="240"/>
    </row>
    <row r="51" spans="1:15" x14ac:dyDescent="0.3">
      <c r="B51" s="240"/>
      <c r="C51" s="240"/>
      <c r="D51" s="240"/>
      <c r="E51" s="240"/>
      <c r="F51" s="240"/>
      <c r="G51" s="240"/>
      <c r="H51" s="240"/>
      <c r="I51" s="240"/>
      <c r="J51" s="240"/>
      <c r="K51" s="240"/>
      <c r="L51" s="240"/>
      <c r="M51" s="240"/>
      <c r="N51" s="240"/>
      <c r="O51" s="240"/>
    </row>
    <row r="52" spans="1:15" x14ac:dyDescent="0.3">
      <c r="B52" s="240"/>
      <c r="C52" s="240"/>
      <c r="D52" s="240"/>
      <c r="E52" s="240"/>
      <c r="F52" s="240"/>
      <c r="G52" s="240"/>
      <c r="H52" s="240"/>
      <c r="I52" s="240"/>
      <c r="J52" s="240"/>
      <c r="K52" s="240"/>
      <c r="L52" s="240"/>
      <c r="M52" s="240"/>
      <c r="N52" s="240"/>
      <c r="O52" s="240"/>
    </row>
    <row r="53" spans="1:15" x14ac:dyDescent="0.3">
      <c r="B53" s="240"/>
      <c r="C53" s="240"/>
      <c r="D53" s="240"/>
      <c r="E53" s="240"/>
      <c r="F53" s="240"/>
      <c r="G53" s="240"/>
      <c r="H53" s="240"/>
      <c r="I53" s="240"/>
      <c r="J53" s="240"/>
      <c r="K53" s="240"/>
      <c r="L53" s="240"/>
      <c r="M53" s="240"/>
      <c r="N53" s="240"/>
      <c r="O53" s="240"/>
    </row>
    <row r="54" spans="1:15" x14ac:dyDescent="0.3">
      <c r="B54" s="240"/>
      <c r="C54" s="240"/>
      <c r="D54" s="240"/>
      <c r="E54" s="240"/>
      <c r="F54" s="240"/>
      <c r="G54" s="240"/>
      <c r="H54" s="240"/>
      <c r="I54" s="240"/>
      <c r="J54" s="240"/>
      <c r="K54" s="240"/>
      <c r="L54" s="240"/>
      <c r="M54" s="240"/>
      <c r="N54" s="240"/>
      <c r="O54" s="240"/>
    </row>
    <row r="55" spans="1:15" x14ac:dyDescent="0.3">
      <c r="B55" s="240"/>
      <c r="C55" s="240"/>
      <c r="D55" s="240"/>
      <c r="E55" s="240"/>
      <c r="F55" s="240"/>
      <c r="G55" s="240"/>
      <c r="H55" s="240"/>
      <c r="I55" s="240"/>
      <c r="J55" s="240"/>
      <c r="K55" s="240"/>
      <c r="L55" s="240"/>
      <c r="M55" s="240"/>
      <c r="N55" s="240"/>
      <c r="O55" s="240"/>
    </row>
    <row r="56" spans="1:15" x14ac:dyDescent="0.3">
      <c r="B56" s="240"/>
      <c r="C56" s="240"/>
      <c r="D56" s="240"/>
      <c r="E56" s="240"/>
      <c r="F56" s="240"/>
      <c r="G56" s="240"/>
      <c r="H56" s="240"/>
      <c r="I56" s="240"/>
      <c r="J56" s="240"/>
      <c r="K56" s="240"/>
      <c r="L56" s="240"/>
      <c r="M56" s="240"/>
      <c r="N56" s="240"/>
      <c r="O56" s="240"/>
    </row>
    <row r="57" spans="1:15" x14ac:dyDescent="0.3">
      <c r="B57" s="240"/>
      <c r="C57" s="240"/>
      <c r="D57" s="240"/>
      <c r="E57" s="240"/>
      <c r="F57" s="240"/>
      <c r="G57" s="240"/>
      <c r="H57" s="240"/>
      <c r="I57" s="240"/>
      <c r="J57" s="240"/>
      <c r="K57" s="240"/>
      <c r="L57" s="240"/>
      <c r="M57" s="240"/>
      <c r="N57" s="240"/>
      <c r="O57" s="240"/>
    </row>
    <row r="58" spans="1:15" x14ac:dyDescent="0.3">
      <c r="B58" s="240"/>
      <c r="C58" s="240"/>
      <c r="D58" s="240"/>
      <c r="E58" s="240"/>
      <c r="F58" s="240"/>
      <c r="G58" s="240"/>
      <c r="H58" s="240"/>
      <c r="I58" s="240"/>
      <c r="J58" s="240"/>
      <c r="K58" s="240"/>
      <c r="L58" s="240"/>
      <c r="M58" s="240"/>
      <c r="N58" s="240"/>
      <c r="O58" s="240"/>
    </row>
    <row r="59" spans="1:15" x14ac:dyDescent="0.3">
      <c r="B59" s="240"/>
      <c r="C59" s="240"/>
      <c r="D59" s="240"/>
      <c r="E59" s="240"/>
      <c r="F59" s="240"/>
      <c r="G59" s="240"/>
      <c r="H59" s="240"/>
      <c r="I59" s="240"/>
      <c r="J59" s="240"/>
      <c r="K59" s="240"/>
      <c r="L59" s="240"/>
      <c r="M59" s="240"/>
      <c r="N59" s="240"/>
      <c r="O59" s="240"/>
    </row>
    <row r="60" spans="1:15" x14ac:dyDescent="0.3">
      <c r="B60" s="240"/>
      <c r="C60" s="240"/>
      <c r="D60" s="240"/>
      <c r="E60" s="240"/>
      <c r="F60" s="240"/>
      <c r="G60" s="240"/>
      <c r="H60" s="240"/>
      <c r="I60" s="240"/>
      <c r="J60" s="240"/>
      <c r="K60" s="240"/>
      <c r="L60" s="240"/>
      <c r="M60" s="240"/>
      <c r="N60" s="240"/>
      <c r="O60" s="240"/>
    </row>
    <row r="61" spans="1:15" x14ac:dyDescent="0.3">
      <c r="B61" s="240"/>
      <c r="C61" s="240"/>
      <c r="D61" s="240"/>
      <c r="E61" s="240"/>
      <c r="F61" s="240"/>
      <c r="G61" s="240"/>
      <c r="H61" s="240"/>
      <c r="I61" s="240"/>
      <c r="J61" s="240"/>
      <c r="K61" s="240"/>
      <c r="L61" s="240"/>
      <c r="M61" s="240"/>
      <c r="N61" s="240"/>
      <c r="O61" s="240"/>
    </row>
    <row r="62" spans="1:15" x14ac:dyDescent="0.3">
      <c r="B62" s="240"/>
      <c r="C62" s="240"/>
      <c r="D62" s="240"/>
      <c r="E62" s="240"/>
      <c r="F62" s="240"/>
      <c r="G62" s="240"/>
      <c r="H62" s="240"/>
      <c r="I62" s="240"/>
      <c r="J62" s="240"/>
      <c r="K62" s="240"/>
      <c r="L62" s="240"/>
      <c r="M62" s="240"/>
      <c r="N62" s="240"/>
      <c r="O62" s="240"/>
    </row>
    <row r="63" spans="1:15" x14ac:dyDescent="0.3">
      <c r="B63" s="240"/>
      <c r="C63" s="240"/>
      <c r="D63" s="240"/>
      <c r="E63" s="240"/>
      <c r="F63" s="240"/>
      <c r="G63" s="240"/>
      <c r="H63" s="240"/>
      <c r="I63" s="240"/>
      <c r="J63" s="240"/>
      <c r="K63" s="240"/>
      <c r="L63" s="240"/>
      <c r="M63" s="240"/>
      <c r="N63" s="240"/>
      <c r="O63" s="240"/>
    </row>
    <row r="64" spans="1:15" x14ac:dyDescent="0.3">
      <c r="B64" s="240"/>
      <c r="C64" s="240"/>
      <c r="D64" s="240"/>
      <c r="E64" s="240"/>
      <c r="F64" s="240"/>
      <c r="G64" s="240"/>
      <c r="H64" s="240"/>
      <c r="I64" s="240"/>
      <c r="J64" s="240"/>
      <c r="K64" s="240"/>
      <c r="L64" s="240"/>
      <c r="M64" s="240"/>
      <c r="N64" s="240"/>
      <c r="O64" s="240"/>
    </row>
    <row r="65" spans="2:15" x14ac:dyDescent="0.3">
      <c r="B65" s="240"/>
      <c r="C65" s="240"/>
      <c r="D65" s="240"/>
      <c r="E65" s="240"/>
      <c r="F65" s="240"/>
      <c r="G65" s="240"/>
      <c r="H65" s="240"/>
      <c r="I65" s="240"/>
      <c r="J65" s="240"/>
      <c r="K65" s="240"/>
      <c r="L65" s="240"/>
      <c r="M65" s="240"/>
      <c r="N65" s="240"/>
      <c r="O65" s="240"/>
    </row>
    <row r="66" spans="2:15" x14ac:dyDescent="0.3">
      <c r="B66" s="240"/>
      <c r="C66" s="240"/>
      <c r="D66" s="240"/>
      <c r="E66" s="240"/>
      <c r="F66" s="240"/>
      <c r="G66" s="240"/>
      <c r="H66" s="240"/>
      <c r="I66" s="240"/>
      <c r="J66" s="240"/>
      <c r="K66" s="240"/>
      <c r="L66" s="240"/>
      <c r="M66" s="240"/>
      <c r="N66" s="240"/>
      <c r="O66" s="240"/>
    </row>
    <row r="67" spans="2:15" x14ac:dyDescent="0.3">
      <c r="B67" s="240"/>
      <c r="C67" s="240"/>
      <c r="D67" s="240"/>
      <c r="E67" s="240"/>
      <c r="F67" s="240"/>
      <c r="G67" s="240"/>
      <c r="H67" s="240"/>
      <c r="I67" s="240"/>
      <c r="J67" s="240"/>
      <c r="K67" s="240"/>
      <c r="L67" s="240"/>
      <c r="M67" s="240"/>
      <c r="N67" s="240"/>
      <c r="O67" s="240"/>
    </row>
    <row r="68" spans="2:15" x14ac:dyDescent="0.3">
      <c r="B68" s="240"/>
      <c r="C68" s="240"/>
      <c r="D68" s="240"/>
      <c r="E68" s="240"/>
      <c r="F68" s="240"/>
      <c r="G68" s="240"/>
      <c r="H68" s="240"/>
      <c r="I68" s="240"/>
      <c r="J68" s="240"/>
      <c r="K68" s="240"/>
      <c r="L68" s="240"/>
      <c r="M68" s="240"/>
      <c r="N68" s="240"/>
      <c r="O68" s="240"/>
    </row>
    <row r="69" spans="2:15" x14ac:dyDescent="0.3">
      <c r="B69" s="240"/>
      <c r="C69" s="240"/>
      <c r="D69" s="240"/>
      <c r="E69" s="240"/>
      <c r="F69" s="240"/>
      <c r="G69" s="240"/>
      <c r="H69" s="240"/>
      <c r="I69" s="240"/>
      <c r="J69" s="240"/>
      <c r="K69" s="240"/>
      <c r="L69" s="240"/>
      <c r="M69" s="240"/>
      <c r="N69" s="240"/>
      <c r="O69" s="240"/>
    </row>
    <row r="70" spans="2:15" x14ac:dyDescent="0.3">
      <c r="B70" s="240"/>
      <c r="C70" s="240"/>
      <c r="D70" s="240"/>
      <c r="E70" s="240"/>
      <c r="F70" s="240"/>
      <c r="G70" s="240"/>
      <c r="H70" s="240"/>
      <c r="I70" s="240"/>
      <c r="J70" s="240"/>
      <c r="K70" s="240"/>
      <c r="L70" s="240"/>
      <c r="M70" s="240"/>
      <c r="N70" s="240"/>
      <c r="O70" s="240"/>
    </row>
    <row r="71" spans="2:15" x14ac:dyDescent="0.3">
      <c r="B71" s="240"/>
      <c r="C71" s="240"/>
      <c r="D71" s="240"/>
      <c r="E71" s="240"/>
      <c r="F71" s="240"/>
      <c r="G71" s="240"/>
      <c r="H71" s="240"/>
      <c r="I71" s="240"/>
      <c r="J71" s="240"/>
      <c r="K71" s="240"/>
      <c r="L71" s="240"/>
      <c r="M71" s="240"/>
      <c r="N71" s="240"/>
      <c r="O71" s="240"/>
    </row>
    <row r="72" spans="2:15" x14ac:dyDescent="0.3">
      <c r="B72" s="240"/>
      <c r="C72" s="240"/>
      <c r="D72" s="240"/>
      <c r="E72" s="240"/>
      <c r="F72" s="240"/>
      <c r="G72" s="240"/>
      <c r="H72" s="240"/>
      <c r="I72" s="240"/>
      <c r="J72" s="240"/>
      <c r="K72" s="240"/>
      <c r="L72" s="240"/>
      <c r="M72" s="240"/>
      <c r="N72" s="240"/>
      <c r="O72" s="240"/>
    </row>
  </sheetData>
  <mergeCells count="19">
    <mergeCell ref="B23:O25"/>
    <mergeCell ref="B41:O41"/>
    <mergeCell ref="B42:O42"/>
    <mergeCell ref="B31:O31"/>
    <mergeCell ref="B39:O39"/>
    <mergeCell ref="B40:O40"/>
    <mergeCell ref="A2:O2"/>
    <mergeCell ref="B3:O10"/>
    <mergeCell ref="B11:O12"/>
    <mergeCell ref="B13:O15"/>
    <mergeCell ref="B16:O22"/>
    <mergeCell ref="B44:O72"/>
    <mergeCell ref="B27:O27"/>
    <mergeCell ref="B28:O30"/>
    <mergeCell ref="B26:O26"/>
    <mergeCell ref="B37:O38"/>
    <mergeCell ref="B32:O32"/>
    <mergeCell ref="B33:O33"/>
    <mergeCell ref="B34:O36"/>
  </mergeCells>
  <pageMargins left="0.7" right="0.7"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94"/>
  <sheetViews>
    <sheetView topLeftCell="A31" zoomScaleNormal="100" workbookViewId="0">
      <selection activeCell="B52" sqref="B52"/>
    </sheetView>
  </sheetViews>
  <sheetFormatPr defaultColWidth="9.109375" defaultRowHeight="15.6" x14ac:dyDescent="0.3"/>
  <cols>
    <col min="1" max="1" width="10" style="22" customWidth="1"/>
    <col min="2" max="2" width="56.44140625" style="22" customWidth="1"/>
    <col min="3" max="3" width="50.6640625" style="22" customWidth="1"/>
    <col min="4" max="4" width="32" style="22" customWidth="1"/>
    <col min="5" max="16384" width="9.109375" style="22"/>
  </cols>
  <sheetData>
    <row r="1" spans="1:4" x14ac:dyDescent="0.3">
      <c r="D1" s="70"/>
    </row>
    <row r="2" spans="1:4" x14ac:dyDescent="0.3">
      <c r="A2" s="255"/>
      <c r="B2" s="255"/>
      <c r="C2" s="255"/>
      <c r="D2" s="255"/>
    </row>
    <row r="3" spans="1:4" x14ac:dyDescent="0.3">
      <c r="A3" s="12" t="s">
        <v>11</v>
      </c>
      <c r="B3" s="11"/>
      <c r="C3" s="11"/>
      <c r="D3" s="9"/>
    </row>
    <row r="4" spans="1:4" s="52" customFormat="1" ht="82.5" customHeight="1" x14ac:dyDescent="0.3">
      <c r="A4" s="34" t="s">
        <v>34</v>
      </c>
      <c r="B4" s="34" t="s">
        <v>35</v>
      </c>
      <c r="C4" s="34" t="s">
        <v>36</v>
      </c>
      <c r="D4" s="129" t="s">
        <v>37</v>
      </c>
    </row>
    <row r="5" spans="1:4" s="52" customFormat="1" ht="31.2" x14ac:dyDescent="0.3">
      <c r="A5" s="61" t="s">
        <v>103</v>
      </c>
      <c r="B5" s="76" t="s">
        <v>181</v>
      </c>
      <c r="C5" s="64" t="s">
        <v>182</v>
      </c>
      <c r="D5" s="130"/>
    </row>
    <row r="6" spans="1:4" s="52" customFormat="1" ht="31.2" x14ac:dyDescent="0.3">
      <c r="A6" s="61" t="s">
        <v>104</v>
      </c>
      <c r="B6" s="77" t="s">
        <v>183</v>
      </c>
      <c r="C6" s="64" t="s">
        <v>272</v>
      </c>
      <c r="D6" s="131"/>
    </row>
    <row r="7" spans="1:4" s="52" customFormat="1" ht="31.2" x14ac:dyDescent="0.3">
      <c r="A7" s="62" t="s">
        <v>105</v>
      </c>
      <c r="B7" s="78" t="s">
        <v>284</v>
      </c>
      <c r="C7" s="64"/>
      <c r="D7" s="130"/>
    </row>
    <row r="8" spans="1:4" s="52" customFormat="1" x14ac:dyDescent="0.3">
      <c r="A8" s="246" t="s">
        <v>273</v>
      </c>
      <c r="B8" s="249" t="s">
        <v>184</v>
      </c>
      <c r="C8" s="64" t="s">
        <v>185</v>
      </c>
      <c r="D8" s="130"/>
    </row>
    <row r="9" spans="1:4" s="52" customFormat="1" x14ac:dyDescent="0.3">
      <c r="A9" s="248"/>
      <c r="B9" s="254"/>
      <c r="C9" s="64" t="s">
        <v>300</v>
      </c>
      <c r="D9" s="130"/>
    </row>
    <row r="10" spans="1:4" s="52" customFormat="1" x14ac:dyDescent="0.3">
      <c r="A10" s="246" t="s">
        <v>274</v>
      </c>
      <c r="B10" s="249" t="s">
        <v>186</v>
      </c>
      <c r="C10" s="77" t="s">
        <v>256</v>
      </c>
      <c r="D10" s="130"/>
    </row>
    <row r="11" spans="1:4" s="52" customFormat="1" x14ac:dyDescent="0.3">
      <c r="A11" s="248"/>
      <c r="B11" s="254"/>
      <c r="C11" s="77" t="s">
        <v>249</v>
      </c>
      <c r="D11" s="130"/>
    </row>
    <row r="12" spans="1:4" s="52" customFormat="1" x14ac:dyDescent="0.3">
      <c r="A12" s="246" t="s">
        <v>275</v>
      </c>
      <c r="B12" s="249" t="s">
        <v>187</v>
      </c>
      <c r="C12" s="77" t="s">
        <v>188</v>
      </c>
      <c r="D12" s="130"/>
    </row>
    <row r="13" spans="1:4" s="52" customFormat="1" ht="46.8" x14ac:dyDescent="0.3">
      <c r="A13" s="248"/>
      <c r="B13" s="254"/>
      <c r="C13" s="64" t="s">
        <v>301</v>
      </c>
      <c r="D13" s="131"/>
    </row>
    <row r="14" spans="1:4" s="52" customFormat="1" ht="31.2" x14ac:dyDescent="0.3">
      <c r="A14" s="61" t="s">
        <v>276</v>
      </c>
      <c r="B14" s="77" t="s">
        <v>207</v>
      </c>
      <c r="C14" s="64" t="s">
        <v>250</v>
      </c>
      <c r="D14" s="131"/>
    </row>
    <row r="15" spans="1:4" s="52" customFormat="1" x14ac:dyDescent="0.3">
      <c r="A15" s="61" t="s">
        <v>277</v>
      </c>
      <c r="B15" s="79" t="s">
        <v>189</v>
      </c>
      <c r="C15" s="64" t="s">
        <v>238</v>
      </c>
      <c r="D15" s="131"/>
    </row>
    <row r="16" spans="1:4" s="52" customFormat="1" ht="31.2" x14ac:dyDescent="0.3">
      <c r="A16" s="61" t="s">
        <v>278</v>
      </c>
      <c r="B16" s="79" t="s">
        <v>190</v>
      </c>
      <c r="C16" s="60" t="s">
        <v>222</v>
      </c>
      <c r="D16" s="131"/>
    </row>
    <row r="17" spans="1:4" s="52" customFormat="1" x14ac:dyDescent="0.3">
      <c r="A17" s="246" t="s">
        <v>107</v>
      </c>
      <c r="B17" s="249" t="s">
        <v>191</v>
      </c>
      <c r="C17" s="64" t="s">
        <v>192</v>
      </c>
      <c r="D17" s="131"/>
    </row>
    <row r="18" spans="1:4" s="52" customFormat="1" x14ac:dyDescent="0.3">
      <c r="A18" s="247"/>
      <c r="B18" s="250"/>
      <c r="C18" s="64" t="s">
        <v>139</v>
      </c>
      <c r="D18" s="131"/>
    </row>
    <row r="19" spans="1:4" s="52" customFormat="1" x14ac:dyDescent="0.3">
      <c r="A19" s="247"/>
      <c r="B19" s="250"/>
      <c r="C19" s="64" t="s">
        <v>193</v>
      </c>
      <c r="D19" s="131"/>
    </row>
    <row r="20" spans="1:4" s="52" customFormat="1" x14ac:dyDescent="0.3">
      <c r="A20" s="247"/>
      <c r="B20" s="250"/>
      <c r="C20" s="64" t="s">
        <v>235</v>
      </c>
      <c r="D20" s="131"/>
    </row>
    <row r="21" spans="1:4" s="52" customFormat="1" x14ac:dyDescent="0.3">
      <c r="A21" s="247"/>
      <c r="B21" s="250"/>
      <c r="C21" s="64" t="s">
        <v>279</v>
      </c>
      <c r="D21" s="131"/>
    </row>
    <row r="22" spans="1:4" s="52" customFormat="1" x14ac:dyDescent="0.3">
      <c r="A22" s="247"/>
      <c r="B22" s="250"/>
      <c r="C22" s="64" t="s">
        <v>243</v>
      </c>
      <c r="D22" s="131"/>
    </row>
    <row r="23" spans="1:4" s="52" customFormat="1" ht="31.2" x14ac:dyDescent="0.3">
      <c r="A23" s="246" t="s">
        <v>145</v>
      </c>
      <c r="B23" s="251" t="s">
        <v>208</v>
      </c>
      <c r="C23" s="64" t="s">
        <v>209</v>
      </c>
      <c r="D23" s="131"/>
    </row>
    <row r="24" spans="1:4" s="52" customFormat="1" x14ac:dyDescent="0.3">
      <c r="A24" s="247"/>
      <c r="B24" s="252"/>
      <c r="C24" s="64" t="s">
        <v>109</v>
      </c>
      <c r="D24" s="131"/>
    </row>
    <row r="25" spans="1:4" s="52" customFormat="1" ht="31.2" x14ac:dyDescent="0.3">
      <c r="A25" s="247"/>
      <c r="B25" s="252"/>
      <c r="C25" s="64" t="s">
        <v>210</v>
      </c>
      <c r="D25" s="131"/>
    </row>
    <row r="26" spans="1:4" s="52" customFormat="1" ht="47.25" customHeight="1" x14ac:dyDescent="0.3">
      <c r="A26" s="248"/>
      <c r="B26" s="253"/>
      <c r="C26" s="64" t="s">
        <v>320</v>
      </c>
      <c r="D26" s="131"/>
    </row>
    <row r="27" spans="1:4" s="52" customFormat="1" x14ac:dyDescent="0.3">
      <c r="A27" s="246" t="s">
        <v>149</v>
      </c>
      <c r="B27" s="249" t="s">
        <v>110</v>
      </c>
      <c r="C27" s="64" t="s">
        <v>112</v>
      </c>
      <c r="D27" s="131"/>
    </row>
    <row r="28" spans="1:4" s="52" customFormat="1" ht="31.2" x14ac:dyDescent="0.3">
      <c r="A28" s="247"/>
      <c r="B28" s="250"/>
      <c r="C28" s="64" t="s">
        <v>113</v>
      </c>
      <c r="D28" s="131"/>
    </row>
    <row r="29" spans="1:4" s="52" customFormat="1" ht="31.2" x14ac:dyDescent="0.3">
      <c r="A29" s="248"/>
      <c r="B29" s="254"/>
      <c r="C29" s="64" t="s">
        <v>111</v>
      </c>
      <c r="D29" s="131"/>
    </row>
    <row r="30" spans="1:4" s="52" customFormat="1" ht="31.2" x14ac:dyDescent="0.3">
      <c r="A30" s="246" t="s">
        <v>194</v>
      </c>
      <c r="B30" s="249" t="s">
        <v>114</v>
      </c>
      <c r="C30" s="64" t="s">
        <v>115</v>
      </c>
      <c r="D30" s="131"/>
    </row>
    <row r="31" spans="1:4" s="52" customFormat="1" x14ac:dyDescent="0.3">
      <c r="A31" s="247"/>
      <c r="B31" s="250"/>
      <c r="C31" s="64" t="s">
        <v>171</v>
      </c>
      <c r="D31" s="131"/>
    </row>
    <row r="32" spans="1:4" s="52" customFormat="1" ht="17.25" customHeight="1" x14ac:dyDescent="0.3">
      <c r="A32" s="248"/>
      <c r="B32" s="254"/>
      <c r="C32" s="64" t="s">
        <v>172</v>
      </c>
      <c r="D32" s="131"/>
    </row>
    <row r="33" spans="1:4" s="52" customFormat="1" x14ac:dyDescent="0.3">
      <c r="A33" s="246" t="s">
        <v>196</v>
      </c>
      <c r="B33" s="249" t="s">
        <v>116</v>
      </c>
      <c r="C33" s="64" t="s">
        <v>118</v>
      </c>
      <c r="D33" s="131"/>
    </row>
    <row r="34" spans="1:4" s="52" customFormat="1" ht="31.2" x14ac:dyDescent="0.3">
      <c r="A34" s="247"/>
      <c r="B34" s="250"/>
      <c r="C34" s="64" t="s">
        <v>173</v>
      </c>
      <c r="D34" s="131"/>
    </row>
    <row r="35" spans="1:4" s="52" customFormat="1" ht="31.2" x14ac:dyDescent="0.3">
      <c r="A35" s="247"/>
      <c r="B35" s="250"/>
      <c r="C35" s="64" t="s">
        <v>117</v>
      </c>
      <c r="D35" s="131"/>
    </row>
    <row r="36" spans="1:4" s="52" customFormat="1" ht="31.2" x14ac:dyDescent="0.3">
      <c r="A36" s="248"/>
      <c r="B36" s="254"/>
      <c r="C36" s="64" t="s">
        <v>321</v>
      </c>
      <c r="D36" s="131"/>
    </row>
    <row r="37" spans="1:4" s="52" customFormat="1" ht="31.2" x14ac:dyDescent="0.3">
      <c r="A37" s="246" t="s">
        <v>197</v>
      </c>
      <c r="B37" s="243" t="s">
        <v>119</v>
      </c>
      <c r="C37" s="23" t="s">
        <v>120</v>
      </c>
      <c r="D37" s="131"/>
    </row>
    <row r="38" spans="1:4" s="52" customFormat="1" ht="31.2" x14ac:dyDescent="0.3">
      <c r="A38" s="247"/>
      <c r="B38" s="244"/>
      <c r="C38" s="23" t="s">
        <v>121</v>
      </c>
      <c r="D38" s="131"/>
    </row>
    <row r="39" spans="1:4" s="52" customFormat="1" ht="31.2" x14ac:dyDescent="0.3">
      <c r="A39" s="247"/>
      <c r="B39" s="244"/>
      <c r="C39" s="23" t="s">
        <v>122</v>
      </c>
      <c r="D39" s="131"/>
    </row>
    <row r="40" spans="1:4" s="52" customFormat="1" ht="21.75" customHeight="1" x14ac:dyDescent="0.3">
      <c r="A40" s="247"/>
      <c r="B40" s="244"/>
      <c r="C40" s="23" t="s">
        <v>211</v>
      </c>
      <c r="D40" s="131"/>
    </row>
    <row r="41" spans="1:4" s="52" customFormat="1" ht="31.2" x14ac:dyDescent="0.3">
      <c r="A41" s="248"/>
      <c r="B41" s="245"/>
      <c r="C41" s="23" t="s">
        <v>212</v>
      </c>
      <c r="D41" s="131"/>
    </row>
    <row r="42" spans="1:4" s="52" customFormat="1" ht="31.2" x14ac:dyDescent="0.3">
      <c r="A42" s="73" t="s">
        <v>201</v>
      </c>
      <c r="B42" s="23" t="s">
        <v>123</v>
      </c>
      <c r="C42" s="24" t="s">
        <v>106</v>
      </c>
      <c r="D42" s="131"/>
    </row>
    <row r="43" spans="1:4" s="52" customFormat="1" ht="31.2" x14ac:dyDescent="0.3">
      <c r="A43" s="73" t="s">
        <v>202</v>
      </c>
      <c r="B43" s="23" t="s">
        <v>124</v>
      </c>
      <c r="C43" s="24" t="s">
        <v>125</v>
      </c>
      <c r="D43" s="131"/>
    </row>
    <row r="44" spans="1:4" s="52" customFormat="1" ht="31.2" x14ac:dyDescent="0.3">
      <c r="A44" s="73" t="s">
        <v>204</v>
      </c>
      <c r="B44" s="23" t="s">
        <v>126</v>
      </c>
      <c r="C44" s="24" t="s">
        <v>106</v>
      </c>
      <c r="D44" s="131"/>
    </row>
    <row r="45" spans="1:4" s="52" customFormat="1" x14ac:dyDescent="0.3">
      <c r="A45" s="73" t="s">
        <v>205</v>
      </c>
      <c r="B45" s="23" t="s">
        <v>127</v>
      </c>
      <c r="C45" s="24" t="s">
        <v>128</v>
      </c>
      <c r="D45" s="131"/>
    </row>
    <row r="46" spans="1:4" s="52" customFormat="1" ht="62.4" x14ac:dyDescent="0.3">
      <c r="A46" s="73" t="s">
        <v>213</v>
      </c>
      <c r="B46" s="23" t="s">
        <v>223</v>
      </c>
      <c r="C46" s="24" t="s">
        <v>106</v>
      </c>
      <c r="D46" s="131"/>
    </row>
    <row r="47" spans="1:4" s="52" customFormat="1" x14ac:dyDescent="0.3">
      <c r="A47" s="246" t="s">
        <v>214</v>
      </c>
      <c r="B47" s="243" t="s">
        <v>129</v>
      </c>
      <c r="C47" s="24" t="s">
        <v>282</v>
      </c>
      <c r="D47" s="131"/>
    </row>
    <row r="48" spans="1:4" s="52" customFormat="1" x14ac:dyDescent="0.3">
      <c r="A48" s="248"/>
      <c r="B48" s="245"/>
      <c r="C48" s="24" t="s">
        <v>130</v>
      </c>
      <c r="D48" s="131"/>
    </row>
    <row r="49" spans="1:4" s="52" customFormat="1" x14ac:dyDescent="0.3">
      <c r="A49" s="61" t="s">
        <v>215</v>
      </c>
      <c r="B49" s="64" t="s">
        <v>247</v>
      </c>
      <c r="C49" s="64"/>
      <c r="D49" s="131"/>
    </row>
    <row r="50" spans="1:4" s="52" customFormat="1" x14ac:dyDescent="0.3">
      <c r="A50" s="61" t="s">
        <v>302</v>
      </c>
      <c r="B50" s="77" t="s">
        <v>198</v>
      </c>
      <c r="C50" s="64" t="s">
        <v>199</v>
      </c>
      <c r="D50" s="131"/>
    </row>
    <row r="51" spans="1:4" s="52" customFormat="1" ht="31.2" x14ac:dyDescent="0.3">
      <c r="A51" s="61" t="s">
        <v>303</v>
      </c>
      <c r="B51" s="79" t="s">
        <v>195</v>
      </c>
      <c r="C51" s="64" t="s">
        <v>200</v>
      </c>
      <c r="D51" s="131"/>
    </row>
    <row r="52" spans="1:4" s="52" customFormat="1" x14ac:dyDescent="0.3">
      <c r="A52" s="61" t="s">
        <v>304</v>
      </c>
      <c r="B52" s="79" t="s">
        <v>283</v>
      </c>
      <c r="C52" s="64" t="s">
        <v>106</v>
      </c>
      <c r="D52" s="131"/>
    </row>
    <row r="53" spans="1:4" s="52" customFormat="1" x14ac:dyDescent="0.3">
      <c r="A53" s="61" t="s">
        <v>216</v>
      </c>
      <c r="B53" s="64" t="s">
        <v>248</v>
      </c>
      <c r="C53" s="64"/>
      <c r="D53" s="131"/>
    </row>
    <row r="54" spans="1:4" s="52" customFormat="1" x14ac:dyDescent="0.3">
      <c r="A54" s="61" t="s">
        <v>280</v>
      </c>
      <c r="B54" s="79" t="s">
        <v>203</v>
      </c>
      <c r="C54" s="64" t="s">
        <v>257</v>
      </c>
      <c r="D54" s="131"/>
    </row>
    <row r="55" spans="1:4" s="52" customFormat="1" ht="39.75" customHeight="1" x14ac:dyDescent="0.3">
      <c r="A55" s="61" t="s">
        <v>281</v>
      </c>
      <c r="B55" s="77" t="s">
        <v>234</v>
      </c>
      <c r="C55" s="64" t="s">
        <v>322</v>
      </c>
      <c r="D55" s="131"/>
    </row>
    <row r="56" spans="1:4" s="52" customFormat="1" ht="23.25" customHeight="1" x14ac:dyDescent="0.3">
      <c r="A56" s="73" t="s">
        <v>217</v>
      </c>
      <c r="B56" s="74" t="s">
        <v>131</v>
      </c>
      <c r="C56" s="23"/>
      <c r="D56" s="131"/>
    </row>
    <row r="57" spans="1:4" s="52" customFormat="1" ht="31.2" x14ac:dyDescent="0.3">
      <c r="A57" s="258" t="s">
        <v>218</v>
      </c>
      <c r="B57" s="243" t="s">
        <v>132</v>
      </c>
      <c r="C57" s="65" t="s">
        <v>134</v>
      </c>
      <c r="D57" s="131"/>
    </row>
    <row r="58" spans="1:4" s="52" customFormat="1" ht="31.2" x14ac:dyDescent="0.3">
      <c r="A58" s="259"/>
      <c r="B58" s="245"/>
      <c r="C58" s="65" t="s">
        <v>236</v>
      </c>
      <c r="D58" s="131"/>
    </row>
    <row r="59" spans="1:4" s="52" customFormat="1" x14ac:dyDescent="0.3">
      <c r="A59" s="258" t="s">
        <v>219</v>
      </c>
      <c r="B59" s="243" t="s">
        <v>136</v>
      </c>
      <c r="C59" s="24" t="s">
        <v>108</v>
      </c>
      <c r="D59" s="131"/>
    </row>
    <row r="60" spans="1:4" s="52" customFormat="1" ht="17.25" customHeight="1" x14ac:dyDescent="0.3">
      <c r="A60" s="260"/>
      <c r="B60" s="244"/>
      <c r="C60" s="24" t="s">
        <v>246</v>
      </c>
      <c r="D60" s="131"/>
    </row>
    <row r="61" spans="1:4" s="52" customFormat="1" x14ac:dyDescent="0.3">
      <c r="A61" s="260"/>
      <c r="B61" s="244"/>
      <c r="C61" s="24" t="s">
        <v>135</v>
      </c>
      <c r="D61" s="131"/>
    </row>
    <row r="62" spans="1:4" s="52" customFormat="1" x14ac:dyDescent="0.3">
      <c r="A62" s="260"/>
      <c r="B62" s="244"/>
      <c r="C62" s="24" t="s">
        <v>245</v>
      </c>
      <c r="D62" s="131"/>
    </row>
    <row r="63" spans="1:4" s="52" customFormat="1" x14ac:dyDescent="0.3">
      <c r="A63" s="258" t="s">
        <v>305</v>
      </c>
      <c r="B63" s="243" t="s">
        <v>137</v>
      </c>
      <c r="C63" s="24" t="s">
        <v>133</v>
      </c>
      <c r="D63" s="131"/>
    </row>
    <row r="64" spans="1:4" s="52" customFormat="1" x14ac:dyDescent="0.3">
      <c r="A64" s="260"/>
      <c r="B64" s="244"/>
      <c r="C64" s="24" t="s">
        <v>224</v>
      </c>
      <c r="D64" s="131"/>
    </row>
    <row r="65" spans="1:4" s="52" customFormat="1" x14ac:dyDescent="0.3">
      <c r="A65" s="258" t="s">
        <v>306</v>
      </c>
      <c r="B65" s="243" t="s">
        <v>138</v>
      </c>
      <c r="C65" s="24" t="s">
        <v>237</v>
      </c>
      <c r="D65" s="131"/>
    </row>
    <row r="66" spans="1:4" s="52" customFormat="1" x14ac:dyDescent="0.3">
      <c r="A66" s="260"/>
      <c r="B66" s="244"/>
      <c r="C66" s="23" t="s">
        <v>139</v>
      </c>
      <c r="D66" s="131"/>
    </row>
    <row r="67" spans="1:4" s="52" customFormat="1" x14ac:dyDescent="0.3">
      <c r="A67" s="260"/>
      <c r="B67" s="244"/>
      <c r="C67" s="24" t="s">
        <v>140</v>
      </c>
      <c r="D67" s="131"/>
    </row>
    <row r="68" spans="1:4" s="52" customFormat="1" x14ac:dyDescent="0.3">
      <c r="A68" s="260"/>
      <c r="B68" s="244"/>
      <c r="C68" s="24" t="s">
        <v>141</v>
      </c>
      <c r="D68" s="131"/>
    </row>
    <row r="69" spans="1:4" s="52" customFormat="1" x14ac:dyDescent="0.3">
      <c r="A69" s="260"/>
      <c r="B69" s="244"/>
      <c r="C69" s="24" t="s">
        <v>142</v>
      </c>
      <c r="D69" s="131"/>
    </row>
    <row r="70" spans="1:4" s="52" customFormat="1" x14ac:dyDescent="0.3">
      <c r="A70" s="260"/>
      <c r="B70" s="244"/>
      <c r="C70" s="24" t="s">
        <v>143</v>
      </c>
      <c r="D70" s="131"/>
    </row>
    <row r="71" spans="1:4" s="52" customFormat="1" x14ac:dyDescent="0.3">
      <c r="A71" s="260"/>
      <c r="B71" s="244"/>
      <c r="C71" s="55" t="s">
        <v>144</v>
      </c>
      <c r="D71" s="131"/>
    </row>
    <row r="72" spans="1:4" s="52" customFormat="1" ht="31.2" x14ac:dyDescent="0.3">
      <c r="A72" s="258" t="s">
        <v>307</v>
      </c>
      <c r="B72" s="243" t="s">
        <v>146</v>
      </c>
      <c r="C72" s="55" t="s">
        <v>148</v>
      </c>
      <c r="D72" s="131"/>
    </row>
    <row r="73" spans="1:4" s="52" customFormat="1" x14ac:dyDescent="0.3">
      <c r="A73" s="259"/>
      <c r="B73" s="245"/>
      <c r="C73" s="55" t="s">
        <v>147</v>
      </c>
      <c r="D73" s="131"/>
    </row>
    <row r="74" spans="1:4" s="52" customFormat="1" ht="82.8" x14ac:dyDescent="0.3">
      <c r="A74" s="127" t="s">
        <v>220</v>
      </c>
      <c r="B74" s="137" t="s">
        <v>317</v>
      </c>
      <c r="C74" s="138" t="s">
        <v>318</v>
      </c>
      <c r="D74" s="131"/>
    </row>
    <row r="75" spans="1:4" s="52" customFormat="1" x14ac:dyDescent="0.3">
      <c r="A75" s="257" t="s">
        <v>315</v>
      </c>
      <c r="B75" s="256" t="s">
        <v>308</v>
      </c>
      <c r="C75" s="65" t="s">
        <v>310</v>
      </c>
      <c r="D75" s="131"/>
    </row>
    <row r="76" spans="1:4" s="52" customFormat="1" ht="31.2" x14ac:dyDescent="0.3">
      <c r="A76" s="257"/>
      <c r="B76" s="256"/>
      <c r="C76" s="65" t="s">
        <v>291</v>
      </c>
      <c r="D76" s="131"/>
    </row>
    <row r="77" spans="1:4" s="52" customFormat="1" ht="31.2" x14ac:dyDescent="0.3">
      <c r="A77" s="257"/>
      <c r="B77" s="256"/>
      <c r="C77" s="65" t="s">
        <v>292</v>
      </c>
      <c r="D77" s="132"/>
    </row>
    <row r="78" spans="1:4" s="52" customFormat="1" ht="31.2" x14ac:dyDescent="0.3">
      <c r="A78" s="257"/>
      <c r="B78" s="256"/>
      <c r="C78" s="65" t="s">
        <v>293</v>
      </c>
      <c r="D78" s="132"/>
    </row>
    <row r="79" spans="1:4" s="52" customFormat="1" ht="93.75" customHeight="1" x14ac:dyDescent="0.3">
      <c r="A79" s="257"/>
      <c r="B79" s="256"/>
      <c r="C79" s="65" t="s">
        <v>311</v>
      </c>
      <c r="D79" s="128"/>
    </row>
    <row r="80" spans="1:4" s="52" customFormat="1" ht="132" customHeight="1" x14ac:dyDescent="0.3">
      <c r="A80" s="257"/>
      <c r="B80" s="256"/>
      <c r="C80" s="65" t="s">
        <v>309</v>
      </c>
      <c r="D80" s="128"/>
    </row>
    <row r="81" spans="1:4" s="52" customFormat="1" ht="31.2" x14ac:dyDescent="0.3">
      <c r="A81" s="257"/>
      <c r="B81" s="256"/>
      <c r="C81" s="65" t="s">
        <v>296</v>
      </c>
      <c r="D81" s="132"/>
    </row>
    <row r="82" spans="1:4" s="52" customFormat="1" x14ac:dyDescent="0.3">
      <c r="A82" s="257"/>
      <c r="B82" s="256"/>
      <c r="C82" s="65" t="s">
        <v>297</v>
      </c>
      <c r="D82" s="132"/>
    </row>
    <row r="83" spans="1:4" s="52" customFormat="1" ht="78" x14ac:dyDescent="0.3">
      <c r="A83" s="257"/>
      <c r="B83" s="256"/>
      <c r="C83" s="65" t="s">
        <v>298</v>
      </c>
      <c r="D83" s="131"/>
    </row>
    <row r="84" spans="1:4" s="52" customFormat="1" ht="46.8" x14ac:dyDescent="0.3">
      <c r="A84" s="257"/>
      <c r="B84" s="256"/>
      <c r="C84" s="65" t="s">
        <v>285</v>
      </c>
      <c r="D84" s="128"/>
    </row>
    <row r="85" spans="1:4" x14ac:dyDescent="0.3">
      <c r="A85" s="257" t="s">
        <v>316</v>
      </c>
      <c r="B85" s="256" t="s">
        <v>312</v>
      </c>
      <c r="C85" s="65" t="s">
        <v>290</v>
      </c>
      <c r="D85" s="133"/>
    </row>
    <row r="86" spans="1:4" ht="31.2" x14ac:dyDescent="0.3">
      <c r="A86" s="257"/>
      <c r="B86" s="256"/>
      <c r="C86" s="65" t="s">
        <v>291</v>
      </c>
      <c r="D86" s="133"/>
    </row>
    <row r="87" spans="1:4" ht="31.2" x14ac:dyDescent="0.3">
      <c r="A87" s="257"/>
      <c r="B87" s="256"/>
      <c r="C87" s="65" t="s">
        <v>292</v>
      </c>
      <c r="D87" s="133"/>
    </row>
    <row r="88" spans="1:4" ht="31.2" x14ac:dyDescent="0.3">
      <c r="A88" s="257"/>
      <c r="B88" s="256"/>
      <c r="C88" s="65" t="s">
        <v>293</v>
      </c>
      <c r="D88" s="133"/>
    </row>
    <row r="89" spans="1:4" ht="93.6" x14ac:dyDescent="0.3">
      <c r="A89" s="257"/>
      <c r="B89" s="256"/>
      <c r="C89" s="65" t="s">
        <v>294</v>
      </c>
      <c r="D89" s="133"/>
    </row>
    <row r="90" spans="1:4" ht="175.2" x14ac:dyDescent="0.3">
      <c r="A90" s="257"/>
      <c r="B90" s="256"/>
      <c r="C90" s="65" t="s">
        <v>295</v>
      </c>
      <c r="D90" s="133"/>
    </row>
    <row r="91" spans="1:4" ht="31.2" x14ac:dyDescent="0.3">
      <c r="A91" s="257"/>
      <c r="B91" s="256"/>
      <c r="C91" s="65" t="s">
        <v>296</v>
      </c>
      <c r="D91" s="133"/>
    </row>
    <row r="92" spans="1:4" x14ac:dyDescent="0.3">
      <c r="A92" s="257"/>
      <c r="B92" s="256"/>
      <c r="C92" s="65" t="s">
        <v>297</v>
      </c>
      <c r="D92" s="133"/>
    </row>
    <row r="93" spans="1:4" ht="78" x14ac:dyDescent="0.3">
      <c r="A93" s="257"/>
      <c r="B93" s="256"/>
      <c r="C93" s="65" t="s">
        <v>298</v>
      </c>
      <c r="D93" s="133"/>
    </row>
    <row r="94" spans="1:4" ht="46.8" x14ac:dyDescent="0.3">
      <c r="A94" s="257"/>
      <c r="B94" s="256"/>
      <c r="C94" s="65" t="s">
        <v>285</v>
      </c>
      <c r="D94" s="133"/>
    </row>
  </sheetData>
  <mergeCells count="35">
    <mergeCell ref="B85:B94"/>
    <mergeCell ref="A85:A94"/>
    <mergeCell ref="B47:B48"/>
    <mergeCell ref="A47:A48"/>
    <mergeCell ref="B57:B58"/>
    <mergeCell ref="B59:B62"/>
    <mergeCell ref="A57:A58"/>
    <mergeCell ref="A59:A62"/>
    <mergeCell ref="A72:A73"/>
    <mergeCell ref="B72:B73"/>
    <mergeCell ref="B63:B64"/>
    <mergeCell ref="A63:A64"/>
    <mergeCell ref="A65:A71"/>
    <mergeCell ref="B65:B71"/>
    <mergeCell ref="A75:A84"/>
    <mergeCell ref="B75:B84"/>
    <mergeCell ref="A2:D2"/>
    <mergeCell ref="A23:A26"/>
    <mergeCell ref="B27:B29"/>
    <mergeCell ref="A27:A29"/>
    <mergeCell ref="B30:B32"/>
    <mergeCell ref="A30:A32"/>
    <mergeCell ref="B8:B9"/>
    <mergeCell ref="A8:A9"/>
    <mergeCell ref="A10:A11"/>
    <mergeCell ref="B10:B11"/>
    <mergeCell ref="A12:A13"/>
    <mergeCell ref="B12:B13"/>
    <mergeCell ref="B37:B41"/>
    <mergeCell ref="A37:A41"/>
    <mergeCell ref="A17:A22"/>
    <mergeCell ref="B17:B22"/>
    <mergeCell ref="B23:B26"/>
    <mergeCell ref="B33:B36"/>
    <mergeCell ref="A33:A36"/>
  </mergeCells>
  <phoneticPr fontId="23" type="noConversion"/>
  <pageMargins left="0.7" right="0.7" top="0.75" bottom="0.75" header="0.3" footer="0.3"/>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5"/>
  <sheetViews>
    <sheetView zoomScaleNormal="100" workbookViewId="0">
      <selection activeCell="B17" sqref="B17"/>
    </sheetView>
  </sheetViews>
  <sheetFormatPr defaultColWidth="9.109375" defaultRowHeight="15.6" x14ac:dyDescent="0.3"/>
  <cols>
    <col min="1" max="1" width="41.44140625" style="51" customWidth="1"/>
    <col min="2" max="4" width="55.88671875" style="41" customWidth="1"/>
    <col min="5" max="5" width="12.6640625" style="41" customWidth="1"/>
    <col min="6" max="16384" width="9.109375" style="41"/>
  </cols>
  <sheetData>
    <row r="1" spans="1:4" x14ac:dyDescent="0.3">
      <c r="A1" s="262"/>
      <c r="B1" s="262"/>
      <c r="C1" s="262"/>
      <c r="D1" s="262"/>
    </row>
    <row r="2" spans="1:4" ht="16.2" thickBot="1" x14ac:dyDescent="0.35">
      <c r="A2" s="262"/>
      <c r="B2" s="262"/>
      <c r="C2" s="262"/>
      <c r="D2" s="262"/>
    </row>
    <row r="3" spans="1:4" ht="16.2" thickBot="1" x14ac:dyDescent="0.35">
      <c r="A3" s="43"/>
      <c r="B3" s="44" t="s">
        <v>91</v>
      </c>
      <c r="C3" s="44" t="s">
        <v>92</v>
      </c>
      <c r="D3" s="44" t="s">
        <v>93</v>
      </c>
    </row>
    <row r="4" spans="1:4" ht="16.2" thickBot="1" x14ac:dyDescent="0.35">
      <c r="A4" s="45" t="s">
        <v>240</v>
      </c>
      <c r="B4" s="46"/>
      <c r="C4" s="46"/>
      <c r="D4" s="46"/>
    </row>
    <row r="5" spans="1:4" ht="34.200000000000003" thickBot="1" x14ac:dyDescent="0.35">
      <c r="A5" s="45" t="s">
        <v>94</v>
      </c>
      <c r="B5" s="47"/>
      <c r="C5" s="47"/>
      <c r="D5" s="47"/>
    </row>
    <row r="6" spans="1:4" ht="18.600000000000001" thickBot="1" x14ac:dyDescent="0.35">
      <c r="A6" s="45" t="s">
        <v>95</v>
      </c>
      <c r="B6" s="48"/>
      <c r="C6" s="48"/>
      <c r="D6" s="48"/>
    </row>
    <row r="7" spans="1:4" ht="18.600000000000001" thickBot="1" x14ac:dyDescent="0.35">
      <c r="A7" s="45" t="s">
        <v>96</v>
      </c>
      <c r="B7" s="49"/>
      <c r="C7" s="49"/>
      <c r="D7" s="49"/>
    </row>
    <row r="8" spans="1:4" ht="18.600000000000001" thickBot="1" x14ac:dyDescent="0.35">
      <c r="A8" s="45" t="s">
        <v>97</v>
      </c>
      <c r="B8" s="47"/>
      <c r="C8" s="47"/>
      <c r="D8" s="47"/>
    </row>
    <row r="9" spans="1:4" ht="18.600000000000001" thickBot="1" x14ac:dyDescent="0.35">
      <c r="A9" s="45" t="s">
        <v>98</v>
      </c>
      <c r="B9" s="47"/>
      <c r="C9" s="47"/>
      <c r="D9" s="47"/>
    </row>
    <row r="11" spans="1:4" x14ac:dyDescent="0.3">
      <c r="A11" s="50" t="s">
        <v>99</v>
      </c>
    </row>
    <row r="12" spans="1:4" ht="18" x14ac:dyDescent="0.4">
      <c r="A12" s="261" t="s">
        <v>241</v>
      </c>
      <c r="B12" s="261"/>
      <c r="C12" s="261"/>
      <c r="D12" s="261"/>
    </row>
    <row r="13" spans="1:4" x14ac:dyDescent="0.3">
      <c r="A13" s="263" t="s">
        <v>206</v>
      </c>
      <c r="B13" s="263"/>
      <c r="C13" s="263"/>
      <c r="D13" s="263"/>
    </row>
    <row r="14" spans="1:4" ht="18" x14ac:dyDescent="0.4">
      <c r="A14" s="261" t="s">
        <v>252</v>
      </c>
      <c r="B14" s="261"/>
      <c r="C14" s="261"/>
      <c r="D14" s="261"/>
    </row>
    <row r="15" spans="1:4" x14ac:dyDescent="0.3">
      <c r="A15" s="261"/>
      <c r="B15" s="261"/>
      <c r="C15" s="261"/>
      <c r="D15" s="261"/>
    </row>
  </sheetData>
  <mergeCells count="5">
    <mergeCell ref="A15:D15"/>
    <mergeCell ref="A1:D2"/>
    <mergeCell ref="A12:D12"/>
    <mergeCell ref="A13:D13"/>
    <mergeCell ref="A14:D14"/>
  </mergeCells>
  <dataValidations count="3">
    <dataValidation type="list" allowBlank="1" showInputMessage="1" showErrorMessage="1" sqref="B5:D5" xr:uid="{00000000-0002-0000-0600-000000000000}">
      <formula1>"2, 4,"</formula1>
    </dataValidation>
    <dataValidation type="list" allowBlank="1" showInputMessage="1" showErrorMessage="1" sqref="B6:D9" xr:uid="{00000000-0002-0000-0600-000001000000}">
      <formula1>"Yra, Nėra,"</formula1>
    </dataValidation>
    <dataValidation operator="greaterThanOrEqual" allowBlank="1" showInputMessage="1" showErrorMessage="1" sqref="B4:D4" xr:uid="{00000000-0002-0000-0600-000002000000}"/>
  </dataValidations>
  <pageMargins left="0.7" right="0.7" top="0.75" bottom="0.75" header="0.3" footer="0.3"/>
  <pageSetup scale="7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24"/>
  <sheetViews>
    <sheetView zoomScale="109" zoomScaleNormal="100" workbookViewId="0">
      <selection activeCell="B11" sqref="B11"/>
    </sheetView>
  </sheetViews>
  <sheetFormatPr defaultColWidth="9.109375" defaultRowHeight="15.6" x14ac:dyDescent="0.3"/>
  <cols>
    <col min="1" max="1" width="43.109375" style="99" customWidth="1"/>
    <col min="2" max="4" width="55.88671875" style="99" customWidth="1"/>
    <col min="5" max="8" width="10.6640625" style="99" bestFit="1" customWidth="1"/>
    <col min="9" max="16384" width="9.109375" style="99"/>
  </cols>
  <sheetData>
    <row r="1" spans="1:4" ht="16.2" thickBot="1" x14ac:dyDescent="0.35"/>
    <row r="2" spans="1:4" ht="16.2" thickBot="1" x14ac:dyDescent="0.35">
      <c r="B2" s="100" t="s">
        <v>91</v>
      </c>
      <c r="C2" s="100" t="s">
        <v>92</v>
      </c>
      <c r="D2" s="100" t="s">
        <v>93</v>
      </c>
    </row>
    <row r="3" spans="1:4" ht="16.8" thickBot="1" x14ac:dyDescent="0.35">
      <c r="A3" s="112" t="s">
        <v>240</v>
      </c>
      <c r="B3" s="101">
        <f>'Pasiūlymų suvestinė_Bendra'!B4</f>
        <v>0</v>
      </c>
      <c r="C3" s="101">
        <f>'Pasiūlymų suvestinė_Bendra'!C4</f>
        <v>0</v>
      </c>
      <c r="D3" s="101">
        <f>'Pasiūlymų suvestinė_Bendra'!D4</f>
        <v>0</v>
      </c>
    </row>
    <row r="4" spans="1:4" ht="16.2" thickBot="1" x14ac:dyDescent="0.35">
      <c r="A4" s="112" t="s">
        <v>242</v>
      </c>
      <c r="B4" s="102" t="e">
        <f>(MIN(B3:D3)/B3)*'Vertinimo tvarka'!H16</f>
        <v>#DIV/0!</v>
      </c>
      <c r="C4" s="102" t="e">
        <f>(MIN(B3:D3)/C3)*'Vertinimo tvarka'!H16</f>
        <v>#DIV/0!</v>
      </c>
      <c r="D4" s="102" t="e">
        <f>(MIN(B3:D3)/D3)*'Vertinimo tvarka'!H16</f>
        <v>#DIV/0!</v>
      </c>
    </row>
    <row r="5" spans="1:4" ht="18.600000000000001" thickBot="1" x14ac:dyDescent="0.45">
      <c r="A5" s="112" t="s">
        <v>165</v>
      </c>
      <c r="B5" s="102">
        <f>SUM(B6:B9)*'Vertinimo tvarka'!H17</f>
        <v>0</v>
      </c>
      <c r="C5" s="102">
        <f>SUM(C6:C9)*'Vertinimo tvarka'!H17</f>
        <v>0</v>
      </c>
      <c r="D5" s="102">
        <f>SUM(D6:D9)*'Vertinimo tvarka'!H17</f>
        <v>0</v>
      </c>
    </row>
    <row r="6" spans="1:4" ht="18" x14ac:dyDescent="0.3">
      <c r="A6" s="113" t="s">
        <v>166</v>
      </c>
      <c r="B6" s="103">
        <f>COUNTIF('Pasiūlymų suvestinė_Bendra'!B6, "Yra")*'Vertinimo tvarka'!F20</f>
        <v>0</v>
      </c>
      <c r="C6" s="103">
        <f>COUNTIF('Pasiūlymų suvestinė_Bendra'!C6, "Yra")*'Vertinimo tvarka'!F20</f>
        <v>0</v>
      </c>
      <c r="D6" s="103">
        <f>COUNTIF('Pasiūlymų suvestinė_Bendra'!D6, "Yra")*'Vertinimo tvarka'!F20</f>
        <v>0</v>
      </c>
    </row>
    <row r="7" spans="1:4" ht="18" x14ac:dyDescent="0.3">
      <c r="A7" s="113" t="s">
        <v>167</v>
      </c>
      <c r="B7" s="103">
        <f>COUNTIF('Pasiūlymų suvestinė_Bendra'!B7, "Yra")*'Vertinimo tvarka'!F21</f>
        <v>0</v>
      </c>
      <c r="C7" s="103">
        <f>COUNTIF('Pasiūlymų suvestinė_Bendra'!C7, "Yra")*'Vertinimo tvarka'!F21</f>
        <v>0</v>
      </c>
      <c r="D7" s="103">
        <f>COUNTIF('Pasiūlymų suvestinė_Bendra'!D7, "Yra")*'Vertinimo tvarka'!F21</f>
        <v>0</v>
      </c>
    </row>
    <row r="8" spans="1:4" ht="18" x14ac:dyDescent="0.3">
      <c r="A8" s="113" t="s">
        <v>168</v>
      </c>
      <c r="B8" s="103">
        <f>COUNTIF('Pasiūlymų suvestinė_Bendra'!B8, "Yra")*'Vertinimo tvarka'!F22</f>
        <v>0</v>
      </c>
      <c r="C8" s="103">
        <f>COUNTIF('Pasiūlymų suvestinė_Bendra'!C8, "Yra")*'Vertinimo tvarka'!F22</f>
        <v>0</v>
      </c>
      <c r="D8" s="103">
        <f>COUNTIF('Pasiūlymų suvestinė_Bendra'!D8, "Yra")*'Vertinimo tvarka'!F22</f>
        <v>0</v>
      </c>
    </row>
    <row r="9" spans="1:4" ht="18" x14ac:dyDescent="0.3">
      <c r="A9" s="113" t="s">
        <v>169</v>
      </c>
      <c r="B9" s="103">
        <f>COUNTIF('Pasiūlymų suvestinė_Bendra'!B9, "Yra")*'Vertinimo tvarka'!F23</f>
        <v>0</v>
      </c>
      <c r="C9" s="103">
        <f>COUNTIF('Pasiūlymų suvestinė_Bendra'!C9, "Yra")*'Vertinimo tvarka'!F23</f>
        <v>0</v>
      </c>
      <c r="D9" s="103">
        <f>COUNTIF('Pasiūlymų suvestinė_Bendra'!D9, "Yra")*'Vertinimo tvarka'!F23</f>
        <v>0</v>
      </c>
    </row>
    <row r="10" spans="1:4" ht="18" x14ac:dyDescent="0.3">
      <c r="A10" s="113" t="s">
        <v>229</v>
      </c>
      <c r="B10" s="104">
        <f>IF('Pasiūlymų suvestinė_Bendra'!B5=4, 12,0)</f>
        <v>0</v>
      </c>
      <c r="C10" s="104">
        <f>IF('Pasiūlymų suvestinė_Bendra'!C5=4, 12,0)</f>
        <v>0</v>
      </c>
      <c r="D10" s="104">
        <f>IF('Pasiūlymų suvestinė_Bendra'!D5=4, 12,0)</f>
        <v>0</v>
      </c>
    </row>
    <row r="11" spans="1:4" ht="18.600000000000001" thickBot="1" x14ac:dyDescent="0.45">
      <c r="A11" s="112" t="s">
        <v>230</v>
      </c>
      <c r="B11" s="105" t="e">
        <f>SUM(B4+B5+B10)</f>
        <v>#DIV/0!</v>
      </c>
      <c r="C11" s="105" t="e">
        <f t="shared" ref="C11:D11" si="0">SUM(C4+C5+C10)</f>
        <v>#DIV/0!</v>
      </c>
      <c r="D11" s="105" t="e">
        <f t="shared" si="0"/>
        <v>#DIV/0!</v>
      </c>
    </row>
    <row r="12" spans="1:4" ht="16.2" thickBot="1" x14ac:dyDescent="0.35">
      <c r="A12" s="112" t="s">
        <v>100</v>
      </c>
      <c r="B12" s="106" t="e">
        <f>_xlfn.RANK.EQ(B11, $B$11:$D$11, 0)</f>
        <v>#DIV/0!</v>
      </c>
      <c r="C12" s="106" t="e">
        <f>_xlfn.RANK.EQ(C11, $B$11:$D$11, 0)</f>
        <v>#DIV/0!</v>
      </c>
      <c r="D12" s="106" t="e">
        <f>_xlfn.RANK.EQ(D11, $B$11:$D$11, 0)</f>
        <v>#DIV/0!</v>
      </c>
    </row>
    <row r="14" spans="1:4" x14ac:dyDescent="0.3">
      <c r="A14" s="99" t="s">
        <v>101</v>
      </c>
    </row>
    <row r="19" spans="1:3" x14ac:dyDescent="0.3">
      <c r="A19" s="107"/>
      <c r="C19" s="99" t="s">
        <v>253</v>
      </c>
    </row>
    <row r="24" spans="1:3" x14ac:dyDescent="0.3">
      <c r="A24" s="108"/>
    </row>
  </sheetData>
  <conditionalFormatting sqref="B12:D12">
    <cfRule type="cellIs" dxfId="1" priority="1" operator="equal">
      <formula>1</formula>
    </cfRule>
    <cfRule type="cellIs" dxfId="0" priority="2" operator="equal">
      <formula>1</formula>
    </cfRule>
  </conditionalFormatting>
  <pageMargins left="0.7" right="0.7" top="0.75" bottom="0.75" header="0.3" footer="0.3"/>
  <pageSetup scale="3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election activeCell="D6" sqref="D6"/>
    </sheetView>
  </sheetViews>
  <sheetFormatPr defaultColWidth="9.109375" defaultRowHeight="15.6" x14ac:dyDescent="0.3"/>
  <cols>
    <col min="1" max="16384" width="9.109375" style="2"/>
  </cols>
  <sheetData>
    <row r="1" spans="1:1" x14ac:dyDescent="0.3">
      <c r="A1" s="2" t="s">
        <v>38</v>
      </c>
    </row>
    <row r="2" spans="1:1" x14ac:dyDescent="0.3">
      <c r="A2" s="2" t="s">
        <v>39</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vertinimo rezultatai</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Balandienė</dc:creator>
  <cp:keywords/>
  <dc:description/>
  <cp:lastModifiedBy>Jolita Balandienė</cp:lastModifiedBy>
  <cp:lastPrinted>2023-12-06T11:15:32Z</cp:lastPrinted>
  <dcterms:created xsi:type="dcterms:W3CDTF">2021-04-30T12:21:51Z</dcterms:created>
  <dcterms:modified xsi:type="dcterms:W3CDTF">2025-06-09T07:13:59Z</dcterms:modified>
  <cp:category/>
</cp:coreProperties>
</file>