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5 m\Siuvinėti ir austi aksesuarai\pirkimo dokumentai\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77" i="1" l="1"/>
  <c r="F75" i="1"/>
  <c r="F74" i="1"/>
  <c r="F73" i="1"/>
  <c r="F72" i="1"/>
  <c r="F71" i="1"/>
  <c r="F70" i="1"/>
  <c r="F69" i="1"/>
  <c r="F68" i="1"/>
  <c r="F67" i="1"/>
  <c r="F66" i="1"/>
  <c r="F65" i="1"/>
  <c r="F64" i="1"/>
  <c r="F63" i="1"/>
  <c r="F62" i="1"/>
  <c r="F61" i="1"/>
  <c r="F60" i="1"/>
  <c r="G76" i="1" s="1"/>
  <c r="F59" i="1"/>
  <c r="F58" i="1"/>
  <c r="G48" i="1"/>
  <c r="F46" i="1"/>
  <c r="F45" i="1"/>
  <c r="F44" i="1"/>
  <c r="F43" i="1"/>
  <c r="F42" i="1"/>
  <c r="F41" i="1"/>
  <c r="F40" i="1"/>
  <c r="F39" i="1"/>
  <c r="F38" i="1"/>
  <c r="F47" i="1" s="1"/>
  <c r="F48" i="1" s="1"/>
  <c r="F49" i="1" s="1"/>
  <c r="F37" i="1"/>
  <c r="G47" i="1" s="1"/>
  <c r="G21" i="1"/>
  <c r="F76" i="1" l="1"/>
  <c r="F77" i="1" s="1"/>
  <c r="F78" i="1" s="1"/>
</calcChain>
</file>

<file path=xl/sharedStrings.xml><?xml version="1.0" encoding="utf-8"?>
<sst xmlns="http://schemas.openxmlformats.org/spreadsheetml/2006/main" count="169" uniqueCount="127">
  <si>
    <t>PIRKIMO SĄLYGŲ PRIEDAS "PASIŪLYMO FORMA"</t>
  </si>
  <si>
    <t>SIUVINĖTI IR AUSTI AKSESUARAI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</si>
  <si>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</si>
  <si>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</si>
  <si>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</si>
  <si>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</si>
  <si>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</si>
  <si>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</si>
  <si>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</si>
  <si>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</si>
  <si>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</si>
  <si>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</si>
  <si>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</si>
  <si>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</si>
  <si>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</si>
  <si>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</si>
  <si>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</si>
  <si>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</si>
  <si>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</si>
  <si>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</si>
  <si>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</si>
  <si>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</si>
  <si>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</si>
  <si>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</si>
  <si>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</si>
  <si>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</si>
  <si>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</si>
  <si>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AUSTA ATRIBUTIKA</t>
  </si>
  <si>
    <t>Tiekėjo pasiūlymas:</t>
  </si>
  <si>
    <t>Nr.</t>
  </si>
  <si>
    <t>Pavadinimas</t>
  </si>
  <si>
    <t>Kiekis</t>
  </si>
  <si>
    <t>Mato vienetas</t>
  </si>
  <si>
    <t>Įkainis be PVM, Eur</t>
  </si>
  <si>
    <t>Suma be PVM, Eur</t>
  </si>
  <si>
    <t>Gamintojas, kilmės šalis</t>
  </si>
  <si>
    <t>1.</t>
  </si>
  <si>
    <t>Austa atributika</t>
  </si>
  <si>
    <t>1.1.</t>
  </si>
  <si>
    <t>Lauko uniformos antsiuvai</t>
  </si>
  <si>
    <t>vnt.</t>
  </si>
  <si>
    <t>1.2.</t>
  </si>
  <si>
    <t>Antsiuvas lauko uniformos „Control and reporting centre. Karmėlava"</t>
  </si>
  <si>
    <t>1.3.</t>
  </si>
  <si>
    <t>Antsiuvas lauko uniformos MED</t>
  </si>
  <si>
    <t>1.4.</t>
  </si>
  <si>
    <t>Lauko uniformos ženklai LYRA</t>
  </si>
  <si>
    <t>1.5.</t>
  </si>
  <si>
    <t>Antsiuvas su LR valstybės vėliavos atvaizdu lauko uniformos</t>
  </si>
  <si>
    <t>1.6.</t>
  </si>
  <si>
    <t>Ženklas „Karo kapelionas LU“</t>
  </si>
  <si>
    <t>1.7.</t>
  </si>
  <si>
    <t>Lauko uniformos LKA ženklai</t>
  </si>
  <si>
    <t>1.8.</t>
  </si>
  <si>
    <t>Lauko uniformos laipsnio ženklai</t>
  </si>
  <si>
    <t>1.9.</t>
  </si>
  <si>
    <t>Ženklas, pareigybės, lauko uniformos</t>
  </si>
  <si>
    <t>1.10.</t>
  </si>
  <si>
    <t>Ženklas, tarnybos, lauko uniformos</t>
  </si>
  <si>
    <t>Suma be PVM</t>
  </si>
  <si>
    <t>Taikomas PVM dydis (%)</t>
  </si>
  <si>
    <t>PVM suma</t>
  </si>
  <si>
    <t>Suma su PVM</t>
  </si>
  <si>
    <t>2. DALIS</t>
  </si>
  <si>
    <t>SIUVINĖTA ATRIBUTIKA</t>
  </si>
  <si>
    <t>2.</t>
  </si>
  <si>
    <t>Siuvinėta atributika</t>
  </si>
  <si>
    <t>2.1.</t>
  </si>
  <si>
    <t>Ženklas, vardinis, lauko uniformos</t>
  </si>
  <si>
    <t>2.2.</t>
  </si>
  <si>
    <t>Ženklas, vardinis, skraidančiojo personalo</t>
  </si>
  <si>
    <t>2.3.</t>
  </si>
  <si>
    <t>Antsiuvai, laipsnio</t>
  </si>
  <si>
    <t>pora</t>
  </si>
  <si>
    <t>2.4.</t>
  </si>
  <si>
    <t>Antsiuvas LITHUANIA, skraidančiojo personalo</t>
  </si>
  <si>
    <t>2.5.</t>
  </si>
  <si>
    <t>Antsiuvas su Lietuvos Respublikos valstybės vėliavos atvaizdu</t>
  </si>
  <si>
    <t>2.6.</t>
  </si>
  <si>
    <t>Antsiuvas su Lietuvos Respublikos valstybinės vėliavos atvaizdu, skraidančiojo personalo</t>
  </si>
  <si>
    <t>2.7.</t>
  </si>
  <si>
    <t>Antsiuvas, spalvotas</t>
  </si>
  <si>
    <t>2.8.</t>
  </si>
  <si>
    <t>Antsiuvas, tarnybos trukmės </t>
  </si>
  <si>
    <t>2.9.</t>
  </si>
  <si>
    <t>Emblema, skaidančiojo personalo</t>
  </si>
  <si>
    <t>2.10.</t>
  </si>
  <si>
    <t>Poženklis, beretės ženklo (MPB GV)</t>
  </si>
  <si>
    <t>2.11.</t>
  </si>
  <si>
    <t>Trikampėliai, iškilmingų progų kostiumo</t>
  </si>
  <si>
    <t>2.12.</t>
  </si>
  <si>
    <t>Trikampėliai, uniforminio švarko</t>
  </si>
  <si>
    <t>2.13.</t>
  </si>
  <si>
    <t>Ženklas, pilotės (KOP) </t>
  </si>
  <si>
    <t>2.14.</t>
  </si>
  <si>
    <t>Ženklai, LKA, spalvoti</t>
  </si>
  <si>
    <t>2.15.</t>
  </si>
  <si>
    <t>Ženklas, pareigybės, kasdieninės uniformos</t>
  </si>
  <si>
    <t>2.16.</t>
  </si>
  <si>
    <t>Ženklas, tarnybos</t>
  </si>
  <si>
    <t>2.17.</t>
  </si>
  <si>
    <t>Ženklas, tarnybos, lauko uniformos, skirtas budėjimui ir operaciniam kariniam vienetui</t>
  </si>
  <si>
    <t>2.18.</t>
  </si>
  <si>
    <t>Ženklas, tarnybos, skraidančiojo personalo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</si>
  <si>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</si>
  <si>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</si>
  <si>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</si>
  <si>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</si>
  <si>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</si>
  <si>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</si>
  <si>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</si>
  <si>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</si>
  <si>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</si>
  <si>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</si>
  <si>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</si>
  <si>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</si>
  <si>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</si>
  <si>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</si>
  <si>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</si>
  <si>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</si>
  <si>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</si>
  <si>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</si>
  <si>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</si>
  <si>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</si>
  <si>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</si>
  <si>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</si>
  <si>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4415-1 2025-06-03 16:58:16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</si>
</sst>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8"/>
  <sheetViews>
    <sheetView tabSelected="1"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39</v>
      </c>
      <c r="C37" s="17">
        <v>59557</v>
      </c>
      <c r="D37" s="17" t="s">
        <v>40</v>
      </c>
      <c r="E37" s="18"/>
      <c r="F37" s="17" t="str">
        <f t="shared" ref="F37:F46" si="0">IF(ISBLANK(E37),"", PRODUCT(C37,E37))</f>
        <v/>
      </c>
      <c r="G37" s="19"/>
    </row>
    <row r="38" spans="1:7" x14ac:dyDescent="0.25">
      <c r="A38" s="17" t="s">
        <v>41</v>
      </c>
      <c r="B38" s="17" t="s">
        <v>42</v>
      </c>
      <c r="C38" s="17">
        <v>2080</v>
      </c>
      <c r="D38" s="17" t="s">
        <v>40</v>
      </c>
      <c r="E38" s="18"/>
      <c r="F38" s="17" t="str">
        <f t="shared" si="0"/>
        <v/>
      </c>
      <c r="G38" s="19"/>
    </row>
    <row r="39" spans="1:7" x14ac:dyDescent="0.25">
      <c r="A39" s="17" t="s">
        <v>43</v>
      </c>
      <c r="B39" s="17" t="s">
        <v>44</v>
      </c>
      <c r="C39" s="17">
        <v>3900</v>
      </c>
      <c r="D39" s="17" t="s">
        <v>40</v>
      </c>
      <c r="E39" s="18"/>
      <c r="F39" s="17" t="str">
        <f t="shared" si="0"/>
        <v/>
      </c>
      <c r="G39" s="19"/>
    </row>
    <row r="40" spans="1:7" x14ac:dyDescent="0.25">
      <c r="A40" s="17" t="s">
        <v>45</v>
      </c>
      <c r="B40" s="17" t="s">
        <v>46</v>
      </c>
      <c r="C40" s="17">
        <v>520</v>
      </c>
      <c r="D40" s="17" t="s">
        <v>40</v>
      </c>
      <c r="E40" s="18"/>
      <c r="F40" s="17" t="str">
        <f t="shared" si="0"/>
        <v/>
      </c>
      <c r="G40" s="19"/>
    </row>
    <row r="41" spans="1:7" x14ac:dyDescent="0.25">
      <c r="A41" s="17" t="s">
        <v>47</v>
      </c>
      <c r="B41" s="17" t="s">
        <v>48</v>
      </c>
      <c r="C41" s="17">
        <v>231396</v>
      </c>
      <c r="D41" s="17" t="s">
        <v>40</v>
      </c>
      <c r="E41" s="18"/>
      <c r="F41" s="17" t="str">
        <f t="shared" si="0"/>
        <v/>
      </c>
      <c r="G41" s="19"/>
    </row>
    <row r="42" spans="1:7" x14ac:dyDescent="0.25">
      <c r="A42" s="17" t="s">
        <v>49</v>
      </c>
      <c r="B42" s="17" t="s">
        <v>50</v>
      </c>
      <c r="C42" s="17">
        <v>260</v>
      </c>
      <c r="D42" s="17" t="s">
        <v>40</v>
      </c>
      <c r="E42" s="18"/>
      <c r="F42" s="17" t="str">
        <f t="shared" si="0"/>
        <v/>
      </c>
      <c r="G42" s="19"/>
    </row>
    <row r="43" spans="1:7" x14ac:dyDescent="0.25">
      <c r="A43" s="17" t="s">
        <v>51</v>
      </c>
      <c r="B43" s="17" t="s">
        <v>52</v>
      </c>
      <c r="C43" s="17">
        <v>5060</v>
      </c>
      <c r="D43" s="17" t="s">
        <v>40</v>
      </c>
      <c r="E43" s="18"/>
      <c r="F43" s="17" t="str">
        <f t="shared" si="0"/>
        <v/>
      </c>
      <c r="G43" s="19"/>
    </row>
    <row r="44" spans="1:7" x14ac:dyDescent="0.25">
      <c r="A44" s="17" t="s">
        <v>53</v>
      </c>
      <c r="B44" s="17" t="s">
        <v>54</v>
      </c>
      <c r="C44" s="17">
        <v>317474</v>
      </c>
      <c r="D44" s="17" t="s">
        <v>40</v>
      </c>
      <c r="E44" s="18"/>
      <c r="F44" s="17" t="str">
        <f t="shared" si="0"/>
        <v/>
      </c>
      <c r="G44" s="19"/>
    </row>
    <row r="45" spans="1:7" x14ac:dyDescent="0.25">
      <c r="A45" s="17" t="s">
        <v>55</v>
      </c>
      <c r="B45" s="17" t="s">
        <v>56</v>
      </c>
      <c r="C45" s="17">
        <v>2028</v>
      </c>
      <c r="D45" s="17" t="s">
        <v>40</v>
      </c>
      <c r="E45" s="18"/>
      <c r="F45" s="17" t="str">
        <f t="shared" si="0"/>
        <v/>
      </c>
      <c r="G45" s="19"/>
    </row>
    <row r="46" spans="1:7" x14ac:dyDescent="0.25">
      <c r="A46" s="17" t="s">
        <v>57</v>
      </c>
      <c r="B46" s="17" t="s">
        <v>58</v>
      </c>
      <c r="C46" s="17">
        <v>265206</v>
      </c>
      <c r="D46" s="17" t="s">
        <v>40</v>
      </c>
      <c r="E46" s="18"/>
      <c r="F46" s="17" t="str">
        <f t="shared" si="0"/>
        <v/>
      </c>
      <c r="G46" s="19"/>
    </row>
    <row r="47" spans="1:7" x14ac:dyDescent="0.25">
      <c r="E47" s="16" t="s">
        <v>59</v>
      </c>
      <c r="F47" s="16" t="str">
        <f>IF((SUMPRODUCT(--(F37:F46=""))&gt;0), "", ROUND(SUM(F37:F46),2))</f>
        <v/>
      </c>
      <c r="G47" s="14" t="str">
        <f>IF((SUMPRODUCT(--(F37:F46=""))&gt;0), "Neužpildytos visų objektų kainos", "")</f>
        <v>Neužpildytos visų objektų kainos</v>
      </c>
    </row>
    <row r="48" spans="1:7" x14ac:dyDescent="0.25">
      <c r="C48" s="16" t="s">
        <v>60</v>
      </c>
      <c r="D48" s="19"/>
      <c r="E48" s="16" t="s">
        <v>61</v>
      </c>
      <c r="F48" s="16" t="str">
        <f>IF(OR(F47="",D48=""),"", ROUND(PRODUCT(D48,F47)/100,2))</f>
        <v/>
      </c>
      <c r="G48" s="14" t="str">
        <f>IF(D48="", "Nurodykite taikomą PVM dydį", "")</f>
        <v>Nurodykite taikomą PVM dydį</v>
      </c>
    </row>
    <row r="49" spans="1:7" x14ac:dyDescent="0.25">
      <c r="E49" s="16" t="s">
        <v>62</v>
      </c>
      <c r="F49" s="16">
        <f>IF(ISBLANK(F48), "", ROUND(SUM(F47:F48),2))</f>
        <v>0</v>
      </c>
    </row>
    <row r="53" spans="1:7" x14ac:dyDescent="0.25">
      <c r="A53" s="12" t="s">
        <v>63</v>
      </c>
      <c r="B53" s="12" t="s">
        <v>64</v>
      </c>
    </row>
    <row r="55" spans="1:7" x14ac:dyDescent="0.25">
      <c r="A55" s="12" t="s">
        <v>28</v>
      </c>
    </row>
    <row r="56" spans="1:7" x14ac:dyDescent="0.25">
      <c r="A56" s="16" t="s">
        <v>29</v>
      </c>
      <c r="B56" s="16" t="s">
        <v>30</v>
      </c>
      <c r="C56" s="16" t="s">
        <v>31</v>
      </c>
      <c r="D56" s="16" t="s">
        <v>32</v>
      </c>
      <c r="E56" s="16" t="s">
        <v>33</v>
      </c>
      <c r="F56" s="16" t="s">
        <v>34</v>
      </c>
      <c r="G56" s="16" t="s">
        <v>35</v>
      </c>
    </row>
    <row r="57" spans="1:7" x14ac:dyDescent="0.25">
      <c r="A57" s="16" t="s">
        <v>65</v>
      </c>
      <c r="B57" s="16" t="s">
        <v>66</v>
      </c>
      <c r="C57" s="17"/>
      <c r="D57" s="17"/>
      <c r="E57" s="17"/>
      <c r="F57" s="17"/>
      <c r="G57" s="17"/>
    </row>
    <row r="58" spans="1:7" x14ac:dyDescent="0.25">
      <c r="A58" s="17" t="s">
        <v>67</v>
      </c>
      <c r="B58" s="17" t="s">
        <v>68</v>
      </c>
      <c r="C58" s="17">
        <v>106600</v>
      </c>
      <c r="D58" s="17" t="s">
        <v>40</v>
      </c>
      <c r="E58" s="18"/>
      <c r="F58" s="17" t="str">
        <f t="shared" ref="F58:F75" si="1">IF(ISBLANK(E58),"", PRODUCT(C58,E58))</f>
        <v/>
      </c>
      <c r="G58" s="19"/>
    </row>
    <row r="59" spans="1:7" x14ac:dyDescent="0.25">
      <c r="A59" s="17" t="s">
        <v>69</v>
      </c>
      <c r="B59" s="17" t="s">
        <v>70</v>
      </c>
      <c r="C59" s="17">
        <v>1365</v>
      </c>
      <c r="D59" s="17" t="s">
        <v>40</v>
      </c>
      <c r="E59" s="18"/>
      <c r="F59" s="17" t="str">
        <f t="shared" si="1"/>
        <v/>
      </c>
      <c r="G59" s="19"/>
    </row>
    <row r="60" spans="1:7" x14ac:dyDescent="0.25">
      <c r="A60" s="17" t="s">
        <v>71</v>
      </c>
      <c r="B60" s="17" t="s">
        <v>72</v>
      </c>
      <c r="C60" s="17">
        <v>5511</v>
      </c>
      <c r="D60" s="17" t="s">
        <v>73</v>
      </c>
      <c r="E60" s="18"/>
      <c r="F60" s="17" t="str">
        <f t="shared" si="1"/>
        <v/>
      </c>
      <c r="G60" s="19"/>
    </row>
    <row r="61" spans="1:7" x14ac:dyDescent="0.25">
      <c r="A61" s="17" t="s">
        <v>74</v>
      </c>
      <c r="B61" s="17" t="s">
        <v>75</v>
      </c>
      <c r="C61" s="17">
        <v>780</v>
      </c>
      <c r="D61" s="17" t="s">
        <v>40</v>
      </c>
      <c r="E61" s="18"/>
      <c r="F61" s="17" t="str">
        <f t="shared" si="1"/>
        <v/>
      </c>
      <c r="G61" s="19"/>
    </row>
    <row r="62" spans="1:7" x14ac:dyDescent="0.25">
      <c r="A62" s="17" t="s">
        <v>76</v>
      </c>
      <c r="B62" s="17" t="s">
        <v>77</v>
      </c>
      <c r="C62" s="17">
        <v>19504</v>
      </c>
      <c r="D62" s="17" t="s">
        <v>40</v>
      </c>
      <c r="E62" s="18"/>
      <c r="F62" s="17" t="str">
        <f t="shared" si="1"/>
        <v/>
      </c>
      <c r="G62" s="19"/>
    </row>
    <row r="63" spans="1:7" x14ac:dyDescent="0.25">
      <c r="A63" s="17" t="s">
        <v>78</v>
      </c>
      <c r="B63" s="17" t="s">
        <v>79</v>
      </c>
      <c r="C63" s="17">
        <v>845</v>
      </c>
      <c r="D63" s="17" t="s">
        <v>40</v>
      </c>
      <c r="E63" s="18"/>
      <c r="F63" s="17" t="str">
        <f t="shared" si="1"/>
        <v/>
      </c>
      <c r="G63" s="19"/>
    </row>
    <row r="64" spans="1:7" x14ac:dyDescent="0.25">
      <c r="A64" s="17" t="s">
        <v>80</v>
      </c>
      <c r="B64" s="17" t="s">
        <v>81</v>
      </c>
      <c r="C64" s="17">
        <v>22313</v>
      </c>
      <c r="D64" s="17" t="s">
        <v>40</v>
      </c>
      <c r="E64" s="18"/>
      <c r="F64" s="17" t="str">
        <f t="shared" si="1"/>
        <v/>
      </c>
      <c r="G64" s="19"/>
    </row>
    <row r="65" spans="1:7" x14ac:dyDescent="0.25">
      <c r="A65" s="17" t="s">
        <v>82</v>
      </c>
      <c r="B65" s="17" t="s">
        <v>83</v>
      </c>
      <c r="C65" s="17">
        <v>4559</v>
      </c>
      <c r="D65" s="17" t="s">
        <v>73</v>
      </c>
      <c r="E65" s="18"/>
      <c r="F65" s="17" t="str">
        <f t="shared" si="1"/>
        <v/>
      </c>
      <c r="G65" s="19"/>
    </row>
    <row r="66" spans="1:7" x14ac:dyDescent="0.25">
      <c r="A66" s="17" t="s">
        <v>84</v>
      </c>
      <c r="B66" s="17" t="s">
        <v>85</v>
      </c>
      <c r="C66" s="17">
        <v>1209</v>
      </c>
      <c r="D66" s="17" t="s">
        <v>40</v>
      </c>
      <c r="E66" s="18"/>
      <c r="F66" s="17" t="str">
        <f t="shared" si="1"/>
        <v/>
      </c>
      <c r="G66" s="19"/>
    </row>
    <row r="67" spans="1:7" x14ac:dyDescent="0.25">
      <c r="A67" s="17" t="s">
        <v>86</v>
      </c>
      <c r="B67" s="17" t="s">
        <v>87</v>
      </c>
      <c r="C67" s="17">
        <v>12350</v>
      </c>
      <c r="D67" s="17" t="s">
        <v>40</v>
      </c>
      <c r="E67" s="18"/>
      <c r="F67" s="17" t="str">
        <f t="shared" si="1"/>
        <v/>
      </c>
      <c r="G67" s="19"/>
    </row>
    <row r="68" spans="1:7" x14ac:dyDescent="0.25">
      <c r="A68" s="17" t="s">
        <v>88</v>
      </c>
      <c r="B68" s="17" t="s">
        <v>89</v>
      </c>
      <c r="C68" s="17">
        <v>156</v>
      </c>
      <c r="D68" s="17" t="s">
        <v>73</v>
      </c>
      <c r="E68" s="18"/>
      <c r="F68" s="17" t="str">
        <f t="shared" si="1"/>
        <v/>
      </c>
      <c r="G68" s="19"/>
    </row>
    <row r="69" spans="1:7" x14ac:dyDescent="0.25">
      <c r="A69" s="17" t="s">
        <v>90</v>
      </c>
      <c r="B69" s="17" t="s">
        <v>91</v>
      </c>
      <c r="C69" s="17">
        <v>16972</v>
      </c>
      <c r="D69" s="17" t="s">
        <v>73</v>
      </c>
      <c r="E69" s="18"/>
      <c r="F69" s="17" t="str">
        <f t="shared" si="1"/>
        <v/>
      </c>
      <c r="G69" s="19"/>
    </row>
    <row r="70" spans="1:7" x14ac:dyDescent="0.25">
      <c r="A70" s="17" t="s">
        <v>92</v>
      </c>
      <c r="B70" s="17" t="s">
        <v>93</v>
      </c>
      <c r="C70" s="17">
        <v>897</v>
      </c>
      <c r="D70" s="17" t="s">
        <v>40</v>
      </c>
      <c r="E70" s="18"/>
      <c r="F70" s="17" t="str">
        <f t="shared" si="1"/>
        <v/>
      </c>
      <c r="G70" s="19"/>
    </row>
    <row r="71" spans="1:7" x14ac:dyDescent="0.25">
      <c r="A71" s="17" t="s">
        <v>94</v>
      </c>
      <c r="B71" s="17" t="s">
        <v>95</v>
      </c>
      <c r="C71" s="17">
        <v>3838</v>
      </c>
      <c r="D71" s="17" t="s">
        <v>73</v>
      </c>
      <c r="E71" s="18"/>
      <c r="F71" s="17" t="str">
        <f t="shared" si="1"/>
        <v/>
      </c>
      <c r="G71" s="19"/>
    </row>
    <row r="72" spans="1:7" x14ac:dyDescent="0.25">
      <c r="A72" s="17" t="s">
        <v>96</v>
      </c>
      <c r="B72" s="17" t="s">
        <v>97</v>
      </c>
      <c r="C72" s="17">
        <v>2327</v>
      </c>
      <c r="D72" s="17" t="s">
        <v>40</v>
      </c>
      <c r="E72" s="18"/>
      <c r="F72" s="17" t="str">
        <f t="shared" si="1"/>
        <v/>
      </c>
      <c r="G72" s="19"/>
    </row>
    <row r="73" spans="1:7" x14ac:dyDescent="0.25">
      <c r="A73" s="17" t="s">
        <v>98</v>
      </c>
      <c r="B73" s="17" t="s">
        <v>99</v>
      </c>
      <c r="C73" s="17">
        <v>24986</v>
      </c>
      <c r="D73" s="17" t="s">
        <v>40</v>
      </c>
      <c r="E73" s="18"/>
      <c r="F73" s="17" t="str">
        <f t="shared" si="1"/>
        <v/>
      </c>
      <c r="G73" s="19"/>
    </row>
    <row r="74" spans="1:7" x14ac:dyDescent="0.25">
      <c r="A74" s="17" t="s">
        <v>100</v>
      </c>
      <c r="B74" s="17" t="s">
        <v>101</v>
      </c>
      <c r="C74" s="17">
        <v>1195</v>
      </c>
      <c r="D74" s="17" t="s">
        <v>40</v>
      </c>
      <c r="E74" s="18"/>
      <c r="F74" s="17" t="str">
        <f t="shared" si="1"/>
        <v/>
      </c>
      <c r="G74" s="19"/>
    </row>
    <row r="75" spans="1:7" x14ac:dyDescent="0.25">
      <c r="A75" s="17" t="s">
        <v>102</v>
      </c>
      <c r="B75" s="17" t="s">
        <v>103</v>
      </c>
      <c r="C75" s="17">
        <v>598</v>
      </c>
      <c r="D75" s="17" t="s">
        <v>40</v>
      </c>
      <c r="E75" s="18"/>
      <c r="F75" s="17" t="str">
        <f t="shared" si="1"/>
        <v/>
      </c>
      <c r="G75" s="19"/>
    </row>
    <row r="76" spans="1:7" x14ac:dyDescent="0.25">
      <c r="E76" s="16" t="s">
        <v>59</v>
      </c>
      <c r="F76" s="16" t="str">
        <f>IF((SUMPRODUCT(--(F58:F75=""))&gt;0), "", ROUND(SUM(F58:F75),2))</f>
        <v/>
      </c>
      <c r="G76" s="14" t="str">
        <f>IF((SUMPRODUCT(--(F58:F75=""))&gt;0), "Neužpildytos visų objektų kainos", "")</f>
        <v>Neužpildytos visų objektų kainos</v>
      </c>
    </row>
    <row r="77" spans="1:7" x14ac:dyDescent="0.25">
      <c r="C77" s="16" t="s">
        <v>60</v>
      </c>
      <c r="D77" s="19"/>
      <c r="E77" s="16" t="s">
        <v>61</v>
      </c>
      <c r="F77" s="16" t="str">
        <f>IF(OR(F76="",D77=""),"", ROUND(PRODUCT(D77,F76)/100,2))</f>
        <v/>
      </c>
      <c r="G77" s="14" t="str">
        <f>IF(D77="", "Nurodykite taikomą PVM dydį", "")</f>
        <v>Nurodykite taikomą PVM dydį</v>
      </c>
    </row>
    <row r="78" spans="1:7" x14ac:dyDescent="0.25">
      <c r="E78" s="16" t="s">
        <v>62</v>
      </c>
      <c r="F78" s="16">
        <f>IF(ISBLANK(F77), "", ROUND(SUM(F76:F77),2))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104</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105</v>
      </c>
      <c r="B5" s="44"/>
      <c r="C5" s="42" t="s">
        <v>106</v>
      </c>
      <c r="D5" s="43"/>
      <c r="E5" s="44"/>
      <c r="F5" s="42" t="s">
        <v>107</v>
      </c>
      <c r="G5" s="43"/>
      <c r="H5" s="44"/>
      <c r="I5" s="42" t="s">
        <v>108</v>
      </c>
      <c r="J5" s="44"/>
      <c r="K5" s="4" t="s">
        <v>109</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110</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106</v>
      </c>
      <c r="D19" s="43"/>
      <c r="E19" s="44"/>
      <c r="F19" s="42" t="s">
        <v>111</v>
      </c>
      <c r="G19" s="43"/>
      <c r="H19" s="44"/>
      <c r="I19" s="63" t="s">
        <v>108</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112</v>
      </c>
      <c r="B33" s="30"/>
      <c r="C33" s="30"/>
      <c r="D33" s="30"/>
      <c r="E33" s="30"/>
      <c r="F33" s="30"/>
      <c r="G33" s="30"/>
      <c r="H33" s="30"/>
      <c r="I33" s="30"/>
      <c r="J33" s="30"/>
    </row>
    <row r="34" spans="1:10" ht="15.95" customHeight="1" thickBot="1" x14ac:dyDescent="0.3"/>
    <row r="35" spans="1:10" ht="15.95" customHeight="1" x14ac:dyDescent="0.25">
      <c r="A35" s="11" t="s">
        <v>29</v>
      </c>
      <c r="B35" s="59" t="s">
        <v>113</v>
      </c>
      <c r="C35" s="43"/>
      <c r="D35" s="43"/>
      <c r="E35" s="43"/>
      <c r="F35" s="43"/>
      <c r="G35" s="44"/>
      <c r="H35" s="60" t="s">
        <v>114</v>
      </c>
      <c r="I35" s="43"/>
      <c r="J35" s="61"/>
    </row>
    <row r="36" spans="1:10" ht="48" customHeight="1" x14ac:dyDescent="0.25">
      <c r="A36" s="22" t="s">
        <v>115</v>
      </c>
      <c r="B36" s="51" t="s">
        <v>116</v>
      </c>
      <c r="C36" s="46"/>
      <c r="D36" s="46"/>
      <c r="E36" s="46"/>
      <c r="F36" s="46"/>
      <c r="G36" s="29"/>
      <c r="H36" s="54"/>
      <c r="I36" s="46"/>
      <c r="J36" s="48"/>
    </row>
    <row r="37" spans="1:10" ht="48" customHeight="1" x14ac:dyDescent="0.25">
      <c r="A37" s="22" t="s">
        <v>117</v>
      </c>
      <c r="B37" s="51" t="s">
        <v>118</v>
      </c>
      <c r="C37" s="46"/>
      <c r="D37" s="46"/>
      <c r="E37" s="46"/>
      <c r="F37" s="46"/>
      <c r="G37" s="29"/>
      <c r="H37" s="54"/>
      <c r="I37" s="46"/>
      <c r="J37" s="48"/>
    </row>
    <row r="38" spans="1:10" ht="48" customHeight="1" x14ac:dyDescent="0.25">
      <c r="A38" s="22" t="s">
        <v>119</v>
      </c>
      <c r="B38" s="51" t="s">
        <v>120</v>
      </c>
      <c r="C38" s="46"/>
      <c r="D38" s="46"/>
      <c r="E38" s="46"/>
      <c r="F38" s="46"/>
      <c r="G38" s="29"/>
      <c r="H38" s="54"/>
      <c r="I38" s="46"/>
      <c r="J38" s="48"/>
    </row>
    <row r="39" spans="1:10" ht="48" customHeight="1" x14ac:dyDescent="0.25">
      <c r="A39" s="22" t="s">
        <v>121</v>
      </c>
      <c r="B39" s="51" t="s">
        <v>122</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123</v>
      </c>
      <c r="B48" s="30"/>
      <c r="C48" s="30"/>
      <c r="D48" s="30"/>
      <c r="E48" s="30"/>
      <c r="F48" s="30"/>
      <c r="G48" s="30"/>
      <c r="H48" s="30"/>
      <c r="I48" s="30"/>
      <c r="J48" s="30"/>
    </row>
    <row r="51" spans="1:10" x14ac:dyDescent="0.25">
      <c r="A51" s="50" t="s">
        <v>124</v>
      </c>
      <c r="B51" s="30"/>
      <c r="C51" s="30"/>
      <c r="D51" s="30"/>
      <c r="E51" s="56"/>
      <c r="F51" s="30"/>
      <c r="G51" s="30"/>
      <c r="H51" s="30"/>
      <c r="I51" s="30"/>
      <c r="J51" s="30"/>
    </row>
    <row r="53" spans="1:10" x14ac:dyDescent="0.25">
      <c r="A53" s="50" t="s">
        <v>125</v>
      </c>
      <c r="B53" s="30"/>
      <c r="C53" s="30"/>
      <c r="D53" s="30"/>
      <c r="E53" s="56"/>
      <c r="F53" s="30"/>
      <c r="G53" s="30"/>
      <c r="H53" s="30"/>
      <c r="I53" s="30"/>
      <c r="J53" s="30"/>
    </row>
    <row r="100" spans="1:1" ht="15.75" x14ac:dyDescent="0.25">
      <c r="A100" t="s">
        <v>126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2025-06-03T13:59:03Z</dcterms:modified>
</cp:coreProperties>
</file>