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3. SKELBIAMI MAŽOS VERTĖS pirkimai\Laboratoriniai tyrimai. Pirkimo Nr. 2520\CVP IS\"/>
    </mc:Choice>
  </mc:AlternateContent>
  <xr:revisionPtr revIDLastSave="0" documentId="13_ncr:1_{A0096ED8-8461-491E-9B80-4A601D9FA6F6}" xr6:coauthVersionLast="47" xr6:coauthVersionMax="47" xr10:uidLastSave="{00000000-0000-0000-0000-000000000000}"/>
  <workbookProtection workbookAlgorithmName="SHA-512" workbookHashValue="2FyQREFCufg368qZLDBHy1z7nA3C1Zd+yHD/sqlu5v/fvzFkR1L/sf6ty/eayz9h1GaENljfau2sCqwfzDznHA==" workbookSaltValue="jsC+dmOi/QljqJW7Fu3WzQ=="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1" i="1" l="1"/>
  <c r="F99" i="1"/>
  <c r="F98" i="1"/>
  <c r="F97" i="1"/>
  <c r="F96" i="1"/>
  <c r="F95" i="1"/>
  <c r="F94" i="1"/>
  <c r="F93" i="1"/>
  <c r="F92" i="1"/>
  <c r="F91" i="1"/>
  <c r="F90" i="1"/>
  <c r="F89" i="1"/>
  <c r="F88" i="1"/>
  <c r="G78"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G21" i="1"/>
  <c r="F77" i="1" l="1"/>
  <c r="F78" i="1" s="1"/>
  <c r="F79" i="1" s="1"/>
  <c r="F100" i="1"/>
  <c r="F101" i="1" s="1"/>
  <c r="F102" i="1" s="1"/>
  <c r="G100" i="1"/>
  <c r="G77" i="1"/>
</calcChain>
</file>

<file path=xl/sharedStrings.xml><?xml version="1.0" encoding="utf-8"?>
<sst xmlns="http://schemas.openxmlformats.org/spreadsheetml/2006/main" count="259" uniqueCount="192">
  <si>
    <t>PIRKIMO SĄLYGŲ PRIEDAS "PASIŪLYMO FORMA"</t>
  </si>
  <si>
    <t>LABORATORINIAI TYRIMAI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</si>
  <si>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</si>
  <si>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</si>
  <si>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</si>
  <si>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</si>
  <si>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</si>
  <si>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</si>
  <si>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</si>
  <si>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</si>
  <si>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</si>
  <si>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</si>
  <si>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</si>
  <si>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</si>
  <si>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</si>
  <si>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</si>
  <si>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</si>
  <si>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</si>
  <si>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</si>
  <si>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</si>
  <si>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</si>
  <si>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</si>
  <si>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</si>
  <si>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</si>
  <si>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</si>
  <si>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</si>
  <si>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MIKROBIOLOGINIAI VANDENS IR MAISTO TYRIMAI</t>
  </si>
  <si>
    <t>Tiekėjo pasiūlymas:</t>
  </si>
  <si>
    <t>Nr.</t>
  </si>
  <si>
    <t>Pavadinimas</t>
  </si>
  <si>
    <t>Kiekis</t>
  </si>
  <si>
    <t>Mato vienetas</t>
  </si>
  <si>
    <t>Kaina be PVM, Eur</t>
  </si>
  <si>
    <t>Suma be PVM, Eur</t>
  </si>
  <si>
    <t>1.</t>
  </si>
  <si>
    <t>Mikrobiologiniai vandens ir maisto tyrimai</t>
  </si>
  <si>
    <t>1.1.</t>
  </si>
  <si>
    <t xml:space="preserve"> Kalcio kiekio nustatymas titrimetrijos metodu</t>
  </si>
  <si>
    <t>vnt.</t>
  </si>
  <si>
    <t>1.2.</t>
  </si>
  <si>
    <t>Magnio kiekio nustatymas (nustatant kalcį ir bendrąjį kietumą) titrimetrijos metodu</t>
  </si>
  <si>
    <t>1.3.</t>
  </si>
  <si>
    <t>Metalo kiekio (kalio) nustatymas atominės absorbcijos spektrometrijos metodu</t>
  </si>
  <si>
    <t>1.4.</t>
  </si>
  <si>
    <t>Metalo kiekio (natrio) nustatymas atominės absorbcijos spektrometrijos metodu</t>
  </si>
  <si>
    <t>1.5.</t>
  </si>
  <si>
    <t>Aliuminio, vario, cinko kiekio nustatymas dializės vandeny</t>
  </si>
  <si>
    <t>1.6.</t>
  </si>
  <si>
    <t xml:space="preserve">Kolonijas sudarančių vienetų nustatymas </t>
  </si>
  <si>
    <t>1.7.</t>
  </si>
  <si>
    <t>Koliforminių bakterijų bendras skaičius</t>
  </si>
  <si>
    <t>1.8.</t>
  </si>
  <si>
    <t>Žarninių enterokokų skaičiaus nustatymas membraninio filtravimo metodu</t>
  </si>
  <si>
    <t>1.9.</t>
  </si>
  <si>
    <t>Žarninių lazdelių (E.coli) skaičiaus nustatymas membraninio filtravimo metodu</t>
  </si>
  <si>
    <t>1.10.</t>
  </si>
  <si>
    <t>Liamblijų ir kriptosporidijų  cistų nustatymas vandenyje sedimentacijos metodu</t>
  </si>
  <si>
    <t>1.11.</t>
  </si>
  <si>
    <t>Kirminų kiaušinėlių ir lervų nustatymas vandenyje sedimentacijos metodu</t>
  </si>
  <si>
    <t>1.12.</t>
  </si>
  <si>
    <t>Legionelių aptikimas ir skaičiavimas</t>
  </si>
  <si>
    <t>1.13.</t>
  </si>
  <si>
    <t>Salmonelių aptikimas membraninio filtravimo metodu</t>
  </si>
  <si>
    <t>1.14.</t>
  </si>
  <si>
    <t>Žaliamėlė pseudomona (Pseudomona aeruginosa)</t>
  </si>
  <si>
    <t>1.15.</t>
  </si>
  <si>
    <t>Auksinių stafilokokų (Staphylococcus aureus) skaičiaus nustatymas membraninio filtravimo metodu</t>
  </si>
  <si>
    <t>1.16.</t>
  </si>
  <si>
    <t>Nitrito kiekio nustatymas fotometrijos metodu</t>
  </si>
  <si>
    <t>1.17.</t>
  </si>
  <si>
    <t>pH (vandenilio jonų koncentracijos) nustatymas potenciometrijos metodu</t>
  </si>
  <si>
    <t>1.18.</t>
  </si>
  <si>
    <t>Chloroformo kiekio nustatymas</t>
  </si>
  <si>
    <t>1.19.</t>
  </si>
  <si>
    <t>Amonio kiekio nustatymas fotometrijos metodu</t>
  </si>
  <si>
    <t>1.20.</t>
  </si>
  <si>
    <t>Chlorido kiekio nustatymas titrimetrijos metodu</t>
  </si>
  <si>
    <t>1.21.</t>
  </si>
  <si>
    <t>Metalo kiekio (mangano) nustatymas elektroterminės atominės absorbcijos spektrometrijos metodu</t>
  </si>
  <si>
    <t>1.22.</t>
  </si>
  <si>
    <t>Sulfato kiekio nustatymas turbidimetrijos metodu</t>
  </si>
  <si>
    <t>1.23.</t>
  </si>
  <si>
    <t>Skonio slenksčio nustatymas jusliniu metodu</t>
  </si>
  <si>
    <t>1.24.</t>
  </si>
  <si>
    <t>Drumstumas</t>
  </si>
  <si>
    <t>1.25.</t>
  </si>
  <si>
    <t>Aktyvaus chloro liekanos</t>
  </si>
  <si>
    <t>1.26.</t>
  </si>
  <si>
    <t>Geležies (bendrosios) kiekio nustatymas fotometrijos metodu</t>
  </si>
  <si>
    <t>1.27.</t>
  </si>
  <si>
    <t>Salmonella spp. Aptikimas 25 g</t>
  </si>
  <si>
    <t>1.28.</t>
  </si>
  <si>
    <t>Bacillus cereus skaičius 1 g</t>
  </si>
  <si>
    <t>1.29.</t>
  </si>
  <si>
    <t>Koagulazę gaminančių stafilokokų  (S. aureus ir kt. rūšių) skaičius 1g</t>
  </si>
  <si>
    <t>1.30.</t>
  </si>
  <si>
    <t xml:space="preserve">Drėgnis </t>
  </si>
  <si>
    <t>1.31.</t>
  </si>
  <si>
    <t xml:space="preserve">Baltymų kiekis </t>
  </si>
  <si>
    <t>1.32.</t>
  </si>
  <si>
    <t>Riebalų kiekis</t>
  </si>
  <si>
    <t>1.33.</t>
  </si>
  <si>
    <t>Angliavandenių kiekio nustatymas</t>
  </si>
  <si>
    <t>1.34.</t>
  </si>
  <si>
    <t>Pelenų kiekis</t>
  </si>
  <si>
    <t>1.35.</t>
  </si>
  <si>
    <t>Salmonella enterica - aptikimas aplinkoje, kurioje tvarkomi maisto produktai</t>
  </si>
  <si>
    <t>1.36.</t>
  </si>
  <si>
    <t>VTEC - Žarninių lazdelių, produkuojančių verotoksinus</t>
  </si>
  <si>
    <t>1.37.</t>
  </si>
  <si>
    <t xml:space="preserve">Campylobacter spp. - Kampilobakterijų   </t>
  </si>
  <si>
    <t>1.38.</t>
  </si>
  <si>
    <t xml:space="preserve">S. aureus – stafilokokas </t>
  </si>
  <si>
    <t>1.39.</t>
  </si>
  <si>
    <t xml:space="preserve">L.monocytogenes  </t>
  </si>
  <si>
    <t>Suma be PVM</t>
  </si>
  <si>
    <t>Taikomas PVM dydis (%)</t>
  </si>
  <si>
    <t>PVM suma</t>
  </si>
  <si>
    <t>Suma su PVM</t>
  </si>
  <si>
    <t>2. DALIS</t>
  </si>
  <si>
    <t>MIKROBIOLOGINIAI TYRIMAI, INFEKCINIŲ LIGŲ PGR DIAGNOSTIKA BEI KITI RETI TYRIMAI</t>
  </si>
  <si>
    <t>2.</t>
  </si>
  <si>
    <t>Mikrobiologiniai tyrimai, infekcinių ligų PGR diagnostika bei kiti reti tyrimai</t>
  </si>
  <si>
    <t>2.1.</t>
  </si>
  <si>
    <t>Campylobacter coli ir C.jejuni DNR nustatymas PGR metodu</t>
  </si>
  <si>
    <t>2.2.</t>
  </si>
  <si>
    <t>IL28 B polimorfizmo nustatymas  PGR metodu</t>
  </si>
  <si>
    <t>2.3.</t>
  </si>
  <si>
    <t>Parvo viruso B 19 DNR nustatymas PGR metodu</t>
  </si>
  <si>
    <t>2.4.</t>
  </si>
  <si>
    <t>Dengė karštinės IgG antikūnų nustatymas imunofluorescntiniu  metodu</t>
  </si>
  <si>
    <t>2.5.</t>
  </si>
  <si>
    <t>Dengė karštinės IgM antikūnų nustatymas imunofluorescntiniu metodu</t>
  </si>
  <si>
    <t>2.6.</t>
  </si>
  <si>
    <t xml:space="preserve">Vidalio reakcija vidurių šiltinės, parotifų A,B sukėlėjams nustatyti </t>
  </si>
  <si>
    <t>2.7.</t>
  </si>
  <si>
    <t>Trichinella spiralis nustatymas imunofermentiniu metodu</t>
  </si>
  <si>
    <t>2.8.</t>
  </si>
  <si>
    <t>Legionella pneumophila IgM antikūnų nustatymas imunofermentiniu metodu</t>
  </si>
  <si>
    <t>2.9.</t>
  </si>
  <si>
    <t>Legionella pneumophila IgG antikūnų nustatymas imunofermentiniu metodu</t>
  </si>
  <si>
    <t>2.10.</t>
  </si>
  <si>
    <t xml:space="preserve">Leptospirų serologinė diagnostika </t>
  </si>
  <si>
    <t>2.11.</t>
  </si>
  <si>
    <t>Cysticercus cellulosus IgG nustatymas imunofermentiniu metodu</t>
  </si>
  <si>
    <t>2.12.</t>
  </si>
  <si>
    <t>VDRL CSF-agliutinacijos reakcija sifilio diagnostikai iš stuburo smegenų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</si>
  <si>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</si>
  <si>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</si>
  <si>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</si>
  <si>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</si>
  <si>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</si>
  <si>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</si>
  <si>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</si>
  <si>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</si>
  <si>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</si>
  <si>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</si>
  <si>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</si>
  <si>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</si>
  <si>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</si>
  <si>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</si>
  <si>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</si>
  <si>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</si>
  <si>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</si>
  <si>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</si>
  <si>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</si>
  <si>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</si>
  <si>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2520 2025-06-06 13:41:34</t>
  </si>
  <si>
    <t xml:space="preserve"> jis nurodo priežastis, dėl kurių PVM nemoka:</t>
  </si>
  <si>
    <t>5. Tais atvejais, kai pagal galiojančius teisės aktus tiekėjui nereikia mokėti PVM</t>
  </si>
  <si>
    <t>Tyrimų rezultatai turi būti pateikiami  laboratorijos el. paštu:  jelena.kazragiene@kulig.lt )</t>
  </si>
  <si>
    <t>Pateikti informaciją apie tyrimų atlikimo grafikus.</t>
  </si>
  <si>
    <t>3.</t>
  </si>
  <si>
    <r>
      <rPr>
        <sz val="7"/>
        <color indexed="8"/>
        <rFont val="Times New Roman"/>
        <family val="1"/>
        <charset val="186"/>
      </rPr>
      <t xml:space="preserve"> </t>
    </r>
    <r>
      <rPr>
        <sz val="12"/>
        <color indexed="8"/>
        <rFont val="Times New Roman"/>
        <family val="1"/>
        <charset val="186"/>
      </rPr>
      <t>Pateikti ėminių paėmimo ir transportavimo sąlygas.</t>
    </r>
  </si>
  <si>
    <t>4.</t>
  </si>
  <si>
    <t>Tiekėjas privalo užtikrinti asmens duomenų apsaugą pagal BDAR reikalavimus.</t>
  </si>
  <si>
    <t>5.</t>
  </si>
  <si>
    <t>6.</t>
  </si>
  <si>
    <t>Tyrimo rezultatai privalo būti pateikiami pagal standarto LST EN ISO 15189 reikalavimus.</t>
  </si>
  <si>
    <t>7.</t>
  </si>
  <si>
    <t>Jei 2 dalies ėminys netinkamas tyrimui, apie tai turi būti pranešama ėminio gavimo dieną telefonu  +37046396581 (vadybininkė- administratorė).</t>
  </si>
  <si>
    <t>8.</t>
  </si>
  <si>
    <r>
      <t>Galimybė atlikti tyrimus skubos tvarka.</t>
    </r>
    <r>
      <rPr>
        <sz val="12"/>
        <color indexed="8"/>
        <rFont val="Times New Roman"/>
        <family val="1"/>
        <charset val="186"/>
      </rPr>
      <t xml:space="preserve">                                                                                                                                                                              </t>
    </r>
  </si>
  <si>
    <t>9.</t>
  </si>
  <si>
    <t>2 dalies tyrimus atlikti per 5 darbo dienas.</t>
  </si>
  <si>
    <t>10.</t>
  </si>
  <si>
    <t>Perkančioji organizacija tyrimus planuoja pirkti pagal poreikį, kuris priklauso nuo aplinkybių, neprognozuojamų pirkimo metu (perkamų tyrimų kiekis priklauso nuo sutarties vykdymo metu iškylančio poreikio, keičiantis gydymo įstaigos poreikiams, pacientų skaičiui). Perkančioji organizacija pasilieka teisę tyrimų kiekį didinti arba mažinti, tačiau neviršijant bendros sutarties sumos. Perkančioji organizacija neįsipareigoja išpirkti viso numatyto tyrimų kiekio.</t>
  </si>
  <si>
    <t>11.</t>
  </si>
  <si>
    <t>Perkančioji organizacija turi teisę užsakyti pavienius sutartyje neįvardintus ir /ar priede nenurodytus laboratorinius tyrimus pagal tuo metu galiojančius paslaugas teikiančios įstaigos įkainius ir esančius tos įstaigos licencijos sąraše.</t>
  </si>
  <si>
    <t>Pasiūlyme nurodyta įkainių suma reikalinga tik pasiūlymų vertinimui. Sutartyje bus nurodyti laimėjusio tiekėjo pasiūlyti įkainiai ir bendra preliminari sutarties vertė per 3 metus (šios techninės specifikacijos 2 lapas - Sutarčių vertės).</t>
  </si>
  <si>
    <t>Tiekėjas įsipareigoja paimti ir atlikti pagal pateiktus laboratorinių tyrimų užsakymus Užsakovo adresu Liepojos pl. 45, Klaipėda laboratorinius vandens mėginius ir pateikti Tyrimų rezultatus Užsakovui. Reabilitacijos Klinika Palangoje laboratorinius tyrimus pristatys Tiekėjui.</t>
  </si>
  <si>
    <t>1 priedas KOREGUOTA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</si>
</sst>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charset val="186"/>
    </font>
    <font>
      <sz val="12"/>
      <color theme="1"/>
      <name val="Times New Roman"/>
      <family val="1"/>
      <charset val="186"/>
    </font>
    <font>
      <sz val="7"/>
      <color indexed="8"/>
      <name val="Times New Roman"/>
      <family val="1"/>
      <charset val="186"/>
    </font>
    <font>
      <sz val="12"/>
      <color indexed="8"/>
      <name val="Times New Roman"/>
      <family val="1"/>
      <charset val="186"/>
    </font>
    <font>
      <b/>
      <sz val="12"/>
      <color rgb="FFFF0000"/>
      <name val="Times New Roman"/>
      <family val="1"/>
      <charset val="186"/>
    </font>
    <font>
      <sz val="11"/>
      <color rgb="FFFF0000"/>
      <name val="Calibri"/>
      <family val="2"/>
      <scheme val="minor"/>
    </font>
    <font>
      <b/>
      <sz val="12"/>
      <color theme="1"/>
      <name val="Times New Roman"/>
      <family val="1"/>
      <charset val="186"/>
    </font>
    <font>
      <sz val="11"/>
      <color rgb="FFFF0000"/>
      <name val="Times New Roman"/>
      <family val="1"/>
    </font>
    <font>
      <sz val="12"/>
      <color rgb="FFFF0000"/>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2">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horizontal="center"/>
      <protection locked="0"/>
    </xf>
    <xf numFmtId="49" fontId="5" fillId="0" borderId="0" xfId="0" applyNumberFormat="1" applyFont="1" applyAlignment="1">
      <alignment horizontal="center"/>
    </xf>
    <xf numFmtId="0" fontId="6" fillId="0" borderId="0" xfId="0" applyFont="1" applyAlignment="1">
      <alignment horizontal="left" vertical="center" wrapText="1"/>
    </xf>
    <xf numFmtId="0" fontId="11" fillId="0" borderId="0" xfId="0" applyFont="1" applyAlignment="1">
      <alignment horizontal="left" vertical="center" wrapText="1"/>
    </xf>
    <xf numFmtId="0" fontId="5" fillId="0" borderId="0" xfId="0" applyFont="1"/>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2" fillId="0" borderId="0" xfId="0" applyFont="1" applyAlignment="1">
      <alignment wrapText="1"/>
    </xf>
    <xf numFmtId="0" fontId="13" fillId="0" borderId="0" xfId="0" applyFont="1" applyAlignme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19"/>
  <sheetViews>
    <sheetView tabSelected="1" workbookViewId="0">
      <selection activeCell="H8" sqref="H8"/>
    </sheetView>
  </sheetViews>
  <sheetFormatPr defaultColWidth="10.875" defaultRowHeight="15" x14ac:dyDescent="0.25"/>
  <cols>
    <col min="1" max="1" width="9.125" style="1" customWidth="1"/>
    <col min="2" max="2" width="45.75" style="11" customWidth="1"/>
    <col min="3" max="3" width="13" style="28" customWidth="1"/>
    <col min="4" max="4" width="12" style="31" customWidth="1"/>
    <col min="5" max="5" width="19.625" style="1" customWidth="1"/>
    <col min="6" max="6" width="19.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2"/>
      <c r="D2" s="31" t="s">
        <v>191</v>
      </c>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row>
    <row r="9" spans="1:6" x14ac:dyDescent="0.25">
      <c r="A9" s="3" t="s">
        <v>5</v>
      </c>
      <c r="B9" s="25"/>
    </row>
    <row r="10" spans="1:6" x14ac:dyDescent="0.25">
      <c r="A10" s="3" t="s">
        <v>6</v>
      </c>
      <c r="B10" s="25"/>
    </row>
    <row r="12" spans="1:6" ht="15.75" x14ac:dyDescent="0.25">
      <c r="A12" s="49" t="s">
        <v>7</v>
      </c>
      <c r="B12" s="50"/>
      <c r="C12" s="46"/>
      <c r="D12" s="47"/>
      <c r="E12" s="47"/>
      <c r="F12" s="48"/>
    </row>
    <row r="13" spans="1:6" ht="15.95" customHeight="1" x14ac:dyDescent="0.25">
      <c r="A13" s="54" t="s">
        <v>8</v>
      </c>
      <c r="B13" s="55"/>
      <c r="C13" s="46"/>
      <c r="D13" s="47"/>
      <c r="E13" s="47"/>
      <c r="F13" s="48"/>
    </row>
    <row r="14" spans="1:6" ht="15.95" customHeight="1" x14ac:dyDescent="0.25">
      <c r="A14" s="54" t="s">
        <v>9</v>
      </c>
      <c r="B14" s="55"/>
      <c r="C14" s="46"/>
      <c r="D14" s="47"/>
      <c r="E14" s="47"/>
      <c r="F14" s="48"/>
    </row>
    <row r="15" spans="1:6" ht="15.95" customHeight="1" x14ac:dyDescent="0.25">
      <c r="A15" s="49" t="s">
        <v>10</v>
      </c>
      <c r="B15" s="50"/>
      <c r="C15" s="46"/>
      <c r="D15" s="47"/>
      <c r="E15" s="47"/>
      <c r="F15" s="48"/>
    </row>
    <row r="16" spans="1:6" ht="63" customHeight="1" x14ac:dyDescent="0.25">
      <c r="A16" s="58" t="s">
        <v>11</v>
      </c>
      <c r="B16" s="55"/>
      <c r="C16" s="46"/>
      <c r="D16" s="47"/>
      <c r="E16" s="47"/>
      <c r="F16" s="48"/>
    </row>
    <row r="17" spans="1:7" ht="15.95" customHeight="1" x14ac:dyDescent="0.25">
      <c r="A17" s="49" t="s">
        <v>12</v>
      </c>
      <c r="B17" s="50"/>
      <c r="C17" s="46"/>
      <c r="D17" s="47"/>
      <c r="E17" s="47"/>
      <c r="F17" s="48"/>
    </row>
    <row r="18" spans="1:7" ht="15.95" customHeight="1" x14ac:dyDescent="0.25">
      <c r="A18" s="49" t="s">
        <v>13</v>
      </c>
      <c r="B18" s="50"/>
      <c r="C18" s="46"/>
      <c r="D18" s="47"/>
      <c r="E18" s="47"/>
      <c r="F18" s="48"/>
    </row>
    <row r="19" spans="1:7" ht="48" customHeight="1" x14ac:dyDescent="0.25">
      <c r="A19" s="49" t="s">
        <v>14</v>
      </c>
      <c r="B19" s="50"/>
      <c r="C19" s="46"/>
      <c r="D19" s="47"/>
      <c r="E19" s="47"/>
      <c r="F19" s="48"/>
    </row>
    <row r="20" spans="1:7" ht="54.95" customHeight="1" x14ac:dyDescent="0.25">
      <c r="A20" s="49" t="s">
        <v>15</v>
      </c>
      <c r="B20" s="50"/>
      <c r="C20" s="46"/>
      <c r="D20" s="47"/>
      <c r="E20" s="47"/>
      <c r="F20" s="48"/>
    </row>
    <row r="21" spans="1:7" ht="71.099999999999994" customHeight="1" x14ac:dyDescent="0.25">
      <c r="A21" s="51" t="s">
        <v>16</v>
      </c>
      <c r="B21" s="52"/>
      <c r="C21" s="56"/>
      <c r="D21" s="57"/>
      <c r="E21" s="57"/>
      <c r="F21" s="57"/>
      <c r="G21" s="1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9" t="s">
        <v>17</v>
      </c>
      <c r="B23" s="45"/>
      <c r="C23" s="45"/>
      <c r="D23" s="45"/>
      <c r="E23" s="45"/>
      <c r="F23" s="45"/>
    </row>
    <row r="24" spans="1:7" x14ac:dyDescent="0.25">
      <c r="A24" s="45" t="s">
        <v>18</v>
      </c>
      <c r="B24" s="45"/>
      <c r="C24" s="45"/>
      <c r="D24" s="45"/>
      <c r="E24" s="45"/>
      <c r="F24" s="45"/>
    </row>
    <row r="25" spans="1:7" x14ac:dyDescent="0.25">
      <c r="A25" s="45" t="s">
        <v>19</v>
      </c>
      <c r="B25" s="45"/>
      <c r="C25" s="45"/>
      <c r="D25" s="45"/>
      <c r="E25" s="45"/>
      <c r="F25" s="45"/>
    </row>
    <row r="26" spans="1:7" x14ac:dyDescent="0.25">
      <c r="A26" s="45" t="s">
        <v>20</v>
      </c>
      <c r="B26" s="45"/>
      <c r="C26" s="45"/>
      <c r="D26" s="45"/>
      <c r="E26" s="45"/>
      <c r="F26" s="45"/>
    </row>
    <row r="27" spans="1:7" x14ac:dyDescent="0.25">
      <c r="A27" s="45" t="s">
        <v>21</v>
      </c>
      <c r="B27" s="45"/>
      <c r="C27" s="45"/>
      <c r="D27" s="45"/>
      <c r="E27" s="45"/>
      <c r="F27" s="45"/>
    </row>
    <row r="28" spans="1:7" ht="32.1" customHeight="1" x14ac:dyDescent="0.25">
      <c r="A28" s="53" t="s">
        <v>22</v>
      </c>
      <c r="B28" s="45"/>
      <c r="C28" s="45"/>
      <c r="D28" s="45"/>
      <c r="E28" s="45"/>
      <c r="F28" s="45"/>
    </row>
    <row r="29" spans="1:7" x14ac:dyDescent="0.25">
      <c r="A29" s="45" t="s">
        <v>23</v>
      </c>
      <c r="B29" s="45"/>
      <c r="C29" s="45"/>
      <c r="D29" s="45"/>
      <c r="E29" s="45"/>
      <c r="F29" s="45"/>
    </row>
    <row r="30" spans="1:7" x14ac:dyDescent="0.25">
      <c r="A30" s="13" t="s">
        <v>169</v>
      </c>
      <c r="D30" s="32"/>
    </row>
    <row r="31" spans="1:7" x14ac:dyDescent="0.25">
      <c r="A31" s="13" t="s">
        <v>168</v>
      </c>
      <c r="D31" s="32"/>
    </row>
    <row r="32" spans="1:7" x14ac:dyDescent="0.25">
      <c r="A32" s="13" t="s">
        <v>24</v>
      </c>
    </row>
    <row r="33" spans="1:6" x14ac:dyDescent="0.25">
      <c r="A33" s="12" t="s">
        <v>25</v>
      </c>
      <c r="B33" s="24" t="s">
        <v>26</v>
      </c>
    </row>
    <row r="35" spans="1:6" x14ac:dyDescent="0.25">
      <c r="A35" s="12" t="s">
        <v>27</v>
      </c>
    </row>
    <row r="36" spans="1:6" x14ac:dyDescent="0.25">
      <c r="A36" s="14" t="s">
        <v>28</v>
      </c>
      <c r="B36" s="26" t="s">
        <v>29</v>
      </c>
      <c r="C36" s="29" t="s">
        <v>30</v>
      </c>
      <c r="D36" s="33" t="s">
        <v>31</v>
      </c>
      <c r="E36" s="14" t="s">
        <v>32</v>
      </c>
      <c r="F36" s="14" t="s">
        <v>33</v>
      </c>
    </row>
    <row r="37" spans="1:6" x14ac:dyDescent="0.25">
      <c r="A37" s="14" t="s">
        <v>34</v>
      </c>
      <c r="B37" s="26" t="s">
        <v>35</v>
      </c>
      <c r="C37" s="30"/>
      <c r="D37" s="34"/>
      <c r="E37" s="15"/>
      <c r="F37" s="15"/>
    </row>
    <row r="38" spans="1:6" x14ac:dyDescent="0.25">
      <c r="A38" s="15" t="s">
        <v>36</v>
      </c>
      <c r="B38" s="27" t="s">
        <v>37</v>
      </c>
      <c r="C38" s="30">
        <v>1</v>
      </c>
      <c r="D38" s="34" t="s">
        <v>38</v>
      </c>
      <c r="E38" s="16"/>
      <c r="F38" s="15" t="str">
        <f t="shared" ref="F38:F76" si="0">IF(ISBLANK(E38),"", PRODUCT(C38,E38))</f>
        <v/>
      </c>
    </row>
    <row r="39" spans="1:6" ht="30" x14ac:dyDescent="0.25">
      <c r="A39" s="15" t="s">
        <v>39</v>
      </c>
      <c r="B39" s="27" t="s">
        <v>40</v>
      </c>
      <c r="C39" s="30">
        <v>1</v>
      </c>
      <c r="D39" s="34" t="s">
        <v>38</v>
      </c>
      <c r="E39" s="16"/>
      <c r="F39" s="15" t="str">
        <f t="shared" si="0"/>
        <v/>
      </c>
    </row>
    <row r="40" spans="1:6" ht="30" x14ac:dyDescent="0.25">
      <c r="A40" s="15" t="s">
        <v>41</v>
      </c>
      <c r="B40" s="27" t="s">
        <v>42</v>
      </c>
      <c r="C40" s="30">
        <v>1</v>
      </c>
      <c r="D40" s="34" t="s">
        <v>38</v>
      </c>
      <c r="E40" s="16"/>
      <c r="F40" s="15" t="str">
        <f t="shared" si="0"/>
        <v/>
      </c>
    </row>
    <row r="41" spans="1:6" ht="30" x14ac:dyDescent="0.25">
      <c r="A41" s="15" t="s">
        <v>43</v>
      </c>
      <c r="B41" s="27" t="s">
        <v>44</v>
      </c>
      <c r="C41" s="30">
        <v>1</v>
      </c>
      <c r="D41" s="34" t="s">
        <v>38</v>
      </c>
      <c r="E41" s="16"/>
      <c r="F41" s="15" t="str">
        <f t="shared" si="0"/>
        <v/>
      </c>
    </row>
    <row r="42" spans="1:6" ht="30" x14ac:dyDescent="0.25">
      <c r="A42" s="15" t="s">
        <v>45</v>
      </c>
      <c r="B42" s="27" t="s">
        <v>46</v>
      </c>
      <c r="C42" s="30">
        <v>1</v>
      </c>
      <c r="D42" s="34" t="s">
        <v>38</v>
      </c>
      <c r="E42" s="16"/>
      <c r="F42" s="15" t="str">
        <f t="shared" si="0"/>
        <v/>
      </c>
    </row>
    <row r="43" spans="1:6" x14ac:dyDescent="0.25">
      <c r="A43" s="15" t="s">
        <v>47</v>
      </c>
      <c r="B43" s="27" t="s">
        <v>48</v>
      </c>
      <c r="C43" s="30">
        <v>1</v>
      </c>
      <c r="D43" s="34" t="s">
        <v>38</v>
      </c>
      <c r="E43" s="16"/>
      <c r="F43" s="15" t="str">
        <f t="shared" si="0"/>
        <v/>
      </c>
    </row>
    <row r="44" spans="1:6" x14ac:dyDescent="0.25">
      <c r="A44" s="15" t="s">
        <v>49</v>
      </c>
      <c r="B44" s="27" t="s">
        <v>50</v>
      </c>
      <c r="C44" s="30">
        <v>1</v>
      </c>
      <c r="D44" s="34" t="s">
        <v>38</v>
      </c>
      <c r="E44" s="16"/>
      <c r="F44" s="15" t="str">
        <f t="shared" si="0"/>
        <v/>
      </c>
    </row>
    <row r="45" spans="1:6" ht="30" x14ac:dyDescent="0.25">
      <c r="A45" s="15" t="s">
        <v>51</v>
      </c>
      <c r="B45" s="27" t="s">
        <v>52</v>
      </c>
      <c r="C45" s="30">
        <v>1</v>
      </c>
      <c r="D45" s="34" t="s">
        <v>38</v>
      </c>
      <c r="E45" s="16"/>
      <c r="F45" s="15" t="str">
        <f t="shared" si="0"/>
        <v/>
      </c>
    </row>
    <row r="46" spans="1:6" ht="30" x14ac:dyDescent="0.25">
      <c r="A46" s="15" t="s">
        <v>53</v>
      </c>
      <c r="B46" s="27" t="s">
        <v>54</v>
      </c>
      <c r="C46" s="30">
        <v>1</v>
      </c>
      <c r="D46" s="34" t="s">
        <v>38</v>
      </c>
      <c r="E46" s="16"/>
      <c r="F46" s="15" t="str">
        <f t="shared" si="0"/>
        <v/>
      </c>
    </row>
    <row r="47" spans="1:6" ht="30" x14ac:dyDescent="0.25">
      <c r="A47" s="15" t="s">
        <v>55</v>
      </c>
      <c r="B47" s="27" t="s">
        <v>56</v>
      </c>
      <c r="C47" s="30">
        <v>1</v>
      </c>
      <c r="D47" s="34" t="s">
        <v>38</v>
      </c>
      <c r="E47" s="16"/>
      <c r="F47" s="15" t="str">
        <f t="shared" si="0"/>
        <v/>
      </c>
    </row>
    <row r="48" spans="1:6" ht="30" x14ac:dyDescent="0.25">
      <c r="A48" s="15" t="s">
        <v>57</v>
      </c>
      <c r="B48" s="27" t="s">
        <v>58</v>
      </c>
      <c r="C48" s="30">
        <v>1</v>
      </c>
      <c r="D48" s="34" t="s">
        <v>38</v>
      </c>
      <c r="E48" s="16"/>
      <c r="F48" s="15" t="str">
        <f t="shared" si="0"/>
        <v/>
      </c>
    </row>
    <row r="49" spans="1:6" x14ac:dyDescent="0.25">
      <c r="A49" s="15" t="s">
        <v>59</v>
      </c>
      <c r="B49" s="27" t="s">
        <v>60</v>
      </c>
      <c r="C49" s="30">
        <v>1</v>
      </c>
      <c r="D49" s="34" t="s">
        <v>38</v>
      </c>
      <c r="E49" s="16"/>
      <c r="F49" s="15" t="str">
        <f t="shared" si="0"/>
        <v/>
      </c>
    </row>
    <row r="50" spans="1:6" x14ac:dyDescent="0.25">
      <c r="A50" s="15" t="s">
        <v>61</v>
      </c>
      <c r="B50" s="27" t="s">
        <v>62</v>
      </c>
      <c r="C50" s="30">
        <v>1</v>
      </c>
      <c r="D50" s="34" t="s">
        <v>38</v>
      </c>
      <c r="E50" s="16"/>
      <c r="F50" s="15" t="str">
        <f t="shared" si="0"/>
        <v/>
      </c>
    </row>
    <row r="51" spans="1:6" x14ac:dyDescent="0.25">
      <c r="A51" s="15" t="s">
        <v>63</v>
      </c>
      <c r="B51" s="27" t="s">
        <v>64</v>
      </c>
      <c r="C51" s="30">
        <v>1</v>
      </c>
      <c r="D51" s="34" t="s">
        <v>38</v>
      </c>
      <c r="E51" s="16"/>
      <c r="F51" s="15" t="str">
        <f t="shared" si="0"/>
        <v/>
      </c>
    </row>
    <row r="52" spans="1:6" ht="30" x14ac:dyDescent="0.25">
      <c r="A52" s="15" t="s">
        <v>65</v>
      </c>
      <c r="B52" s="27" t="s">
        <v>66</v>
      </c>
      <c r="C52" s="30">
        <v>1</v>
      </c>
      <c r="D52" s="34" t="s">
        <v>38</v>
      </c>
      <c r="E52" s="16"/>
      <c r="F52" s="15" t="str">
        <f t="shared" si="0"/>
        <v/>
      </c>
    </row>
    <row r="53" spans="1:6" x14ac:dyDescent="0.25">
      <c r="A53" s="15" t="s">
        <v>67</v>
      </c>
      <c r="B53" s="27" t="s">
        <v>68</v>
      </c>
      <c r="C53" s="30">
        <v>1</v>
      </c>
      <c r="D53" s="34" t="s">
        <v>38</v>
      </c>
      <c r="E53" s="16"/>
      <c r="F53" s="15" t="str">
        <f t="shared" si="0"/>
        <v/>
      </c>
    </row>
    <row r="54" spans="1:6" ht="30" x14ac:dyDescent="0.25">
      <c r="A54" s="15" t="s">
        <v>69</v>
      </c>
      <c r="B54" s="27" t="s">
        <v>70</v>
      </c>
      <c r="C54" s="30">
        <v>1</v>
      </c>
      <c r="D54" s="34" t="s">
        <v>38</v>
      </c>
      <c r="E54" s="16"/>
      <c r="F54" s="15" t="str">
        <f t="shared" si="0"/>
        <v/>
      </c>
    </row>
    <row r="55" spans="1:6" x14ac:dyDescent="0.25">
      <c r="A55" s="15" t="s">
        <v>71</v>
      </c>
      <c r="B55" s="27" t="s">
        <v>72</v>
      </c>
      <c r="C55" s="30">
        <v>1</v>
      </c>
      <c r="D55" s="34" t="s">
        <v>38</v>
      </c>
      <c r="E55" s="16"/>
      <c r="F55" s="15" t="str">
        <f t="shared" si="0"/>
        <v/>
      </c>
    </row>
    <row r="56" spans="1:6" x14ac:dyDescent="0.25">
      <c r="A56" s="15" t="s">
        <v>73</v>
      </c>
      <c r="B56" s="27" t="s">
        <v>74</v>
      </c>
      <c r="C56" s="30">
        <v>1</v>
      </c>
      <c r="D56" s="34" t="s">
        <v>38</v>
      </c>
      <c r="E56" s="16"/>
      <c r="F56" s="15" t="str">
        <f t="shared" si="0"/>
        <v/>
      </c>
    </row>
    <row r="57" spans="1:6" x14ac:dyDescent="0.25">
      <c r="A57" s="15" t="s">
        <v>75</v>
      </c>
      <c r="B57" s="27" t="s">
        <v>76</v>
      </c>
      <c r="C57" s="30">
        <v>1</v>
      </c>
      <c r="D57" s="34" t="s">
        <v>38</v>
      </c>
      <c r="E57" s="16"/>
      <c r="F57" s="15" t="str">
        <f t="shared" si="0"/>
        <v/>
      </c>
    </row>
    <row r="58" spans="1:6" ht="30" x14ac:dyDescent="0.25">
      <c r="A58" s="15" t="s">
        <v>77</v>
      </c>
      <c r="B58" s="27" t="s">
        <v>78</v>
      </c>
      <c r="C58" s="30">
        <v>1</v>
      </c>
      <c r="D58" s="34" t="s">
        <v>38</v>
      </c>
      <c r="E58" s="16"/>
      <c r="F58" s="15" t="str">
        <f t="shared" si="0"/>
        <v/>
      </c>
    </row>
    <row r="59" spans="1:6" x14ac:dyDescent="0.25">
      <c r="A59" s="15" t="s">
        <v>79</v>
      </c>
      <c r="B59" s="27" t="s">
        <v>80</v>
      </c>
      <c r="C59" s="30">
        <v>1</v>
      </c>
      <c r="D59" s="34" t="s">
        <v>38</v>
      </c>
      <c r="E59" s="16"/>
      <c r="F59" s="15" t="str">
        <f t="shared" si="0"/>
        <v/>
      </c>
    </row>
    <row r="60" spans="1:6" x14ac:dyDescent="0.25">
      <c r="A60" s="15" t="s">
        <v>81</v>
      </c>
      <c r="B60" s="27" t="s">
        <v>82</v>
      </c>
      <c r="C60" s="30">
        <v>1</v>
      </c>
      <c r="D60" s="34" t="s">
        <v>38</v>
      </c>
      <c r="E60" s="16"/>
      <c r="F60" s="15" t="str">
        <f t="shared" si="0"/>
        <v/>
      </c>
    </row>
    <row r="61" spans="1:6" x14ac:dyDescent="0.25">
      <c r="A61" s="15" t="s">
        <v>83</v>
      </c>
      <c r="B61" s="27" t="s">
        <v>84</v>
      </c>
      <c r="C61" s="30">
        <v>1</v>
      </c>
      <c r="D61" s="34" t="s">
        <v>38</v>
      </c>
      <c r="E61" s="16"/>
      <c r="F61" s="15" t="str">
        <f t="shared" si="0"/>
        <v/>
      </c>
    </row>
    <row r="62" spans="1:6" x14ac:dyDescent="0.25">
      <c r="A62" s="15" t="s">
        <v>85</v>
      </c>
      <c r="B62" s="27" t="s">
        <v>86</v>
      </c>
      <c r="C62" s="30">
        <v>1</v>
      </c>
      <c r="D62" s="34" t="s">
        <v>38</v>
      </c>
      <c r="E62" s="16"/>
      <c r="F62" s="15" t="str">
        <f t="shared" si="0"/>
        <v/>
      </c>
    </row>
    <row r="63" spans="1:6" ht="30" x14ac:dyDescent="0.25">
      <c r="A63" s="15" t="s">
        <v>87</v>
      </c>
      <c r="B63" s="27" t="s">
        <v>88</v>
      </c>
      <c r="C63" s="30">
        <v>1</v>
      </c>
      <c r="D63" s="34" t="s">
        <v>38</v>
      </c>
      <c r="E63" s="16"/>
      <c r="F63" s="15" t="str">
        <f t="shared" si="0"/>
        <v/>
      </c>
    </row>
    <row r="64" spans="1:6" x14ac:dyDescent="0.25">
      <c r="A64" s="15" t="s">
        <v>89</v>
      </c>
      <c r="B64" s="27" t="s">
        <v>90</v>
      </c>
      <c r="C64" s="30">
        <v>20</v>
      </c>
      <c r="D64" s="34" t="s">
        <v>38</v>
      </c>
      <c r="E64" s="16"/>
      <c r="F64" s="15" t="str">
        <f t="shared" si="0"/>
        <v/>
      </c>
    </row>
    <row r="65" spans="1:7" x14ac:dyDescent="0.25">
      <c r="A65" s="15" t="s">
        <v>91</v>
      </c>
      <c r="B65" s="27" t="s">
        <v>92</v>
      </c>
      <c r="C65" s="30">
        <v>20</v>
      </c>
      <c r="D65" s="34" t="s">
        <v>38</v>
      </c>
      <c r="E65" s="16"/>
      <c r="F65" s="15" t="str">
        <f t="shared" si="0"/>
        <v/>
      </c>
    </row>
    <row r="66" spans="1:7" ht="30" x14ac:dyDescent="0.25">
      <c r="A66" s="15" t="s">
        <v>93</v>
      </c>
      <c r="B66" s="27" t="s">
        <v>94</v>
      </c>
      <c r="C66" s="30">
        <v>20</v>
      </c>
      <c r="D66" s="34" t="s">
        <v>38</v>
      </c>
      <c r="E66" s="16"/>
      <c r="F66" s="15" t="str">
        <f t="shared" si="0"/>
        <v/>
      </c>
    </row>
    <row r="67" spans="1:7" x14ac:dyDescent="0.25">
      <c r="A67" s="15" t="s">
        <v>95</v>
      </c>
      <c r="B67" s="27" t="s">
        <v>96</v>
      </c>
      <c r="C67" s="30">
        <v>1</v>
      </c>
      <c r="D67" s="34" t="s">
        <v>38</v>
      </c>
      <c r="E67" s="16"/>
      <c r="F67" s="15" t="str">
        <f t="shared" si="0"/>
        <v/>
      </c>
    </row>
    <row r="68" spans="1:7" x14ac:dyDescent="0.25">
      <c r="A68" s="15" t="s">
        <v>97</v>
      </c>
      <c r="B68" s="27" t="s">
        <v>98</v>
      </c>
      <c r="C68" s="30">
        <v>1</v>
      </c>
      <c r="D68" s="34" t="s">
        <v>38</v>
      </c>
      <c r="E68" s="16"/>
      <c r="F68" s="15" t="str">
        <f t="shared" si="0"/>
        <v/>
      </c>
    </row>
    <row r="69" spans="1:7" x14ac:dyDescent="0.25">
      <c r="A69" s="15" t="s">
        <v>99</v>
      </c>
      <c r="B69" s="27" t="s">
        <v>100</v>
      </c>
      <c r="C69" s="30">
        <v>1</v>
      </c>
      <c r="D69" s="34" t="s">
        <v>38</v>
      </c>
      <c r="E69" s="16"/>
      <c r="F69" s="15" t="str">
        <f t="shared" si="0"/>
        <v/>
      </c>
    </row>
    <row r="70" spans="1:7" x14ac:dyDescent="0.25">
      <c r="A70" s="15" t="s">
        <v>101</v>
      </c>
      <c r="B70" s="27" t="s">
        <v>102</v>
      </c>
      <c r="C70" s="30">
        <v>1</v>
      </c>
      <c r="D70" s="34" t="s">
        <v>38</v>
      </c>
      <c r="E70" s="16"/>
      <c r="F70" s="15" t="str">
        <f t="shared" si="0"/>
        <v/>
      </c>
    </row>
    <row r="71" spans="1:7" x14ac:dyDescent="0.25">
      <c r="A71" s="15" t="s">
        <v>103</v>
      </c>
      <c r="B71" s="27" t="s">
        <v>104</v>
      </c>
      <c r="C71" s="30">
        <v>1</v>
      </c>
      <c r="D71" s="34" t="s">
        <v>38</v>
      </c>
      <c r="E71" s="16"/>
      <c r="F71" s="15" t="str">
        <f t="shared" si="0"/>
        <v/>
      </c>
    </row>
    <row r="72" spans="1:7" ht="30" x14ac:dyDescent="0.25">
      <c r="A72" s="15" t="s">
        <v>105</v>
      </c>
      <c r="B72" s="27" t="s">
        <v>106</v>
      </c>
      <c r="C72" s="30">
        <v>1</v>
      </c>
      <c r="D72" s="34" t="s">
        <v>38</v>
      </c>
      <c r="E72" s="16"/>
      <c r="F72" s="15" t="str">
        <f t="shared" si="0"/>
        <v/>
      </c>
    </row>
    <row r="73" spans="1:7" x14ac:dyDescent="0.25">
      <c r="A73" s="15" t="s">
        <v>107</v>
      </c>
      <c r="B73" s="27" t="s">
        <v>108</v>
      </c>
      <c r="C73" s="30">
        <v>1</v>
      </c>
      <c r="D73" s="34" t="s">
        <v>38</v>
      </c>
      <c r="E73" s="16"/>
      <c r="F73" s="15" t="str">
        <f t="shared" si="0"/>
        <v/>
      </c>
    </row>
    <row r="74" spans="1:7" x14ac:dyDescent="0.25">
      <c r="A74" s="15" t="s">
        <v>109</v>
      </c>
      <c r="B74" s="27" t="s">
        <v>110</v>
      </c>
      <c r="C74" s="30">
        <v>1</v>
      </c>
      <c r="D74" s="34" t="s">
        <v>38</v>
      </c>
      <c r="E74" s="16"/>
      <c r="F74" s="15" t="str">
        <f t="shared" si="0"/>
        <v/>
      </c>
    </row>
    <row r="75" spans="1:7" x14ac:dyDescent="0.25">
      <c r="A75" s="15" t="s">
        <v>111</v>
      </c>
      <c r="B75" s="27" t="s">
        <v>112</v>
      </c>
      <c r="C75" s="30">
        <v>1</v>
      </c>
      <c r="D75" s="34" t="s">
        <v>38</v>
      </c>
      <c r="E75" s="16"/>
      <c r="F75" s="15" t="str">
        <f t="shared" si="0"/>
        <v/>
      </c>
    </row>
    <row r="76" spans="1:7" x14ac:dyDescent="0.25">
      <c r="A76" s="15" t="s">
        <v>113</v>
      </c>
      <c r="B76" s="27" t="s">
        <v>114</v>
      </c>
      <c r="C76" s="30">
        <v>1</v>
      </c>
      <c r="D76" s="34" t="s">
        <v>38</v>
      </c>
      <c r="E76" s="16"/>
      <c r="F76" s="15" t="str">
        <f t="shared" si="0"/>
        <v/>
      </c>
    </row>
    <row r="77" spans="1:7" x14ac:dyDescent="0.25">
      <c r="E77" s="14" t="s">
        <v>115</v>
      </c>
      <c r="F77" s="14" t="str">
        <f>IF((COUNT(C38:C76)&lt;&gt;COUNT(F38:F76)),"", ROUND(SUM(F38:F76),2))</f>
        <v/>
      </c>
      <c r="G77" s="13" t="str">
        <f>IF((COUNT(C38:C76)&lt;&gt;COUNT(F38:F76)),"Neužpildytos visų objektų kainos", "")</f>
        <v>Neužpildytos visų objektų kainos</v>
      </c>
    </row>
    <row r="78" spans="1:7" ht="30" x14ac:dyDescent="0.25">
      <c r="C78" s="29" t="s">
        <v>116</v>
      </c>
      <c r="D78" s="35"/>
      <c r="E78" s="14" t="s">
        <v>117</v>
      </c>
      <c r="F78" s="14" t="str">
        <f>IF(OR(F77="",D78=""),"", ROUND(PRODUCT(D78,F77)/100,2))</f>
        <v/>
      </c>
      <c r="G78" s="13" t="str">
        <f>IF(D78="", "Nurodykite taikomą PVM dydį", "")</f>
        <v>Nurodykite taikomą PVM dydį</v>
      </c>
    </row>
    <row r="79" spans="1:7" x14ac:dyDescent="0.25">
      <c r="E79" s="14" t="s">
        <v>118</v>
      </c>
      <c r="F79" s="14">
        <f>IF(ISBLANK(F78), "", ROUND(SUM(F77:F78),2))</f>
        <v>0</v>
      </c>
    </row>
    <row r="83" spans="1:6" ht="30" x14ac:dyDescent="0.25">
      <c r="A83" s="12" t="s">
        <v>119</v>
      </c>
      <c r="B83" s="24" t="s">
        <v>120</v>
      </c>
    </row>
    <row r="85" spans="1:6" x14ac:dyDescent="0.25">
      <c r="A85" s="12" t="s">
        <v>27</v>
      </c>
    </row>
    <row r="86" spans="1:6" x14ac:dyDescent="0.25">
      <c r="A86" s="14" t="s">
        <v>28</v>
      </c>
      <c r="B86" s="26" t="s">
        <v>29</v>
      </c>
      <c r="C86" s="29" t="s">
        <v>30</v>
      </c>
      <c r="D86" s="33" t="s">
        <v>31</v>
      </c>
      <c r="E86" s="14" t="s">
        <v>32</v>
      </c>
      <c r="F86" s="14" t="s">
        <v>33</v>
      </c>
    </row>
    <row r="87" spans="1:6" ht="30" x14ac:dyDescent="0.25">
      <c r="A87" s="14" t="s">
        <v>121</v>
      </c>
      <c r="B87" s="26" t="s">
        <v>122</v>
      </c>
      <c r="C87" s="30"/>
      <c r="D87" s="34"/>
      <c r="E87" s="15"/>
      <c r="F87" s="15"/>
    </row>
    <row r="88" spans="1:6" ht="30" x14ac:dyDescent="0.25">
      <c r="A88" s="15" t="s">
        <v>123</v>
      </c>
      <c r="B88" s="27" t="s">
        <v>124</v>
      </c>
      <c r="C88" s="30">
        <v>1</v>
      </c>
      <c r="D88" s="34" t="s">
        <v>38</v>
      </c>
      <c r="E88" s="16"/>
      <c r="F88" s="15" t="str">
        <f t="shared" ref="F88:F99" si="1">IF(ISBLANK(E88),"", PRODUCT(C88,E88))</f>
        <v/>
      </c>
    </row>
    <row r="89" spans="1:6" x14ac:dyDescent="0.25">
      <c r="A89" s="15" t="s">
        <v>125</v>
      </c>
      <c r="B89" s="27" t="s">
        <v>126</v>
      </c>
      <c r="C89" s="30">
        <v>1</v>
      </c>
      <c r="D89" s="34" t="s">
        <v>38</v>
      </c>
      <c r="E89" s="16"/>
      <c r="F89" s="15" t="str">
        <f t="shared" si="1"/>
        <v/>
      </c>
    </row>
    <row r="90" spans="1:6" x14ac:dyDescent="0.25">
      <c r="A90" s="15" t="s">
        <v>127</v>
      </c>
      <c r="B90" s="27" t="s">
        <v>128</v>
      </c>
      <c r="C90" s="30">
        <v>1</v>
      </c>
      <c r="D90" s="34" t="s">
        <v>38</v>
      </c>
      <c r="E90" s="16"/>
      <c r="F90" s="15" t="str">
        <f t="shared" si="1"/>
        <v/>
      </c>
    </row>
    <row r="91" spans="1:6" ht="30" x14ac:dyDescent="0.25">
      <c r="A91" s="15" t="s">
        <v>129</v>
      </c>
      <c r="B91" s="27" t="s">
        <v>130</v>
      </c>
      <c r="C91" s="30">
        <v>20</v>
      </c>
      <c r="D91" s="34" t="s">
        <v>38</v>
      </c>
      <c r="E91" s="16"/>
      <c r="F91" s="15" t="str">
        <f t="shared" si="1"/>
        <v/>
      </c>
    </row>
    <row r="92" spans="1:6" ht="30" x14ac:dyDescent="0.25">
      <c r="A92" s="15" t="s">
        <v>131</v>
      </c>
      <c r="B92" s="27" t="s">
        <v>132</v>
      </c>
      <c r="C92" s="30">
        <v>20</v>
      </c>
      <c r="D92" s="34" t="s">
        <v>38</v>
      </c>
      <c r="E92" s="16"/>
      <c r="F92" s="15" t="str">
        <f t="shared" si="1"/>
        <v/>
      </c>
    </row>
    <row r="93" spans="1:6" ht="30" x14ac:dyDescent="0.25">
      <c r="A93" s="15" t="s">
        <v>133</v>
      </c>
      <c r="B93" s="27" t="s">
        <v>134</v>
      </c>
      <c r="C93" s="30">
        <v>15</v>
      </c>
      <c r="D93" s="34" t="s">
        <v>38</v>
      </c>
      <c r="E93" s="16"/>
      <c r="F93" s="15" t="str">
        <f t="shared" si="1"/>
        <v/>
      </c>
    </row>
    <row r="94" spans="1:6" ht="30" x14ac:dyDescent="0.25">
      <c r="A94" s="15" t="s">
        <v>135</v>
      </c>
      <c r="B94" s="27" t="s">
        <v>136</v>
      </c>
      <c r="C94" s="30">
        <v>15</v>
      </c>
      <c r="D94" s="34" t="s">
        <v>38</v>
      </c>
      <c r="E94" s="16"/>
      <c r="F94" s="15" t="str">
        <f t="shared" si="1"/>
        <v/>
      </c>
    </row>
    <row r="95" spans="1:6" ht="30" x14ac:dyDescent="0.25">
      <c r="A95" s="15" t="s">
        <v>137</v>
      </c>
      <c r="B95" s="27" t="s">
        <v>138</v>
      </c>
      <c r="C95" s="30">
        <v>30</v>
      </c>
      <c r="D95" s="34" t="s">
        <v>38</v>
      </c>
      <c r="E95" s="16"/>
      <c r="F95" s="15" t="str">
        <f t="shared" si="1"/>
        <v/>
      </c>
    </row>
    <row r="96" spans="1:6" ht="30" x14ac:dyDescent="0.25">
      <c r="A96" s="15" t="s">
        <v>139</v>
      </c>
      <c r="B96" s="27" t="s">
        <v>140</v>
      </c>
      <c r="C96" s="30">
        <v>30</v>
      </c>
      <c r="D96" s="34" t="s">
        <v>38</v>
      </c>
      <c r="E96" s="16"/>
      <c r="F96" s="15" t="str">
        <f t="shared" si="1"/>
        <v/>
      </c>
    </row>
    <row r="97" spans="1:10" x14ac:dyDescent="0.25">
      <c r="A97" s="15" t="s">
        <v>141</v>
      </c>
      <c r="B97" s="27" t="s">
        <v>142</v>
      </c>
      <c r="C97" s="30">
        <v>20</v>
      </c>
      <c r="D97" s="34" t="s">
        <v>38</v>
      </c>
      <c r="E97" s="16"/>
      <c r="F97" s="15" t="str">
        <f t="shared" si="1"/>
        <v/>
      </c>
    </row>
    <row r="98" spans="1:10" ht="30" x14ac:dyDescent="0.25">
      <c r="A98" s="15" t="s">
        <v>143</v>
      </c>
      <c r="B98" s="27" t="s">
        <v>144</v>
      </c>
      <c r="C98" s="30">
        <v>20</v>
      </c>
      <c r="D98" s="34" t="s">
        <v>38</v>
      </c>
      <c r="E98" s="16"/>
      <c r="F98" s="15" t="str">
        <f t="shared" si="1"/>
        <v/>
      </c>
    </row>
    <row r="99" spans="1:10" ht="30" x14ac:dyDescent="0.25">
      <c r="A99" s="15" t="s">
        <v>145</v>
      </c>
      <c r="B99" s="27" t="s">
        <v>146</v>
      </c>
      <c r="C99" s="30">
        <v>15</v>
      </c>
      <c r="D99" s="34" t="s">
        <v>38</v>
      </c>
      <c r="E99" s="16"/>
      <c r="F99" s="15" t="str">
        <f t="shared" si="1"/>
        <v/>
      </c>
    </row>
    <row r="100" spans="1:10" x14ac:dyDescent="0.25">
      <c r="E100" s="14" t="s">
        <v>115</v>
      </c>
      <c r="F100" s="14" t="str">
        <f>IF((COUNT(C88:C99)&lt;&gt;COUNT(F88:F99)),"", ROUND(SUM(F88:F99),2))</f>
        <v/>
      </c>
      <c r="G100" s="13" t="str">
        <f>IF((COUNT(C88:C99)&lt;&gt;COUNT(F88:F99)),"Neužpildytos visų objektų kainos", "")</f>
        <v>Neužpildytos visų objektų kainos</v>
      </c>
    </row>
    <row r="101" spans="1:10" ht="30" x14ac:dyDescent="0.25">
      <c r="C101" s="29" t="s">
        <v>116</v>
      </c>
      <c r="D101" s="35"/>
      <c r="E101" s="14" t="s">
        <v>117</v>
      </c>
      <c r="F101" s="14" t="str">
        <f>IF(OR(F100="",D101=""),"", ROUND(PRODUCT(D101,F100)/100,2))</f>
        <v/>
      </c>
      <c r="G101" s="13" t="str">
        <f>IF(D101="", "Nurodykite taikomą PVM dydį", "")</f>
        <v>Nurodykite taikomą PVM dydį</v>
      </c>
    </row>
    <row r="102" spans="1:10" x14ac:dyDescent="0.25">
      <c r="E102" s="14" t="s">
        <v>118</v>
      </c>
      <c r="F102" s="14">
        <f>IF(ISBLANK(F101), "", ROUND(SUM(F100:F101),2))</f>
        <v>0</v>
      </c>
    </row>
    <row r="106" spans="1:10" ht="15.75" x14ac:dyDescent="0.25">
      <c r="B106" s="36" t="s">
        <v>34</v>
      </c>
      <c r="C106" s="44" t="s">
        <v>170</v>
      </c>
      <c r="D106" s="44"/>
      <c r="E106" s="44"/>
      <c r="F106" s="44"/>
      <c r="G106" s="44"/>
      <c r="H106" s="44"/>
      <c r="I106" s="44"/>
      <c r="J106" s="44"/>
    </row>
    <row r="107" spans="1:10" ht="15.75" x14ac:dyDescent="0.25">
      <c r="B107" s="36" t="s">
        <v>121</v>
      </c>
      <c r="C107" s="44" t="s">
        <v>171</v>
      </c>
      <c r="D107" s="44"/>
      <c r="E107" s="44"/>
      <c r="F107" s="44"/>
      <c r="G107" s="44"/>
      <c r="H107" s="44"/>
      <c r="I107" s="44"/>
      <c r="J107" s="44"/>
    </row>
    <row r="108" spans="1:10" ht="15.75" x14ac:dyDescent="0.25">
      <c r="B108" s="36" t="s">
        <v>172</v>
      </c>
      <c r="C108" s="44" t="s">
        <v>173</v>
      </c>
      <c r="D108" s="44"/>
      <c r="E108" s="44"/>
      <c r="F108" s="44"/>
      <c r="G108" s="44"/>
      <c r="H108" s="44"/>
      <c r="I108" s="44"/>
      <c r="J108" s="44"/>
    </row>
    <row r="109" spans="1:10" ht="15.75" x14ac:dyDescent="0.25">
      <c r="B109" s="36" t="s">
        <v>174</v>
      </c>
      <c r="C109" s="44" t="s">
        <v>175</v>
      </c>
      <c r="D109" s="44"/>
      <c r="E109" s="44"/>
      <c r="F109" s="44"/>
      <c r="G109" s="44"/>
      <c r="H109" s="44"/>
      <c r="I109" s="44"/>
      <c r="J109" s="44"/>
    </row>
    <row r="110" spans="1:10" ht="39" customHeight="1" x14ac:dyDescent="0.25">
      <c r="B110" s="36" t="s">
        <v>176</v>
      </c>
      <c r="C110" s="90" t="s">
        <v>190</v>
      </c>
      <c r="D110" s="91"/>
      <c r="E110" s="91"/>
      <c r="F110" s="91"/>
      <c r="G110" s="91"/>
      <c r="H110" s="91"/>
      <c r="I110" s="91"/>
      <c r="J110" s="91"/>
    </row>
    <row r="111" spans="1:10" ht="15.75" x14ac:dyDescent="0.25">
      <c r="B111" s="36" t="s">
        <v>177</v>
      </c>
      <c r="C111" s="44" t="s">
        <v>178</v>
      </c>
      <c r="D111" s="44"/>
      <c r="E111" s="44"/>
      <c r="F111" s="44"/>
      <c r="G111" s="44"/>
      <c r="H111" s="44"/>
      <c r="I111" s="44"/>
      <c r="J111" s="44"/>
    </row>
    <row r="112" spans="1:10" ht="15.75" x14ac:dyDescent="0.25">
      <c r="B112" s="36" t="s">
        <v>179</v>
      </c>
      <c r="C112" s="43" t="s">
        <v>180</v>
      </c>
      <c r="D112" s="43"/>
      <c r="E112" s="43"/>
      <c r="F112" s="43"/>
      <c r="G112" s="43"/>
      <c r="H112" s="43"/>
      <c r="I112" s="43"/>
      <c r="J112" s="43"/>
    </row>
    <row r="113" spans="2:10" ht="15.75" x14ac:dyDescent="0.25">
      <c r="B113" s="36" t="s">
        <v>181</v>
      </c>
      <c r="C113" s="43" t="s">
        <v>182</v>
      </c>
      <c r="D113" s="43"/>
      <c r="E113" s="43"/>
      <c r="F113" s="43"/>
      <c r="G113" s="43"/>
      <c r="H113" s="43"/>
      <c r="I113" s="43"/>
      <c r="J113" s="43"/>
    </row>
    <row r="114" spans="2:10" ht="15.75" x14ac:dyDescent="0.25">
      <c r="B114" s="36" t="s">
        <v>183</v>
      </c>
      <c r="C114" s="43" t="s">
        <v>184</v>
      </c>
      <c r="D114" s="43"/>
      <c r="E114" s="43"/>
      <c r="F114" s="43"/>
      <c r="G114" s="43"/>
      <c r="H114" s="43"/>
      <c r="I114" s="43"/>
      <c r="J114" s="43"/>
    </row>
    <row r="115" spans="2:10" ht="15.75" x14ac:dyDescent="0.25">
      <c r="B115" s="36" t="s">
        <v>185</v>
      </c>
      <c r="C115" s="43" t="s">
        <v>186</v>
      </c>
      <c r="D115" s="43"/>
      <c r="E115" s="43"/>
      <c r="F115" s="43"/>
      <c r="G115" s="43"/>
      <c r="H115" s="43"/>
      <c r="I115" s="43"/>
      <c r="J115" s="43"/>
    </row>
    <row r="116" spans="2:10" ht="15.75" x14ac:dyDescent="0.25">
      <c r="B116" s="36" t="s">
        <v>187</v>
      </c>
      <c r="C116" s="43" t="s">
        <v>188</v>
      </c>
      <c r="D116" s="43"/>
      <c r="E116" s="43"/>
      <c r="F116" s="43"/>
      <c r="G116" s="43"/>
      <c r="H116" s="43"/>
      <c r="I116" s="43"/>
      <c r="J116" s="43"/>
    </row>
    <row r="117" spans="2:10" ht="15.75" x14ac:dyDescent="0.25">
      <c r="B117" s="36"/>
      <c r="C117" s="37"/>
      <c r="D117" s="37"/>
      <c r="E117" s="37"/>
      <c r="F117" s="37"/>
      <c r="G117" s="37"/>
      <c r="H117" s="37"/>
      <c r="I117" s="37"/>
      <c r="J117" s="37"/>
    </row>
    <row r="118" spans="2:10" ht="15.75" x14ac:dyDescent="0.25">
      <c r="B118" s="36"/>
      <c r="C118" s="40"/>
      <c r="D118" s="41"/>
      <c r="E118" s="41"/>
      <c r="F118" s="41"/>
      <c r="G118" s="41"/>
      <c r="H118" s="41"/>
      <c r="I118" s="38"/>
      <c r="J118" s="37"/>
    </row>
    <row r="119" spans="2:10" ht="15.75" x14ac:dyDescent="0.25">
      <c r="B119" s="36"/>
      <c r="C119" s="42" t="s">
        <v>189</v>
      </c>
      <c r="D119" s="42"/>
      <c r="E119" s="42"/>
      <c r="F119" s="42"/>
      <c r="G119" s="42"/>
      <c r="H119" s="42"/>
      <c r="I119" s="42"/>
      <c r="J119" s="39"/>
    </row>
  </sheetData>
  <sheetProtection algorithmName="SHA-512" hashValue="MUnncIutr04tcvoJDVqsEjrKaL3rQsN3nG2j25jcQvOD2u+UCHqRTM4MtY7tqPHivw5sGfSzZoBH6qLycfkILg==" saltValue="JGtgHOlo68WSVNbd68Vpfw==" spinCount="100000" sheet="1"/>
  <mergeCells count="40">
    <mergeCell ref="A27:F27"/>
    <mergeCell ref="A26:F26"/>
    <mergeCell ref="C19:F19"/>
    <mergeCell ref="C110:J11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06:J106"/>
    <mergeCell ref="C107:J107"/>
    <mergeCell ref="C108:J108"/>
    <mergeCell ref="C109:J109"/>
    <mergeCell ref="C111:J111"/>
    <mergeCell ref="C118:H118"/>
    <mergeCell ref="C119:I119"/>
    <mergeCell ref="C112:J112"/>
    <mergeCell ref="C113:J113"/>
    <mergeCell ref="C114:J114"/>
    <mergeCell ref="C115:J115"/>
    <mergeCell ref="C116:J1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0" t="s">
        <v>147</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6"/>
      <c r="B4" s="6"/>
      <c r="C4" s="6"/>
      <c r="D4" s="6"/>
      <c r="E4" s="6"/>
      <c r="F4" s="6"/>
      <c r="G4" s="6"/>
      <c r="H4" s="6"/>
      <c r="I4" s="6"/>
      <c r="J4" s="6"/>
    </row>
    <row r="5" spans="1:11" ht="48" customHeight="1" x14ac:dyDescent="0.25">
      <c r="A5" s="87" t="s">
        <v>148</v>
      </c>
      <c r="B5" s="71"/>
      <c r="C5" s="69" t="s">
        <v>149</v>
      </c>
      <c r="D5" s="70"/>
      <c r="E5" s="71"/>
      <c r="F5" s="69" t="s">
        <v>150</v>
      </c>
      <c r="G5" s="70"/>
      <c r="H5" s="71"/>
      <c r="I5" s="69" t="s">
        <v>151</v>
      </c>
      <c r="J5" s="71"/>
      <c r="K5" s="8" t="s">
        <v>152</v>
      </c>
    </row>
    <row r="6" spans="1:11" ht="48.95" customHeight="1" x14ac:dyDescent="0.25">
      <c r="A6" s="63"/>
      <c r="B6" s="50"/>
      <c r="C6" s="64"/>
      <c r="D6" s="62"/>
      <c r="E6" s="50"/>
      <c r="F6" s="64"/>
      <c r="G6" s="62"/>
      <c r="H6" s="50"/>
      <c r="I6" s="64"/>
      <c r="J6" s="50"/>
      <c r="K6" s="17"/>
    </row>
    <row r="7" spans="1:11" ht="48.95" customHeight="1" x14ac:dyDescent="0.25">
      <c r="A7" s="63"/>
      <c r="B7" s="50"/>
      <c r="C7" s="64"/>
      <c r="D7" s="62"/>
      <c r="E7" s="50"/>
      <c r="F7" s="64"/>
      <c r="G7" s="62"/>
      <c r="H7" s="50"/>
      <c r="I7" s="64"/>
      <c r="J7" s="50"/>
      <c r="K7" s="17"/>
    </row>
    <row r="8" spans="1:11" ht="48.95" customHeight="1" x14ac:dyDescent="0.25">
      <c r="A8" s="63"/>
      <c r="B8" s="50"/>
      <c r="C8" s="64"/>
      <c r="D8" s="62"/>
      <c r="E8" s="50"/>
      <c r="F8" s="64"/>
      <c r="G8" s="62"/>
      <c r="H8" s="50"/>
      <c r="I8" s="64"/>
      <c r="J8" s="50"/>
      <c r="K8" s="17"/>
    </row>
    <row r="9" spans="1:11" ht="48.95" customHeight="1" x14ac:dyDescent="0.25">
      <c r="A9" s="63"/>
      <c r="B9" s="50"/>
      <c r="C9" s="64"/>
      <c r="D9" s="62"/>
      <c r="E9" s="50"/>
      <c r="F9" s="64"/>
      <c r="G9" s="62"/>
      <c r="H9" s="50"/>
      <c r="I9" s="64"/>
      <c r="J9" s="50"/>
      <c r="K9" s="17"/>
    </row>
    <row r="10" spans="1:11" ht="48.95" customHeight="1" x14ac:dyDescent="0.25">
      <c r="A10" s="63"/>
      <c r="B10" s="50"/>
      <c r="C10" s="64"/>
      <c r="D10" s="62"/>
      <c r="E10" s="50"/>
      <c r="F10" s="64"/>
      <c r="G10" s="62"/>
      <c r="H10" s="50"/>
      <c r="I10" s="64"/>
      <c r="J10" s="50"/>
      <c r="K10" s="17"/>
    </row>
    <row r="11" spans="1:11" ht="48.95" customHeight="1" x14ac:dyDescent="0.25">
      <c r="A11" s="63"/>
      <c r="B11" s="50"/>
      <c r="C11" s="64"/>
      <c r="D11" s="62"/>
      <c r="E11" s="50"/>
      <c r="F11" s="64"/>
      <c r="G11" s="62"/>
      <c r="H11" s="50"/>
      <c r="I11" s="64"/>
      <c r="J11" s="50"/>
      <c r="K11" s="17"/>
    </row>
    <row r="12" spans="1:11" ht="48.95" customHeight="1" x14ac:dyDescent="0.25">
      <c r="A12" s="63"/>
      <c r="B12" s="50"/>
      <c r="C12" s="64"/>
      <c r="D12" s="62"/>
      <c r="E12" s="50"/>
      <c r="F12" s="64"/>
      <c r="G12" s="62"/>
      <c r="H12" s="50"/>
      <c r="I12" s="64"/>
      <c r="J12" s="50"/>
      <c r="K12" s="17"/>
    </row>
    <row r="13" spans="1:11" ht="48.95" customHeight="1" x14ac:dyDescent="0.25">
      <c r="A13" s="63"/>
      <c r="B13" s="50"/>
      <c r="C13" s="64"/>
      <c r="D13" s="62"/>
      <c r="E13" s="50"/>
      <c r="F13" s="64"/>
      <c r="G13" s="62"/>
      <c r="H13" s="50"/>
      <c r="I13" s="64"/>
      <c r="J13" s="50"/>
      <c r="K13" s="17"/>
    </row>
    <row r="14" spans="1:11" ht="48.95" customHeight="1" x14ac:dyDescent="0.25">
      <c r="A14" s="63"/>
      <c r="B14" s="50"/>
      <c r="C14" s="64"/>
      <c r="D14" s="62"/>
      <c r="E14" s="50"/>
      <c r="F14" s="64"/>
      <c r="G14" s="62"/>
      <c r="H14" s="50"/>
      <c r="I14" s="64"/>
      <c r="J14" s="50"/>
      <c r="K14" s="17"/>
    </row>
    <row r="15" spans="1:11" ht="48" customHeight="1" thickBot="1" x14ac:dyDescent="0.3">
      <c r="A15" s="89"/>
      <c r="B15" s="77"/>
      <c r="C15" s="82"/>
      <c r="D15" s="76"/>
      <c r="E15" s="77"/>
      <c r="F15" s="82"/>
      <c r="G15" s="76"/>
      <c r="H15" s="77"/>
      <c r="I15" s="82"/>
      <c r="J15" s="77"/>
      <c r="K15" s="18"/>
    </row>
    <row r="16" spans="1:11" ht="18.95" customHeight="1" x14ac:dyDescent="0.25">
      <c r="A16" s="9"/>
      <c r="B16" s="9"/>
      <c r="C16" s="9"/>
      <c r="D16" s="9"/>
      <c r="E16" s="9"/>
      <c r="F16" s="9"/>
      <c r="G16" s="9"/>
      <c r="H16" s="9"/>
      <c r="I16" s="9"/>
      <c r="J16" s="9"/>
      <c r="K16" s="10"/>
    </row>
    <row r="17" spans="1:11" ht="48.95" customHeight="1" x14ac:dyDescent="0.25">
      <c r="A17" s="86" t="s">
        <v>153</v>
      </c>
      <c r="B17" s="45"/>
      <c r="C17" s="45"/>
      <c r="D17" s="45"/>
      <c r="E17" s="45"/>
      <c r="F17" s="45"/>
      <c r="G17" s="45"/>
      <c r="H17" s="45"/>
      <c r="I17" s="45"/>
      <c r="J17" s="45"/>
      <c r="K17" s="45"/>
    </row>
    <row r="18" spans="1:11" ht="15.95" customHeight="1" thickBot="1" x14ac:dyDescent="0.3">
      <c r="A18" s="9"/>
      <c r="B18" s="9"/>
      <c r="C18" s="9"/>
      <c r="D18" s="9"/>
      <c r="E18" s="9"/>
      <c r="F18" s="9"/>
      <c r="G18" s="9"/>
      <c r="H18" s="9"/>
      <c r="I18" s="9"/>
      <c r="J18" s="9"/>
      <c r="K18" s="10"/>
    </row>
    <row r="19" spans="1:11" ht="48.95" customHeight="1" x14ac:dyDescent="0.25">
      <c r="A19" s="87" t="s">
        <v>29</v>
      </c>
      <c r="B19" s="71"/>
      <c r="C19" s="69" t="s">
        <v>149</v>
      </c>
      <c r="D19" s="70"/>
      <c r="E19" s="71"/>
      <c r="F19" s="69" t="s">
        <v>154</v>
      </c>
      <c r="G19" s="70"/>
      <c r="H19" s="71"/>
      <c r="I19" s="88" t="s">
        <v>151</v>
      </c>
      <c r="J19" s="85"/>
      <c r="K19" s="10"/>
    </row>
    <row r="20" spans="1:11" ht="48.95" customHeight="1" x14ac:dyDescent="0.25">
      <c r="A20" s="63"/>
      <c r="B20" s="50"/>
      <c r="C20" s="64"/>
      <c r="D20" s="62"/>
      <c r="E20" s="50"/>
      <c r="F20" s="64"/>
      <c r="G20" s="62"/>
      <c r="H20" s="50"/>
      <c r="I20" s="68"/>
      <c r="J20" s="67"/>
      <c r="K20" s="10"/>
    </row>
    <row r="21" spans="1:11" ht="48.95" customHeight="1" x14ac:dyDescent="0.25">
      <c r="A21" s="63"/>
      <c r="B21" s="50"/>
      <c r="C21" s="64"/>
      <c r="D21" s="62"/>
      <c r="E21" s="50"/>
      <c r="F21" s="64"/>
      <c r="G21" s="62"/>
      <c r="H21" s="50"/>
      <c r="I21" s="68"/>
      <c r="J21" s="67"/>
      <c r="K21" s="10"/>
    </row>
    <row r="22" spans="1:11" ht="48.95" customHeight="1" x14ac:dyDescent="0.25">
      <c r="A22" s="63"/>
      <c r="B22" s="50"/>
      <c r="C22" s="64"/>
      <c r="D22" s="62"/>
      <c r="E22" s="50"/>
      <c r="F22" s="64"/>
      <c r="G22" s="62"/>
      <c r="H22" s="50"/>
      <c r="I22" s="68"/>
      <c r="J22" s="67"/>
      <c r="K22" s="10"/>
    </row>
    <row r="23" spans="1:11" ht="48.95" customHeight="1" x14ac:dyDescent="0.25">
      <c r="A23" s="63"/>
      <c r="B23" s="50"/>
      <c r="C23" s="64"/>
      <c r="D23" s="62"/>
      <c r="E23" s="50"/>
      <c r="F23" s="64"/>
      <c r="G23" s="62"/>
      <c r="H23" s="50"/>
      <c r="I23" s="68"/>
      <c r="J23" s="67"/>
      <c r="K23" s="10"/>
    </row>
    <row r="24" spans="1:11" ht="48.95" customHeight="1" x14ac:dyDescent="0.25">
      <c r="A24" s="63"/>
      <c r="B24" s="50"/>
      <c r="C24" s="64"/>
      <c r="D24" s="62"/>
      <c r="E24" s="50"/>
      <c r="F24" s="64"/>
      <c r="G24" s="62"/>
      <c r="H24" s="50"/>
      <c r="I24" s="68"/>
      <c r="J24" s="67"/>
      <c r="K24" s="10"/>
    </row>
    <row r="25" spans="1:11" ht="48.95" customHeight="1" x14ac:dyDescent="0.25">
      <c r="A25" s="63"/>
      <c r="B25" s="50"/>
      <c r="C25" s="64"/>
      <c r="D25" s="62"/>
      <c r="E25" s="50"/>
      <c r="F25" s="64"/>
      <c r="G25" s="62"/>
      <c r="H25" s="50"/>
      <c r="I25" s="68"/>
      <c r="J25" s="67"/>
      <c r="K25" s="10"/>
    </row>
    <row r="26" spans="1:11" ht="48.95" customHeight="1" x14ac:dyDescent="0.25">
      <c r="A26" s="63"/>
      <c r="B26" s="50"/>
      <c r="C26" s="64"/>
      <c r="D26" s="62"/>
      <c r="E26" s="50"/>
      <c r="F26" s="64"/>
      <c r="G26" s="62"/>
      <c r="H26" s="50"/>
      <c r="I26" s="68"/>
      <c r="J26" s="67"/>
      <c r="K26" s="10"/>
    </row>
    <row r="27" spans="1:11" ht="48.95" customHeight="1" x14ac:dyDescent="0.25">
      <c r="A27" s="63"/>
      <c r="B27" s="50"/>
      <c r="C27" s="64"/>
      <c r="D27" s="62"/>
      <c r="E27" s="50"/>
      <c r="F27" s="64"/>
      <c r="G27" s="62"/>
      <c r="H27" s="50"/>
      <c r="I27" s="68"/>
      <c r="J27" s="67"/>
      <c r="K27" s="10"/>
    </row>
    <row r="28" spans="1:11" ht="48.95" customHeight="1" x14ac:dyDescent="0.25">
      <c r="A28" s="63"/>
      <c r="B28" s="50"/>
      <c r="C28" s="64"/>
      <c r="D28" s="62"/>
      <c r="E28" s="50"/>
      <c r="F28" s="64"/>
      <c r="G28" s="62"/>
      <c r="H28" s="50"/>
      <c r="I28" s="68"/>
      <c r="J28" s="67"/>
      <c r="K28" s="10"/>
    </row>
    <row r="29" spans="1:11" ht="48.95" customHeight="1" x14ac:dyDescent="0.25">
      <c r="A29" s="63"/>
      <c r="B29" s="50"/>
      <c r="C29" s="64"/>
      <c r="D29" s="62"/>
      <c r="E29" s="50"/>
      <c r="F29" s="64"/>
      <c r="G29" s="62"/>
      <c r="H29" s="50"/>
      <c r="I29" s="68"/>
      <c r="J29" s="67"/>
      <c r="K29" s="10"/>
    </row>
    <row r="31" spans="1:11" ht="33" customHeight="1" x14ac:dyDescent="0.25">
      <c r="A31" s="74"/>
      <c r="B31" s="45"/>
      <c r="C31" s="45"/>
      <c r="D31" s="45"/>
      <c r="E31" s="45"/>
      <c r="F31" s="45"/>
      <c r="G31" s="45"/>
      <c r="H31" s="45"/>
      <c r="I31" s="45"/>
      <c r="J31" s="45"/>
    </row>
    <row r="33" spans="1:10" ht="15.95" customHeight="1" x14ac:dyDescent="0.25">
      <c r="A33" s="73" t="s">
        <v>155</v>
      </c>
      <c r="B33" s="45"/>
      <c r="C33" s="45"/>
      <c r="D33" s="45"/>
      <c r="E33" s="45"/>
      <c r="F33" s="45"/>
      <c r="G33" s="45"/>
      <c r="H33" s="45"/>
      <c r="I33" s="45"/>
      <c r="J33" s="45"/>
    </row>
    <row r="34" spans="1:10" ht="15.95" customHeight="1" thickBot="1" x14ac:dyDescent="0.3"/>
    <row r="35" spans="1:10" ht="15.95" customHeight="1" x14ac:dyDescent="0.25">
      <c r="A35" s="7" t="s">
        <v>28</v>
      </c>
      <c r="B35" s="83" t="s">
        <v>156</v>
      </c>
      <c r="C35" s="70"/>
      <c r="D35" s="70"/>
      <c r="E35" s="70"/>
      <c r="F35" s="70"/>
      <c r="G35" s="71"/>
      <c r="H35" s="84" t="s">
        <v>157</v>
      </c>
      <c r="I35" s="70"/>
      <c r="J35" s="85"/>
    </row>
    <row r="36" spans="1:10" ht="48" customHeight="1" x14ac:dyDescent="0.25">
      <c r="A36" s="19" t="s">
        <v>158</v>
      </c>
      <c r="B36" s="65" t="s">
        <v>159</v>
      </c>
      <c r="C36" s="62"/>
      <c r="D36" s="62"/>
      <c r="E36" s="62"/>
      <c r="F36" s="62"/>
      <c r="G36" s="50"/>
      <c r="H36" s="66"/>
      <c r="I36" s="62"/>
      <c r="J36" s="67"/>
    </row>
    <row r="37" spans="1:10" ht="48" customHeight="1" x14ac:dyDescent="0.25">
      <c r="A37" s="19" t="s">
        <v>160</v>
      </c>
      <c r="B37" s="65" t="s">
        <v>161</v>
      </c>
      <c r="C37" s="62"/>
      <c r="D37" s="62"/>
      <c r="E37" s="62"/>
      <c r="F37" s="62"/>
      <c r="G37" s="50"/>
      <c r="H37" s="66"/>
      <c r="I37" s="62"/>
      <c r="J37" s="67"/>
    </row>
    <row r="38" spans="1:10" ht="48" customHeight="1" x14ac:dyDescent="0.25">
      <c r="A38" s="19" t="s">
        <v>162</v>
      </c>
      <c r="B38" s="65" t="s">
        <v>163</v>
      </c>
      <c r="C38" s="62"/>
      <c r="D38" s="62"/>
      <c r="E38" s="62"/>
      <c r="F38" s="62"/>
      <c r="G38" s="50"/>
      <c r="H38" s="66"/>
      <c r="I38" s="62"/>
      <c r="J38" s="67"/>
    </row>
    <row r="39" spans="1:10" ht="48" customHeight="1" x14ac:dyDescent="0.25">
      <c r="A39" s="20"/>
      <c r="B39" s="61"/>
      <c r="C39" s="62"/>
      <c r="D39" s="62"/>
      <c r="E39" s="62"/>
      <c r="F39" s="62"/>
      <c r="G39" s="50"/>
      <c r="H39" s="66"/>
      <c r="I39" s="62"/>
      <c r="J39" s="67"/>
    </row>
    <row r="40" spans="1:10" ht="48" customHeight="1" x14ac:dyDescent="0.25">
      <c r="A40" s="20"/>
      <c r="B40" s="61"/>
      <c r="C40" s="62"/>
      <c r="D40" s="62"/>
      <c r="E40" s="62"/>
      <c r="F40" s="62"/>
      <c r="G40" s="50"/>
      <c r="H40" s="66"/>
      <c r="I40" s="62"/>
      <c r="J40" s="67"/>
    </row>
    <row r="41" spans="1:10" ht="48" customHeight="1" x14ac:dyDescent="0.25">
      <c r="A41" s="20"/>
      <c r="B41" s="61"/>
      <c r="C41" s="62"/>
      <c r="D41" s="62"/>
      <c r="E41" s="62"/>
      <c r="F41" s="62"/>
      <c r="G41" s="50"/>
      <c r="H41" s="66"/>
      <c r="I41" s="62"/>
      <c r="J41" s="67"/>
    </row>
    <row r="42" spans="1:10" ht="48" customHeight="1" x14ac:dyDescent="0.25">
      <c r="A42" s="20"/>
      <c r="B42" s="61"/>
      <c r="C42" s="62"/>
      <c r="D42" s="62"/>
      <c r="E42" s="62"/>
      <c r="F42" s="62"/>
      <c r="G42" s="50"/>
      <c r="H42" s="66"/>
      <c r="I42" s="62"/>
      <c r="J42" s="67"/>
    </row>
    <row r="43" spans="1:10" ht="48" customHeight="1" x14ac:dyDescent="0.25">
      <c r="A43" s="20"/>
      <c r="B43" s="61"/>
      <c r="C43" s="62"/>
      <c r="D43" s="62"/>
      <c r="E43" s="62"/>
      <c r="F43" s="62"/>
      <c r="G43" s="50"/>
      <c r="H43" s="66"/>
      <c r="I43" s="62"/>
      <c r="J43" s="67"/>
    </row>
    <row r="44" spans="1:10" ht="48" customHeight="1" x14ac:dyDescent="0.25">
      <c r="A44" s="20"/>
      <c r="B44" s="61"/>
      <c r="C44" s="62"/>
      <c r="D44" s="62"/>
      <c r="E44" s="62"/>
      <c r="F44" s="62"/>
      <c r="G44" s="50"/>
      <c r="H44" s="66"/>
      <c r="I44" s="62"/>
      <c r="J44" s="67"/>
    </row>
    <row r="45" spans="1:10" ht="48" customHeight="1" x14ac:dyDescent="0.25">
      <c r="A45" s="20"/>
      <c r="B45" s="61"/>
      <c r="C45" s="62"/>
      <c r="D45" s="62"/>
      <c r="E45" s="62"/>
      <c r="F45" s="62"/>
      <c r="G45" s="50"/>
      <c r="H45" s="66"/>
      <c r="I45" s="62"/>
      <c r="J45" s="67"/>
    </row>
    <row r="46" spans="1:10" ht="48.95" customHeight="1" thickBot="1" x14ac:dyDescent="0.3">
      <c r="A46" s="21"/>
      <c r="B46" s="75"/>
      <c r="C46" s="76"/>
      <c r="D46" s="76"/>
      <c r="E46" s="76"/>
      <c r="F46" s="76"/>
      <c r="G46" s="77"/>
      <c r="H46" s="78"/>
      <c r="I46" s="79"/>
      <c r="J46" s="80"/>
    </row>
    <row r="48" spans="1:10" ht="102" customHeight="1" x14ac:dyDescent="0.25">
      <c r="A48" s="74" t="s">
        <v>164</v>
      </c>
      <c r="B48" s="45"/>
      <c r="C48" s="45"/>
      <c r="D48" s="45"/>
      <c r="E48" s="45"/>
      <c r="F48" s="45"/>
      <c r="G48" s="45"/>
      <c r="H48" s="45"/>
      <c r="I48" s="45"/>
      <c r="J48" s="45"/>
    </row>
    <row r="51" spans="1:10" x14ac:dyDescent="0.25">
      <c r="A51" s="81" t="s">
        <v>165</v>
      </c>
      <c r="B51" s="45"/>
      <c r="C51" s="45"/>
      <c r="D51" s="45"/>
      <c r="E51" s="72"/>
      <c r="F51" s="45"/>
      <c r="G51" s="45"/>
      <c r="H51" s="45"/>
      <c r="I51" s="45"/>
      <c r="J51" s="45"/>
    </row>
    <row r="53" spans="1:10" x14ac:dyDescent="0.25">
      <c r="A53" s="81" t="s">
        <v>166</v>
      </c>
      <c r="B53" s="45"/>
      <c r="C53" s="45"/>
      <c r="D53" s="45"/>
      <c r="E53" s="72"/>
      <c r="F53" s="45"/>
      <c r="G53" s="45"/>
      <c r="H53" s="45"/>
      <c r="I53" s="45"/>
      <c r="J53" s="45"/>
    </row>
    <row r="100" spans="1:1" ht="15.75" x14ac:dyDescent="0.25">
      <c r="A100" t="s">
        <v>167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2025-06-11T07:35:52Z</dcterms:modified>
</cp:coreProperties>
</file>