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puleikyte\Pirkimai 2025 m\Skelbiama apklausa\Praniūnai\SKELBIMUI\"/>
    </mc:Choice>
  </mc:AlternateContent>
  <xr:revisionPtr revIDLastSave="0" documentId="13_ncr:1_{616946C2-1319-4531-8F72-84583946FE0F}" xr6:coauthVersionLast="47" xr6:coauthVersionMax="47" xr10:uidLastSave="{00000000-0000-0000-0000-000000000000}"/>
  <bookViews>
    <workbookView xWindow="780" yWindow="780" windowWidth="21600" windowHeight="11295" xr2:uid="{6313845A-CA07-4D38-AFA7-2512CF0D6A61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7" i="1" l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2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196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77" i="1"/>
  <c r="G168" i="1"/>
  <c r="G169" i="1"/>
  <c r="G170" i="1"/>
  <c r="G171" i="1"/>
  <c r="G172" i="1"/>
  <c r="G173" i="1"/>
  <c r="G167" i="1"/>
  <c r="G162" i="1"/>
  <c r="G163" i="1"/>
  <c r="G161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45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28" i="1"/>
  <c r="G124" i="1"/>
  <c r="G125" i="1" s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07" i="1"/>
  <c r="G100" i="1"/>
  <c r="G101" i="1"/>
  <c r="G102" i="1"/>
  <c r="G103" i="1"/>
  <c r="G99" i="1"/>
  <c r="G90" i="1"/>
  <c r="G91" i="1"/>
  <c r="G92" i="1"/>
  <c r="G93" i="1"/>
  <c r="G94" i="1"/>
  <c r="G95" i="1"/>
  <c r="G89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71" i="1"/>
  <c r="G63" i="1"/>
  <c r="G64" i="1"/>
  <c r="G65" i="1"/>
  <c r="G66" i="1"/>
  <c r="G62" i="1"/>
  <c r="G52" i="1"/>
  <c r="G53" i="1"/>
  <c r="G54" i="1"/>
  <c r="G55" i="1"/>
  <c r="G56" i="1"/>
  <c r="G57" i="1"/>
  <c r="G58" i="1"/>
  <c r="G51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33" i="1"/>
  <c r="G17" i="1"/>
  <c r="G18" i="1"/>
  <c r="G19" i="1"/>
  <c r="G20" i="1"/>
  <c r="G21" i="1"/>
  <c r="G22" i="1"/>
  <c r="G23" i="1"/>
  <c r="G24" i="1"/>
  <c r="G25" i="1"/>
  <c r="G26" i="1"/>
  <c r="G27" i="1"/>
  <c r="G28" i="1"/>
  <c r="G16" i="1"/>
  <c r="G48" i="1" l="1"/>
  <c r="G29" i="1"/>
  <c r="G67" i="1"/>
  <c r="G164" i="1"/>
  <c r="G59" i="1"/>
  <c r="G279" i="1"/>
  <c r="G142" i="1"/>
  <c r="G104" i="1"/>
  <c r="G96" i="1"/>
  <c r="G86" i="1"/>
  <c r="G193" i="1"/>
  <c r="G223" i="1"/>
  <c r="G121" i="1"/>
  <c r="G158" i="1"/>
  <c r="G174" i="1"/>
  <c r="G280" i="1" l="1"/>
  <c r="G282" i="1" s="1"/>
  <c r="G281" i="1" s="1"/>
</calcChain>
</file>

<file path=xl/sharedStrings.xml><?xml version="1.0" encoding="utf-8"?>
<sst xmlns="http://schemas.openxmlformats.org/spreadsheetml/2006/main" count="691" uniqueCount="332">
  <si>
    <t>Sudaryta pagal 2024.10 kainas</t>
  </si>
  <si>
    <t>Statinių grupė   20241108 Alytaus rajono savivaldybės administracija</t>
  </si>
  <si>
    <t>Statinys                1 Socialinių būstų remontas</t>
  </si>
  <si>
    <t>Žiniaraštis             1 Praniūnų k. socialinio būsto remontas</t>
  </si>
  <si>
    <t xml:space="preserve">               </t>
  </si>
  <si>
    <t>Sąm.</t>
  </si>
  <si>
    <t>eil.</t>
  </si>
  <si>
    <t>Darbo</t>
  </si>
  <si>
    <t>kodas</t>
  </si>
  <si>
    <t>Darbų ir išlaidų</t>
  </si>
  <si>
    <t>aprašymai</t>
  </si>
  <si>
    <t>Mato</t>
  </si>
  <si>
    <t>vnt</t>
  </si>
  <si>
    <t>Kiekis</t>
  </si>
  <si>
    <t xml:space="preserve">Kaina EUR       </t>
  </si>
  <si>
    <t>Vieneto kaina</t>
  </si>
  <si>
    <t>Iš viso</t>
  </si>
  <si>
    <t>Ardymo darbai</t>
  </si>
  <si>
    <t>Lentinių grindų ardymas</t>
  </si>
  <si>
    <t>R5-1</t>
  </si>
  <si>
    <t>m2</t>
  </si>
  <si>
    <t>Gulekšnių ardymas</t>
  </si>
  <si>
    <t>R5-3</t>
  </si>
  <si>
    <t>Seno linoleumo nuėmimas</t>
  </si>
  <si>
    <t>R5-35</t>
  </si>
  <si>
    <t>Laminuotų grindlenčių dangos nuėmimas  k1=0.60,k3=0.000</t>
  </si>
  <si>
    <t>N11-123-1</t>
  </si>
  <si>
    <t>100m2</t>
  </si>
  <si>
    <t>Grindų išlyginamųjų sluoksnių įrengimas, naudojant plokštes  (medžio plaušo) ardymas  k1=0.60,k3=0.000</t>
  </si>
  <si>
    <t>N11P-0405</t>
  </si>
  <si>
    <t>Laiptinės sienų  apkalo dailylente išardymas</t>
  </si>
  <si>
    <t>N10-81-1</t>
  </si>
  <si>
    <t>Lubų medinio karkaso su tarpu nuo lubų 10 cm išardymas  k1=0.60,k3=0.000</t>
  </si>
  <si>
    <t>N34-44</t>
  </si>
  <si>
    <t>Lubų karkasų aptaisymas plastiku išardymas  k1=0.60,k3=0.000</t>
  </si>
  <si>
    <t>N34-72-1</t>
  </si>
  <si>
    <t>Paprastų apmušalų pakeitimas, nuplėšiant iki 100% senų apmušalų  k3=0.000</t>
  </si>
  <si>
    <t>R15-27</t>
  </si>
  <si>
    <t>Mūrinių pertvarų išardymas rankiniu būdu, be plytų atrinkimo  k8=1.17</t>
  </si>
  <si>
    <t>R6-4</t>
  </si>
  <si>
    <t>m3</t>
  </si>
  <si>
    <t>Ūkinių šiukšlių valymas iš patalpų</t>
  </si>
  <si>
    <t>R23-59</t>
  </si>
  <si>
    <t>t</t>
  </si>
  <si>
    <t>Statybinių šiukšlių išvežimas 10 km atstumu automobiliais-savivarčiais, pakraunant rankiniu būdu</t>
  </si>
  <si>
    <t>R23-62</t>
  </si>
  <si>
    <t>Transportuojant statybines šiukšles už kiekvieną papildomą kilometrą pridėti  k2=30.00</t>
  </si>
  <si>
    <t>R23-66</t>
  </si>
  <si>
    <t xml:space="preserve">                         Skyriuje      1</t>
  </si>
  <si>
    <t>Pirmo aukšto grindų remontas</t>
  </si>
  <si>
    <t>Virtuvės ir tualeto(1-4) grindys</t>
  </si>
  <si>
    <t>VIRTUVĖS GRINDYS</t>
  </si>
  <si>
    <t>Grindų ritininių hidroizoliacijų įrengimas, klojant plėvelę, neklijuojant siūlių  k8=1.14</t>
  </si>
  <si>
    <t>N11P-0201</t>
  </si>
  <si>
    <t>Grindų šiltinamųjų (garso) izoliacijų įrengimas, naudojant izoliacines plokštes,kai putų polistireno plokštės storis  100 mm</t>
  </si>
  <si>
    <t>N11P-0302</t>
  </si>
  <si>
    <t>Betono posluoksnių įrengimas grindims,paduodant betoną siurbliu, kai sluoksnio storis  100 mm</t>
  </si>
  <si>
    <t>N11P-0104</t>
  </si>
  <si>
    <t>Keraminių plytelių grindų dangos įrengimas ant išlyginto pagrindo, kai siūlės iki 8mm pločio, plytelės plotas  iki 0,012m2</t>
  </si>
  <si>
    <t>N11P-0501</t>
  </si>
  <si>
    <t>Betoninių grindų armavimas, rišant atskirus strypus į tinklą  k8=1.12</t>
  </si>
  <si>
    <t>N11P-1508</t>
  </si>
  <si>
    <t>Patalpų 1-1, 1-5 grindys</t>
  </si>
  <si>
    <t>KITOS GRINDYS</t>
  </si>
  <si>
    <t>Betoninių grindų paviršiaus sutvirtinimas, gruntuojant poliuretano gruntu vieną kartą</t>
  </si>
  <si>
    <t>R5-49</t>
  </si>
  <si>
    <t>Vieno sluoksnio lietų poliuretano grindų įrengimas ant betoninių grindų</t>
  </si>
  <si>
    <t>R5-52</t>
  </si>
  <si>
    <t>Betoninio pagrindo šlifavimas du kartus, surenkant šiukšles siurbliu</t>
  </si>
  <si>
    <t>R5-58</t>
  </si>
  <si>
    <t>Grindys patalpoje 1-2(kambaryje)</t>
  </si>
  <si>
    <t>GRINDYS PATALPOJE</t>
  </si>
  <si>
    <t>Betono posluoksnių įrengimas grindims,paduodant betoną siurbliu, kai sluoksnio storis  60 mm</t>
  </si>
  <si>
    <t>Laminuotų grindlenčių danga su grindjuostėmis</t>
  </si>
  <si>
    <t xml:space="preserve">                         Skyriuje      2</t>
  </si>
  <si>
    <t>Pirmo aukšto vidaus sienos</t>
  </si>
  <si>
    <t>Trisluoksnis mūras, izoliuoj. 150 mm polistirolo pl.,kai vidus-190 mm keramzito blokelių,o išorė-0,5 apdailos silik. pl.  k8=1.09,k9=1.15</t>
  </si>
  <si>
    <t>F8-3-10</t>
  </si>
  <si>
    <t>Pertvaros visuom.pastat.,tvirtinant gipsokartono lakštus plien.karkase iš abiejų pusių dviem sluoksniais, izoliuojant</t>
  </si>
  <si>
    <t>N10-52</t>
  </si>
  <si>
    <t>Vidaus sienų ir pertvarų paviršių nuskutimas ir paruošimas gruntavimui  k1=1.25</t>
  </si>
  <si>
    <t>N15-203</t>
  </si>
  <si>
    <t>Sienų vidinių paviršių glaistymas organiniais arba akriliniais glaistais (pirmasis 1.00 mm  storio sluoksnis)</t>
  </si>
  <si>
    <t>N15P-0101</t>
  </si>
  <si>
    <t>Sienų vidinių paviršių glaistymas organiniais arba akriliniais glaistais (kartotinis 1.00 mm  storio sluoksnis)</t>
  </si>
  <si>
    <t>Sienų vidinių paviršių pagrindo gruntavimas drėgmę atstumiančiais gruntais  voleliu</t>
  </si>
  <si>
    <t>N15P-0201</t>
  </si>
  <si>
    <t>Tinkuotų (viensluoksniu tinku) sienų dažymas vandens emulsiniais dažais</t>
  </si>
  <si>
    <t>N15-136-1</t>
  </si>
  <si>
    <t>Sienų vidinių paviršių aptaisymas keraminėmis plytelėmis, kai siūlių plotis iki 5 mm, plytelės plotas  iki 0,012 m2</t>
  </si>
  <si>
    <t>N15P-0301</t>
  </si>
  <si>
    <t xml:space="preserve">                         Skyriuje      3</t>
  </si>
  <si>
    <t>Pirmo aukšto lubų remontas</t>
  </si>
  <si>
    <t>Mūrinių ir monolitiniu namų lubų betoninių paviršių paruošimas dažymui</t>
  </si>
  <si>
    <t>N15-205</t>
  </si>
  <si>
    <t>Lubų paviršių glaistymas organiniais arba akriliniais glaistais (pirmasis 1.00 mm  storio sluoksnis)</t>
  </si>
  <si>
    <t>N15P-0105</t>
  </si>
  <si>
    <t>Lubų paviršių glaistymas organiniais arba akriliniais glaistais (kartotinis 1.00 mm  storio sluoksnis)</t>
  </si>
  <si>
    <t>Lubų paviršių pagrindo gruntavimas drėgmę atstumiančiais gruntais  voleliu</t>
  </si>
  <si>
    <t>N15P-0205</t>
  </si>
  <si>
    <t>Paruoštų dažymui lubų labai geras dažymas vandens emulsiniais dažais</t>
  </si>
  <si>
    <t>N15-136</t>
  </si>
  <si>
    <t xml:space="preserve">                         Skyriuje      4</t>
  </si>
  <si>
    <t xml:space="preserve">                         Skyriuje      5</t>
  </si>
  <si>
    <t>Antro aukšto grindų remontas</t>
  </si>
  <si>
    <t>DUŠO IR WC GRINDYS</t>
  </si>
  <si>
    <t>Grindų šiltinamųjų (garso) izoliacijų įrengimas, naudojant izoliacines plokštes,kai putų polistireno plokštės storis  50 mm</t>
  </si>
  <si>
    <t>Betono posluoksnių įrengimas grindims,paduodant betoną siurbliu, kai sluoksnio storis  50 mm</t>
  </si>
  <si>
    <t>Grindų teptinės hidroizoliacijos įrengimas, naudojant mineralinius mišinius , tepant 2 kartus</t>
  </si>
  <si>
    <t>N11P-0202</t>
  </si>
  <si>
    <t>Patalpoje 1-6 grindys</t>
  </si>
  <si>
    <t>Grindys patalpoje 1-7, 1-8</t>
  </si>
  <si>
    <t>Laminuotų grindlenčių danga</t>
  </si>
  <si>
    <t xml:space="preserve">                         Skyriuje      6</t>
  </si>
  <si>
    <t>Antro aukšto sienų remontas</t>
  </si>
  <si>
    <t>Medinių laiptų turėklų remontas, nekeičiant porankių  (m porankių)</t>
  </si>
  <si>
    <t>R61P-2810</t>
  </si>
  <si>
    <t>m</t>
  </si>
  <si>
    <t xml:space="preserve">                         Skyriuje      7</t>
  </si>
  <si>
    <t>Antro aukšto lubų remontas</t>
  </si>
  <si>
    <t>Lubų betoninių paviršių nuskutimas ir paruošimas gruntavimui</t>
  </si>
  <si>
    <t xml:space="preserve">                         Skyriuje      8</t>
  </si>
  <si>
    <t>Dušo WC įrengimas patalpose 1-4, 1-9</t>
  </si>
  <si>
    <t>110 mm skersmens plastmasinių įmovinių vamzdžių montavimas, kai 100 m vamzdyne -17 sandūrų  k9=1.15</t>
  </si>
  <si>
    <t>N23-150</t>
  </si>
  <si>
    <t>100m</t>
  </si>
  <si>
    <t>PVC vamzdžiai klasė N 110x3.2x1000 (išor. nuotek.)</t>
  </si>
  <si>
    <t>1030-59</t>
  </si>
  <si>
    <t>Plastikinių slėginių alkūnių, movų, ventilių D75-110 mm montavimas</t>
  </si>
  <si>
    <t>N16-116-8</t>
  </si>
  <si>
    <t>vnt.</t>
  </si>
  <si>
    <t>Alkųnės 110x30 (pastato nuotekų sistema AS+)</t>
  </si>
  <si>
    <t>1032-346</t>
  </si>
  <si>
    <t>Pastatų vidaus plastikinio slėginio vamzdyno D15-32 mm tiesimas, tvirtinant prie sienos</t>
  </si>
  <si>
    <t>N16-115</t>
  </si>
  <si>
    <t>Daugiasluoksnis vamzdis Per/AL/PERT šildymui ir vandentiekiu d18x2.0</t>
  </si>
  <si>
    <t>1020-381</t>
  </si>
  <si>
    <t>Klozeto indo "kompakt" tipo su tiesiogiai sujungtu bakeliu keitimas</t>
  </si>
  <si>
    <t>R19-57</t>
  </si>
  <si>
    <t>Praustuvų su vandens maišytuvais montavimas, tvirtinant prie sienų</t>
  </si>
  <si>
    <t>N16P-1005</t>
  </si>
  <si>
    <t>Vidaus nuotekų plastikinių vamzdynų trapų montavimas , kai trapo skersmuo iki 50 mm</t>
  </si>
  <si>
    <t>N16P-1104</t>
  </si>
  <si>
    <t>Rankšluosčių džiovintuvų montavimas  (2-3 bangų džiovintuvas)</t>
  </si>
  <si>
    <t>N16P-0907</t>
  </si>
  <si>
    <t>Tūrinio boilerio, kurio talpumas iki 150, montavimas  k8=1.02</t>
  </si>
  <si>
    <t>N18-35</t>
  </si>
  <si>
    <t>kompl.</t>
  </si>
  <si>
    <t>Dušo užuolaidų  montavimas</t>
  </si>
  <si>
    <t>N20-946</t>
  </si>
  <si>
    <t>Apvalių vamzdžių dušo užuolaidoms įrengimas</t>
  </si>
  <si>
    <t>N10-167</t>
  </si>
  <si>
    <t>Ventiliacijos iš WC ir dušo įrengimas</t>
  </si>
  <si>
    <t>Virtuvės kriauklės įrengimas</t>
  </si>
  <si>
    <t>Plautuvių su vandens maišytuvais, tvirtinamų ant spintelių, montavimas ( vieno skyriaus plautuvės) su pintele</t>
  </si>
  <si>
    <t>N16P-1009</t>
  </si>
  <si>
    <t xml:space="preserve">                         Skyriuje     10</t>
  </si>
  <si>
    <t>Elektros ir apšvietimo montavimo darbai</t>
  </si>
  <si>
    <t>Atvirosios elektros instaliacijos iš plokščių laidų demontavimas</t>
  </si>
  <si>
    <t>R21-15</t>
  </si>
  <si>
    <t>Kabelio su gumine izoliacija, nutiesto sienomis, demontavimas</t>
  </si>
  <si>
    <t>R21-20</t>
  </si>
  <si>
    <t>Šviestuvų, kabinamų ant kablių ar pakabų, demontavimas</t>
  </si>
  <si>
    <t>R21-27</t>
  </si>
  <si>
    <t>100vnt</t>
  </si>
  <si>
    <t>Jungiklių, perjungiklių, rozečių demontavimas</t>
  </si>
  <si>
    <t>R21-34</t>
  </si>
  <si>
    <t>12 modulių paskirstymo skydelių surinkimas ir montavimas, tvirtinant medsraigčiais</t>
  </si>
  <si>
    <t>N21-560</t>
  </si>
  <si>
    <t>Apšvietimo tinklų dviejų - trijų gyslų laidų tiesimas  paruoštose vagose (po tinku)</t>
  </si>
  <si>
    <t>R61P-2707</t>
  </si>
  <si>
    <t>100 m</t>
  </si>
  <si>
    <t>Lizdų gręžimas potinkinėms elektros instalicijos dėžutėms žiediniais grąžtais  mūro sienose</t>
  </si>
  <si>
    <t>N21P-0314</t>
  </si>
  <si>
    <t>Kištukinių lizdų montavimas potinkinėse dėžutėse  (vieno lizdo)</t>
  </si>
  <si>
    <t>N21P-0322</t>
  </si>
  <si>
    <t>Kištukinių lizdų blokų montavimas potinkinėse dėžutėse,kai bloke elementų  2.00 vnt</t>
  </si>
  <si>
    <t>N21P-0324</t>
  </si>
  <si>
    <t>Jungiklių montavimas potinkinėse dėžutėse ( vieno klavišo)</t>
  </si>
  <si>
    <t>N21P-0321</t>
  </si>
  <si>
    <t>Jungiklių montavimas potinkinėse dėžutėse ( dviejų klavišų)</t>
  </si>
  <si>
    <t>Lubinių LED lempų   montavimas</t>
  </si>
  <si>
    <t>N21-224</t>
  </si>
  <si>
    <t>Prožektorių su LED lempomis montavimas</t>
  </si>
  <si>
    <t>N21-355</t>
  </si>
  <si>
    <t>Skambučio montavimas, kai mygtukas tvirtinamas prie staktos apvado</t>
  </si>
  <si>
    <t>N21-358</t>
  </si>
  <si>
    <t xml:space="preserve">                         Skyriuje     11</t>
  </si>
  <si>
    <t>Šildymo sistemo rekonstrukcija</t>
  </si>
  <si>
    <t>Radiatorių demontavimas , kai radiatorių masė daugiau 80 kg iki 120 kg</t>
  </si>
  <si>
    <t>R63P-3104</t>
  </si>
  <si>
    <t>Kolektorinės šildymo sistemos kolektorinių spintelių (2 kolektoriai) butuose įrengimas , kai atšakų  10.00 vnt</t>
  </si>
  <si>
    <t>R63P-2103</t>
  </si>
  <si>
    <t>Vandentiekio, šildymo ir suspausto oro vamzdynų iš plastikinių vamzdžių tiesimas ant grindų pagrindo ( vamzdžio išorinis skersmuo iki 32 mm)</t>
  </si>
  <si>
    <t>N16P-0203</t>
  </si>
  <si>
    <t>Plieninių šildymo radiatorių daugiau kaip 1600 mm ilgio montavimas ( vienos šildymo plokštės)</t>
  </si>
  <si>
    <t>N16P-0902</t>
  </si>
  <si>
    <t>Termostatinių radiatorių vožtuvų montavimas ( vožtuvai su automatiniu srauto ribojimu)</t>
  </si>
  <si>
    <t>R63P-2602</t>
  </si>
  <si>
    <t>Šildymo sistemos balansavimas, projektinį srautą nustatant termostatiniais radiatoriniais vožtuvais (radiatorius)</t>
  </si>
  <si>
    <t>R63P-3402</t>
  </si>
  <si>
    <t>Metalinis, šoninio pajungimo radiatorius 11x500x700</t>
  </si>
  <si>
    <t>Metalinis, šoninio pajungimo radiatorius 22x500x700</t>
  </si>
  <si>
    <t>Metalinis, šoninio pajungimo radiatorius 22x500x900</t>
  </si>
  <si>
    <t>Metalinis, šoninio pajungimo radiatorius 33x500x800</t>
  </si>
  <si>
    <t>Metalinis, šoninio pajungimo radiatorius 33x500x900</t>
  </si>
  <si>
    <t>Pečiaus aprišimo rekonstrukcija</t>
  </si>
  <si>
    <t>Šildimo sistemos užpildymas gliukoliu</t>
  </si>
  <si>
    <t xml:space="preserve">                         Skyriuje     12</t>
  </si>
  <si>
    <t>Kiti darbai</t>
  </si>
  <si>
    <t>Papildomų medinių  turėklų įrengimas</t>
  </si>
  <si>
    <t>N30-15</t>
  </si>
  <si>
    <t>Didelių (ištisinių) metalinių paviršių aliejinis dažymas du kartus</t>
  </si>
  <si>
    <t>N15-170</t>
  </si>
  <si>
    <t>Seno stogelio demontavimas ir naujo stogelio įrengimas</t>
  </si>
  <si>
    <t xml:space="preserve">                         Skyriuje     13</t>
  </si>
  <si>
    <t>Nuotekos</t>
  </si>
  <si>
    <t>Buitinių nuotekų biologinio valymo įrenginių montavimas  (vertikalūs, našumas  3,6 m3/d)</t>
  </si>
  <si>
    <t>R63P-1401</t>
  </si>
  <si>
    <t>II grupės grunto kasimas rankiniu būdu nesutvirtintose tranšėjose  , kai kasimo gylis  daugiau 1,0 m iki 2,0 m  k9=1.15</t>
  </si>
  <si>
    <t>MN1P-0502</t>
  </si>
  <si>
    <t>100m3</t>
  </si>
  <si>
    <t>Plastikinių vamzdžių jungimas srieginėmis movomis, alkūnėmis, perėjimais</t>
  </si>
  <si>
    <t>N16P-0210</t>
  </si>
  <si>
    <t>Grunto tankinimas, užpilant tranšėjas ir duobes  k9=1.15</t>
  </si>
  <si>
    <t>F1-2-4</t>
  </si>
  <si>
    <t>Kabelio tiesimas paruoštose tranšėjose, neuždengiant, kai 1m kabelio masė iki 3 kg  k9=1.15</t>
  </si>
  <si>
    <t>N21-1</t>
  </si>
  <si>
    <t>Iki 100mm skersmens plastikinio kanalizacijos vamzdyno santechkabinose montavimas</t>
  </si>
  <si>
    <t>N16-138-2</t>
  </si>
  <si>
    <t>Smėlio pagrindai po pamatais</t>
  </si>
  <si>
    <t>F1-4-1</t>
  </si>
  <si>
    <t xml:space="preserve">                         Skyriuje     14</t>
  </si>
  <si>
    <t>Stogas</t>
  </si>
  <si>
    <t>Plokščių stogų dangos valymas, nukeliant šiukšles nuo stogo</t>
  </si>
  <si>
    <t>R62P-5112</t>
  </si>
  <si>
    <t>Parapetų irstančio mūro iš plytų ardymas</t>
  </si>
  <si>
    <t>R62P-5114</t>
  </si>
  <si>
    <t>Lietvamzdžių su fasoniniais elementais nuardymas, dirbant ant žemės, pastolių ar kopėčių</t>
  </si>
  <si>
    <t>R8-97</t>
  </si>
  <si>
    <t>Parapetų mūro atstatymas ir paaukštinimas</t>
  </si>
  <si>
    <t>R62P-5218</t>
  </si>
  <si>
    <t>Medinių tašelių tvirtinimas parapetų apskardinimui, kai tašeliai  40x50mm  k8=1.02</t>
  </si>
  <si>
    <t>N12P-0710</t>
  </si>
  <si>
    <t>Plokščių stogų parapetų šiltinimas mineralinės vatos plokštėmis, tvirtinant iš viršaus, kai plokštės storis  50.00 mm</t>
  </si>
  <si>
    <t>R62P-5314</t>
  </si>
  <si>
    <t>Parapetų aptaisymas skardos lenktais profiliais, kai tvirtinimo pagrindas  medis</t>
  </si>
  <si>
    <t>N12P-0712</t>
  </si>
  <si>
    <t>Plokščių stogų šiltinimas vienu sluoksniu, naudojant polistireninio putplasčio plokštes (izoliacija 130 mm  storio , be tvirtinimo)</t>
  </si>
  <si>
    <t>N26P-1307</t>
  </si>
  <si>
    <t>Plokščių stogų šiltinimas vienu sluoksniu, naudojant apkrovas laikančias mineralinės vatos plokštes (izoliacija 40 mm  storio , be tvirtinimo)</t>
  </si>
  <si>
    <t>N26P-1304</t>
  </si>
  <si>
    <t>Plokščių stogų parapetų šiltinimas mineralinės vatos plokštėmis, tvirtinant prie pagrindo,kai plokštės storis  100.00 mm</t>
  </si>
  <si>
    <t>Plokščių stogų dengimas ritinine bitumine danga ( dvisluoksne, tvirtinant smeigėmis)  k8=1.14,k9=1.15</t>
  </si>
  <si>
    <t>N12P-0501</t>
  </si>
  <si>
    <t>Stogelių įrengimas iš cinkuotos skardos virš ventiliacijos šachtų</t>
  </si>
  <si>
    <t>N12-141</t>
  </si>
  <si>
    <t>Plokščių stogų ventiliacinių kaminėlių įrengimas, aptaisant ritinine danga, kai stogo danga bituminė  k8=1.07,k9=1.15</t>
  </si>
  <si>
    <t>N12P-0715</t>
  </si>
  <si>
    <t>Pakabinamų latakų surinkimas - sujungimas ir tvirtinimas, dirbant ant kopėčių</t>
  </si>
  <si>
    <t>N12-144-5</t>
  </si>
  <si>
    <t>Fasadų konstrukcijų (išorės palangių,balkonų) apskardinimas ir lietvamzdžių padarymas ir pritvirtinimas</t>
  </si>
  <si>
    <t>N12-137</t>
  </si>
  <si>
    <t>Lietaus nuvedimo sistemos lietvamzdžių montavimas, dirbant nuo kopėčių arba kilnojamų pastolių</t>
  </si>
  <si>
    <t>N12P-0801</t>
  </si>
  <si>
    <t xml:space="preserve">                         Skyriuje     15</t>
  </si>
  <si>
    <t>Fasado šiltinimas</t>
  </si>
  <si>
    <t>Betono pagrindų išardymas</t>
  </si>
  <si>
    <t>R33-307</t>
  </si>
  <si>
    <t>Mechanizuotas grunto kasimas, suverčiant į sankasą  k9=1.15</t>
  </si>
  <si>
    <t>F1-1-1</t>
  </si>
  <si>
    <t>100 m3</t>
  </si>
  <si>
    <t>Mechanizuotas tranšėjų ir pamatų užpylimas, perstumiant, palaistant ir sutankinant gruntą  k9=1.15</t>
  </si>
  <si>
    <t>F1-1-4</t>
  </si>
  <si>
    <t>Smėlio - žvyro mišinio šaligatvio pagrindo įrengimas (sluoksnio storis  25 cm)  k9=1.15</t>
  </si>
  <si>
    <t>N27P-27-3</t>
  </si>
  <si>
    <t>Šaligatvio pasluoksnio įrengimas (smėlio-cemento mišinys, sluoksnio storis  3 cm)  k9=1.15</t>
  </si>
  <si>
    <t>N57P-3502</t>
  </si>
  <si>
    <t>Grindinio įrengimas iš betono trinkelių rankiniu būdu, užpilant siūles  akmens atsijomis  k9=1.15</t>
  </si>
  <si>
    <t>N57P-3241</t>
  </si>
  <si>
    <t>Betono bordiūrų įrengimas ant betono pagrindo, kai bordiūrai  80x200mm  k9=1.15</t>
  </si>
  <si>
    <t>N27P-24-1</t>
  </si>
  <si>
    <t>Vejos mažų plotų atnaujinimas, papildant 10 cm augalinio grunto sluoksniu  k9=1.15</t>
  </si>
  <si>
    <t>R16-115</t>
  </si>
  <si>
    <t>Sienų paviršiaus valymas vandeniu, naudojant aukšto slėgio plovimo įrenginį  (paviršiaus  valymas)  k8=1.09</t>
  </si>
  <si>
    <t>R62P-2107</t>
  </si>
  <si>
    <t>Sienų atskirų vietų daugiau kaip 5 m2 ploto tinko remontas cemento-kalkių skiediniu  k8=1.15</t>
  </si>
  <si>
    <t>R11-82</t>
  </si>
  <si>
    <t>Pastatų išorinių paviršių gruntavimas voleliu  nuo pelėsio  k9=1.15</t>
  </si>
  <si>
    <t>N15P-1001</t>
  </si>
  <si>
    <t>Pastatų išorinių paviršių gruntavimas voleliu  sukibimą gerinančiais gruntais  k9=1.15</t>
  </si>
  <si>
    <t>Monolitinių pamatų hidroizoliacijos įrengimas, tvirtinant drenažo ritininę dangą  k9=1.15</t>
  </si>
  <si>
    <t>N6P-0201</t>
  </si>
  <si>
    <t>Sienų šiltinimas, klijuojant,kai naudojamos putų polistireno plokštės, izoliacijos sluoksnio storis  130 mm(cokolis)</t>
  </si>
  <si>
    <t>N26P-1205</t>
  </si>
  <si>
    <t>Sienų, apšiltintų izoliacinėmis plokštėmis, dvisluoksnis tinkavimas, armuojant sintetiniais tinkleliais  k9=1.15</t>
  </si>
  <si>
    <t>R62P-2410</t>
  </si>
  <si>
    <t>Dekoratyvinis (plonasluoksnis) 2 mm tinkas(Silikoninis)</t>
  </si>
  <si>
    <t>F15-3-5</t>
  </si>
  <si>
    <t>Sienų šiltinimas, klijuojant ir tvirtinant mechaniškai,kai naudojamos putų polistireno plokštės, izoliacijos sluoksnio storis  150 mm</t>
  </si>
  <si>
    <t>N26P-1206</t>
  </si>
  <si>
    <t>Langų ir durų išorės angokraščių šiltinimas,kai putų polistireno sluoksnio storis  30 mm  k9=1.15</t>
  </si>
  <si>
    <t>R62P-3501</t>
  </si>
  <si>
    <t>Sienų, apšiltintų izoliacinėmis plokštėmis, dvisluoksnis tinkavimas, armuojant sintetiniais tinkleliais, kai sienos  su angomis  k9=1.15</t>
  </si>
  <si>
    <t>Dekoratyvinis (plonasluoksnis) 2 mm tinkas(silikoninis)</t>
  </si>
  <si>
    <t>Vėliavų laikiklių pritvirtinimas prie mūrinių arba betoninių paviršių</t>
  </si>
  <si>
    <t>R23-9</t>
  </si>
  <si>
    <t>Namo numerio ženklų keitimas, dirbant nuo kopėčių, kai statinių konstrukcijos  medinės</t>
  </si>
  <si>
    <t>R61P-2806</t>
  </si>
  <si>
    <t>Batų valymo grotelių montavimas, kai grotelės  su rėmu  k9=1.15</t>
  </si>
  <si>
    <t>N23P-0708</t>
  </si>
  <si>
    <t>Plastikinių lauko stogelių įrengimas virš durų, kai stogelio ilgis  iki 1,6 m</t>
  </si>
  <si>
    <t>N12P-0719</t>
  </si>
  <si>
    <t>Fasadinių pastolių įrengimas ir išardymas , kai pastolių plotis 0,73 m, aukštis iki 15 m (100m2 vertikalios projekcijos)</t>
  </si>
  <si>
    <t>N26P-0706</t>
  </si>
  <si>
    <t xml:space="preserve">                         Skyriuje     16</t>
  </si>
  <si>
    <t>Bibliotekos pirmo aukšto ir laiptinės remontas</t>
  </si>
  <si>
    <t>Laminuotų grindlenčių danga  k1=0.60,k3=0.000</t>
  </si>
  <si>
    <t>Laiptinės sienų apkalo dailylente išardymas</t>
  </si>
  <si>
    <t>Paprastų apmušalų, nuplėšiant iki 100% senų apmušalų  k3=0.000</t>
  </si>
  <si>
    <t>Tūrinio boilerio, kurio talpumas iki 30l, montavimas  k8=1.02</t>
  </si>
  <si>
    <t>Vandens šildytuvas</t>
  </si>
  <si>
    <t>Jungiklių montavimas potinkinėse dėžutėse  (vieno klavišo)</t>
  </si>
  <si>
    <t>LED lempomis  montavimas</t>
  </si>
  <si>
    <t>Medinių  turėklų įrengimas</t>
  </si>
  <si>
    <t>Iki 100mm skersmens plastikinio kanalizacijos vamzdyno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</si>
  <si>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</si>
  <si>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</si>
  <si>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</si>
  <si>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>Suma žiniaraščiui         EUR</t>
  </si>
  <si>
    <t xml:space="preserve">                         Skyriuje     9</t>
  </si>
  <si>
    <t>DARBŲ KIEKIŲ ŽINIARAŠTIS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</si>
</sst>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??0.0?????;\-?0.0?????;?"/>
    <numFmt numFmtId="165" formatCode="??????0.0???;\-?????0.0???;?"/>
    <numFmt numFmtId="166" formatCode="????????0.0?;\-???????0.0?;?"/>
  </numFmts>
  <fonts count="9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color theme="1"/>
      <name val="Arial Baltic"/>
      <charset val="186"/>
    </font>
    <font>
      <b/>
      <sz val="12"/>
      <color theme="1"/>
      <name val="Arial Baltic"/>
      <charset val="186"/>
    </font>
    <font>
      <sz val="9"/>
      <color theme="1"/>
      <name val="Arial Baltic"/>
      <charset val="186"/>
    </font>
    <font>
      <b/>
      <sz val="9"/>
      <color theme="1"/>
      <name val="Arial Baltic"/>
      <charset val="186"/>
    </font>
    <font>
      <b/>
      <sz val="8"/>
      <color theme="1"/>
      <name val="Arial Baltic"/>
      <charset val="186"/>
    </font>
    <font>
      <sz val="8"/>
      <color theme="1"/>
      <name val="Arial"/>
      <family val="2"/>
      <charset val="186"/>
    </font>
    <font>
      <sz val="8"/>
      <color theme="1"/>
      <name val="MonospaceLT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1" xfId="0" applyBorder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horizontal="right" vertical="top"/>
    </xf>
    <xf numFmtId="164" fontId="8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165" fontId="8" fillId="0" borderId="0" xfId="0" applyNumberFormat="1" applyFont="1" applyAlignment="1">
      <alignment vertical="top"/>
    </xf>
    <xf numFmtId="166" fontId="8" fillId="0" borderId="0" xfId="0" applyNumberFormat="1" applyFont="1" applyAlignment="1">
      <alignment vertical="top"/>
    </xf>
    <xf numFmtId="0" fontId="6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B7FE9-8231-4801-A288-1FFD2F2275D8}">
  <dimension ref="A2:I282"/>
  <sheetViews>
    <sheetView tabSelected="1" workbookViewId="0">
      <selection activeCell="C2" sqref="C2:F2"/>
    </sheetView>
  </sheetViews>
  <sheetFormatPr defaultRowHeight="15"/>
  <cols>
    <col min="1" max="1" width="4" customWidth="1"/>
    <col min="2" max="2" width="10.5703125" customWidth="1"/>
    <col min="3" max="3" width="36.140625" customWidth="1"/>
    <col min="4" max="4" width="5" customWidth="1"/>
    <col min="5" max="5" width="14.85546875" customWidth="1"/>
    <col min="6" max="6" width="12.7109375" customWidth="1"/>
    <col min="7" max="7" width="15.42578125" customWidth="1"/>
  </cols>
  <sheetData>
    <row r="2" spans="1:9" ht="15.75">
      <c r="C2" s="22" t="s">
        <v>331</v>
      </c>
      <c r="D2" s="23"/>
      <c r="E2" s="23"/>
      <c r="F2" s="23"/>
    </row>
    <row r="3" spans="1:9">
      <c r="C3" s="24" t="s">
        <v>0</v>
      </c>
      <c r="D3" s="23"/>
      <c r="E3" s="23"/>
      <c r="F3" s="23"/>
    </row>
    <row r="5" spans="1:9">
      <c r="A5" s="25" t="s">
        <v>1</v>
      </c>
      <c r="B5" s="21"/>
      <c r="C5" s="21"/>
      <c r="D5" s="21"/>
      <c r="E5" s="21"/>
      <c r="F5" s="21"/>
      <c r="G5" s="21"/>
    </row>
    <row r="6" spans="1:9">
      <c r="A6" s="21"/>
      <c r="B6" s="21"/>
      <c r="C6" s="21"/>
      <c r="D6" s="21"/>
      <c r="E6" s="21"/>
      <c r="F6" s="21"/>
      <c r="G6" s="21"/>
    </row>
    <row r="7" spans="1:9">
      <c r="A7" s="25" t="s">
        <v>2</v>
      </c>
      <c r="B7" s="21"/>
      <c r="C7" s="21"/>
      <c r="D7" s="21"/>
      <c r="E7" s="21"/>
      <c r="F7" s="21"/>
      <c r="G7" s="21"/>
    </row>
    <row r="8" spans="1:9">
      <c r="A8" s="21"/>
      <c r="B8" s="21"/>
      <c r="C8" s="21"/>
      <c r="D8" s="21"/>
      <c r="E8" s="21"/>
      <c r="F8" s="21"/>
      <c r="G8" s="21"/>
    </row>
    <row r="9" spans="1:9">
      <c r="A9" s="25" t="s">
        <v>3</v>
      </c>
      <c r="B9" s="21"/>
      <c r="C9" s="21"/>
      <c r="D9" s="21"/>
      <c r="E9" s="21"/>
      <c r="F9" s="21"/>
      <c r="G9" s="21"/>
    </row>
    <row r="10" spans="1:9">
      <c r="A10" s="21"/>
      <c r="B10" s="21"/>
      <c r="C10" s="21"/>
      <c r="D10" s="21"/>
      <c r="E10" s="21"/>
      <c r="F10" s="21"/>
      <c r="G10" s="21"/>
    </row>
    <row r="11" spans="1:9">
      <c r="A11" s="19" t="s">
        <v>4</v>
      </c>
      <c r="B11" s="20"/>
      <c r="C11" s="3"/>
      <c r="D11" s="17" t="s">
        <v>329</v>
      </c>
      <c r="E11" s="18"/>
      <c r="F11" s="18"/>
      <c r="G11" s="18"/>
    </row>
    <row r="12" spans="1:9">
      <c r="A12" s="4" t="s">
        <v>5</v>
      </c>
      <c r="B12" s="4" t="s">
        <v>7</v>
      </c>
      <c r="C12" s="4" t="s">
        <v>9</v>
      </c>
      <c r="D12" s="6" t="s">
        <v>11</v>
      </c>
      <c r="E12" s="26" t="s">
        <v>13</v>
      </c>
      <c r="F12" s="28" t="s">
        <v>14</v>
      </c>
      <c r="G12" s="29"/>
    </row>
    <row r="13" spans="1:9">
      <c r="A13" s="5" t="s">
        <v>6</v>
      </c>
      <c r="B13" s="5" t="s">
        <v>8</v>
      </c>
      <c r="C13" s="5" t="s">
        <v>10</v>
      </c>
      <c r="D13" s="7" t="s">
        <v>12</v>
      </c>
      <c r="E13" s="27"/>
      <c r="F13" s="9" t="s">
        <v>15</v>
      </c>
      <c r="G13" s="8" t="s">
        <v>16</v>
      </c>
    </row>
    <row r="14" spans="1:9">
      <c r="A14" s="12"/>
      <c r="B14" s="12">
        <v>1</v>
      </c>
      <c r="C14" s="30" t="s">
        <v>17</v>
      </c>
      <c r="D14" s="31"/>
      <c r="E14" s="31"/>
      <c r="F14" s="31"/>
      <c r="G14" s="31"/>
    </row>
    <row r="15" spans="1:9">
      <c r="C15" s="32"/>
      <c r="D15" s="32"/>
      <c r="E15" s="32"/>
      <c r="F15" s="32"/>
      <c r="G15" s="32"/>
    </row>
    <row r="16" spans="1:9">
      <c r="A16" s="11">
        <v>1</v>
      </c>
      <c r="B16" s="1" t="s">
        <v>19</v>
      </c>
      <c r="C16" s="2" t="s">
        <v>18</v>
      </c>
      <c r="D16" s="1" t="s">
        <v>20</v>
      </c>
      <c r="E16" s="13">
        <v>81.93</v>
      </c>
      <c r="F16" s="15"/>
      <c r="G16" s="16">
        <f>SUM(E16*F16)</f>
        <v>0</v>
      </c>
      <c r="H16" s="10"/>
      <c r="I16" s="10"/>
    </row>
    <row r="17" spans="1:9">
      <c r="A17" s="11">
        <v>2</v>
      </c>
      <c r="B17" s="1" t="s">
        <v>22</v>
      </c>
      <c r="C17" s="2" t="s">
        <v>21</v>
      </c>
      <c r="D17" s="1" t="s">
        <v>20</v>
      </c>
      <c r="E17" s="13">
        <v>81.93</v>
      </c>
      <c r="F17" s="15"/>
      <c r="G17" s="16">
        <f t="shared" ref="G17:G28" si="0">SUM(E17*F17)</f>
        <v>0</v>
      </c>
      <c r="H17" s="10"/>
      <c r="I17" s="10"/>
    </row>
    <row r="18" spans="1:9">
      <c r="A18" s="11">
        <v>3</v>
      </c>
      <c r="B18" s="1" t="s">
        <v>24</v>
      </c>
      <c r="C18" s="2" t="s">
        <v>23</v>
      </c>
      <c r="D18" s="1" t="s">
        <v>20</v>
      </c>
      <c r="E18" s="13">
        <v>27.16</v>
      </c>
      <c r="F18" s="15"/>
      <c r="G18" s="16">
        <f t="shared" si="0"/>
        <v>0</v>
      </c>
      <c r="H18" s="10"/>
      <c r="I18" s="10"/>
    </row>
    <row r="19" spans="1:9" ht="24">
      <c r="A19" s="11">
        <v>4</v>
      </c>
      <c r="B19" s="1" t="s">
        <v>26</v>
      </c>
      <c r="C19" s="2" t="s">
        <v>25</v>
      </c>
      <c r="D19" s="1" t="s">
        <v>27</v>
      </c>
      <c r="E19" s="13">
        <v>0.59</v>
      </c>
      <c r="F19" s="15"/>
      <c r="G19" s="16">
        <f t="shared" si="0"/>
        <v>0</v>
      </c>
      <c r="H19" s="10"/>
      <c r="I19" s="10"/>
    </row>
    <row r="20" spans="1:9" ht="36">
      <c r="A20" s="11">
        <v>5</v>
      </c>
      <c r="B20" s="1" t="s">
        <v>29</v>
      </c>
      <c r="C20" s="2" t="s">
        <v>28</v>
      </c>
      <c r="D20" s="1" t="s">
        <v>27</v>
      </c>
      <c r="E20" s="13">
        <v>0.22</v>
      </c>
      <c r="F20" s="15"/>
      <c r="G20" s="16">
        <f t="shared" si="0"/>
        <v>0</v>
      </c>
      <c r="H20" s="10"/>
      <c r="I20" s="10"/>
    </row>
    <row r="21" spans="1:9" ht="24">
      <c r="A21" s="11">
        <v>6</v>
      </c>
      <c r="B21" s="1" t="s">
        <v>31</v>
      </c>
      <c r="C21" s="2" t="s">
        <v>30</v>
      </c>
      <c r="D21" s="1" t="s">
        <v>20</v>
      </c>
      <c r="E21" s="13">
        <v>11.5</v>
      </c>
      <c r="F21" s="15"/>
      <c r="G21" s="16">
        <f t="shared" si="0"/>
        <v>0</v>
      </c>
      <c r="H21" s="10"/>
      <c r="I21" s="10"/>
    </row>
    <row r="22" spans="1:9" ht="24">
      <c r="A22" s="11">
        <v>7</v>
      </c>
      <c r="B22" s="1" t="s">
        <v>33</v>
      </c>
      <c r="C22" s="2" t="s">
        <v>32</v>
      </c>
      <c r="D22" s="1" t="s">
        <v>27</v>
      </c>
      <c r="E22" s="13">
        <v>0.17</v>
      </c>
      <c r="F22" s="15"/>
      <c r="G22" s="16">
        <f t="shared" si="0"/>
        <v>0</v>
      </c>
      <c r="H22" s="10"/>
      <c r="I22" s="10"/>
    </row>
    <row r="23" spans="1:9" ht="24">
      <c r="A23" s="11">
        <v>8</v>
      </c>
      <c r="B23" s="1" t="s">
        <v>35</v>
      </c>
      <c r="C23" s="2" t="s">
        <v>34</v>
      </c>
      <c r="D23" s="1" t="s">
        <v>27</v>
      </c>
      <c r="E23" s="13">
        <v>0.17</v>
      </c>
      <c r="F23" s="15"/>
      <c r="G23" s="16">
        <f t="shared" si="0"/>
        <v>0</v>
      </c>
      <c r="H23" s="10"/>
      <c r="I23" s="10"/>
    </row>
    <row r="24" spans="1:9" ht="24">
      <c r="A24" s="11">
        <v>9</v>
      </c>
      <c r="B24" s="1" t="s">
        <v>37</v>
      </c>
      <c r="C24" s="2" t="s">
        <v>36</v>
      </c>
      <c r="D24" s="1" t="s">
        <v>27</v>
      </c>
      <c r="E24" s="13">
        <v>0.39</v>
      </c>
      <c r="F24" s="15"/>
      <c r="G24" s="16">
        <f t="shared" si="0"/>
        <v>0</v>
      </c>
      <c r="H24" s="10"/>
      <c r="I24" s="10"/>
    </row>
    <row r="25" spans="1:9" ht="24">
      <c r="A25" s="11">
        <v>10</v>
      </c>
      <c r="B25" s="1" t="s">
        <v>39</v>
      </c>
      <c r="C25" s="2" t="s">
        <v>38</v>
      </c>
      <c r="D25" s="1" t="s">
        <v>40</v>
      </c>
      <c r="E25" s="13">
        <v>0.62</v>
      </c>
      <c r="F25" s="15"/>
      <c r="G25" s="16">
        <f t="shared" si="0"/>
        <v>0</v>
      </c>
      <c r="H25" s="10"/>
      <c r="I25" s="10"/>
    </row>
    <row r="26" spans="1:9">
      <c r="A26" s="11">
        <v>11</v>
      </c>
      <c r="B26" s="1" t="s">
        <v>42</v>
      </c>
      <c r="C26" s="2" t="s">
        <v>41</v>
      </c>
      <c r="D26" s="1" t="s">
        <v>43</v>
      </c>
      <c r="E26" s="13">
        <v>7.15</v>
      </c>
      <c r="F26" s="15"/>
      <c r="G26" s="16">
        <f t="shared" si="0"/>
        <v>0</v>
      </c>
      <c r="H26" s="10"/>
      <c r="I26" s="10"/>
    </row>
    <row r="27" spans="1:9" ht="36">
      <c r="A27" s="11">
        <v>12</v>
      </c>
      <c r="B27" s="1" t="s">
        <v>45</v>
      </c>
      <c r="C27" s="2" t="s">
        <v>44</v>
      </c>
      <c r="D27" s="1" t="s">
        <v>43</v>
      </c>
      <c r="E27" s="13">
        <v>7.15</v>
      </c>
      <c r="F27" s="15"/>
      <c r="G27" s="16">
        <f t="shared" si="0"/>
        <v>0</v>
      </c>
      <c r="H27" s="10"/>
      <c r="I27" s="10"/>
    </row>
    <row r="28" spans="1:9" ht="36">
      <c r="A28" s="11">
        <v>13</v>
      </c>
      <c r="B28" s="1" t="s">
        <v>47</v>
      </c>
      <c r="C28" s="2" t="s">
        <v>46</v>
      </c>
      <c r="D28" s="1" t="s">
        <v>43</v>
      </c>
      <c r="E28" s="13">
        <v>7.15</v>
      </c>
      <c r="F28" s="15"/>
      <c r="G28" s="16">
        <f t="shared" si="0"/>
        <v>0</v>
      </c>
      <c r="H28" s="10"/>
      <c r="I28" s="10"/>
    </row>
    <row r="29" spans="1:9">
      <c r="A29" s="11"/>
      <c r="B29" s="11"/>
      <c r="C29" s="33" t="s">
        <v>48</v>
      </c>
      <c r="D29" s="34"/>
      <c r="E29" s="34"/>
      <c r="F29" s="14"/>
      <c r="G29" s="16">
        <f>SUM(G16:G28)</f>
        <v>0</v>
      </c>
    </row>
    <row r="30" spans="1:9">
      <c r="A30" s="12"/>
      <c r="B30" s="12">
        <v>2</v>
      </c>
      <c r="C30" s="35" t="s">
        <v>49</v>
      </c>
      <c r="D30" s="32"/>
      <c r="E30" s="32"/>
      <c r="F30" s="32"/>
      <c r="G30" s="32"/>
    </row>
    <row r="31" spans="1:9">
      <c r="C31" s="32"/>
      <c r="D31" s="32"/>
      <c r="E31" s="32"/>
      <c r="F31" s="32"/>
      <c r="G31" s="32"/>
    </row>
    <row r="32" spans="1:9" ht="22.5">
      <c r="A32" s="11">
        <v>1</v>
      </c>
      <c r="B32" s="1" t="s">
        <v>51</v>
      </c>
      <c r="C32" s="2" t="s">
        <v>50</v>
      </c>
      <c r="D32" s="1"/>
      <c r="E32" s="13">
        <v>0</v>
      </c>
      <c r="F32" s="15">
        <v>0</v>
      </c>
      <c r="G32" s="16">
        <v>0</v>
      </c>
      <c r="H32" s="10"/>
      <c r="I32" s="10"/>
    </row>
    <row r="33" spans="1:9" ht="24">
      <c r="A33" s="11">
        <v>2</v>
      </c>
      <c r="B33" s="1" t="s">
        <v>53</v>
      </c>
      <c r="C33" s="2" t="s">
        <v>52</v>
      </c>
      <c r="D33" s="1" t="s">
        <v>20</v>
      </c>
      <c r="E33" s="13">
        <v>14.29</v>
      </c>
      <c r="F33" s="15"/>
      <c r="G33" s="16">
        <f t="shared" ref="G33:G47" si="1">SUM(E33*F33)</f>
        <v>0</v>
      </c>
      <c r="H33" s="10"/>
      <c r="I33" s="10"/>
    </row>
    <row r="34" spans="1:9" ht="48">
      <c r="A34" s="11">
        <v>3</v>
      </c>
      <c r="B34" s="1" t="s">
        <v>55</v>
      </c>
      <c r="C34" s="2" t="s">
        <v>54</v>
      </c>
      <c r="D34" s="1" t="s">
        <v>27</v>
      </c>
      <c r="E34" s="13">
        <v>0.14000000000000001</v>
      </c>
      <c r="F34" s="15"/>
      <c r="G34" s="16">
        <f t="shared" si="1"/>
        <v>0</v>
      </c>
      <c r="H34" s="10"/>
      <c r="I34" s="10"/>
    </row>
    <row r="35" spans="1:9" ht="36">
      <c r="A35" s="11">
        <v>4</v>
      </c>
      <c r="B35" s="1" t="s">
        <v>57</v>
      </c>
      <c r="C35" s="2" t="s">
        <v>56</v>
      </c>
      <c r="D35" s="1" t="s">
        <v>27</v>
      </c>
      <c r="E35" s="13">
        <v>0.14000000000000001</v>
      </c>
      <c r="F35" s="15"/>
      <c r="G35" s="16">
        <f t="shared" si="1"/>
        <v>0</v>
      </c>
      <c r="H35" s="10"/>
      <c r="I35" s="10"/>
    </row>
    <row r="36" spans="1:9" ht="36">
      <c r="A36" s="11">
        <v>5</v>
      </c>
      <c r="B36" s="1" t="s">
        <v>59</v>
      </c>
      <c r="C36" s="2" t="s">
        <v>58</v>
      </c>
      <c r="D36" s="1" t="s">
        <v>20</v>
      </c>
      <c r="E36" s="13">
        <v>14.29</v>
      </c>
      <c r="F36" s="15"/>
      <c r="G36" s="16">
        <f t="shared" si="1"/>
        <v>0</v>
      </c>
      <c r="H36" s="10"/>
      <c r="I36" s="10"/>
    </row>
    <row r="37" spans="1:9" ht="24">
      <c r="A37" s="11">
        <v>6</v>
      </c>
      <c r="B37" s="1" t="s">
        <v>61</v>
      </c>
      <c r="C37" s="2" t="s">
        <v>60</v>
      </c>
      <c r="D37" s="1" t="s">
        <v>43</v>
      </c>
      <c r="E37" s="13">
        <v>0.04</v>
      </c>
      <c r="F37" s="15"/>
      <c r="G37" s="16">
        <f t="shared" si="1"/>
        <v>0</v>
      </c>
      <c r="H37" s="10"/>
      <c r="I37" s="10"/>
    </row>
    <row r="38" spans="1:9" ht="22.5">
      <c r="A38" s="11">
        <v>7</v>
      </c>
      <c r="B38" s="1" t="s">
        <v>63</v>
      </c>
      <c r="C38" s="2" t="s">
        <v>62</v>
      </c>
      <c r="D38" s="1"/>
      <c r="E38" s="13">
        <v>0</v>
      </c>
      <c r="F38" s="15"/>
      <c r="G38" s="16">
        <f t="shared" si="1"/>
        <v>0</v>
      </c>
      <c r="H38" s="10"/>
      <c r="I38" s="10"/>
    </row>
    <row r="39" spans="1:9" ht="24">
      <c r="A39" s="11">
        <v>8</v>
      </c>
      <c r="B39" s="1" t="s">
        <v>65</v>
      </c>
      <c r="C39" s="2" t="s">
        <v>64</v>
      </c>
      <c r="D39" s="1" t="s">
        <v>27</v>
      </c>
      <c r="E39" s="13">
        <v>0.06</v>
      </c>
      <c r="F39" s="15"/>
      <c r="G39" s="16">
        <f t="shared" si="1"/>
        <v>0</v>
      </c>
      <c r="H39" s="10"/>
      <c r="I39" s="10"/>
    </row>
    <row r="40" spans="1:9" ht="24">
      <c r="A40" s="11">
        <v>9</v>
      </c>
      <c r="B40" s="1" t="s">
        <v>67</v>
      </c>
      <c r="C40" s="2" t="s">
        <v>66</v>
      </c>
      <c r="D40" s="1" t="s">
        <v>27</v>
      </c>
      <c r="E40" s="13">
        <v>0.06</v>
      </c>
      <c r="F40" s="15"/>
      <c r="G40" s="16">
        <f t="shared" si="1"/>
        <v>0</v>
      </c>
      <c r="H40" s="10"/>
      <c r="I40" s="10"/>
    </row>
    <row r="41" spans="1:9" ht="24">
      <c r="A41" s="11">
        <v>10</v>
      </c>
      <c r="B41" s="1" t="s">
        <v>69</v>
      </c>
      <c r="C41" s="2" t="s">
        <v>68</v>
      </c>
      <c r="D41" s="1" t="s">
        <v>27</v>
      </c>
      <c r="E41" s="13">
        <v>0.06</v>
      </c>
      <c r="F41" s="15"/>
      <c r="G41" s="16">
        <f t="shared" si="1"/>
        <v>0</v>
      </c>
      <c r="H41" s="10"/>
      <c r="I41" s="10"/>
    </row>
    <row r="42" spans="1:9" ht="22.5">
      <c r="A42" s="11">
        <v>11</v>
      </c>
      <c r="B42" s="1" t="s">
        <v>71</v>
      </c>
      <c r="C42" s="2" t="s">
        <v>70</v>
      </c>
      <c r="D42" s="1"/>
      <c r="E42" s="13">
        <v>0</v>
      </c>
      <c r="F42" s="15"/>
      <c r="G42" s="16">
        <f t="shared" si="1"/>
        <v>0</v>
      </c>
      <c r="H42" s="10"/>
      <c r="I42" s="10"/>
    </row>
    <row r="43" spans="1:9" ht="24">
      <c r="A43" s="11">
        <v>12</v>
      </c>
      <c r="B43" s="1" t="s">
        <v>53</v>
      </c>
      <c r="C43" s="2" t="s">
        <v>52</v>
      </c>
      <c r="D43" s="1" t="s">
        <v>20</v>
      </c>
      <c r="E43" s="13">
        <v>18.12</v>
      </c>
      <c r="F43" s="15"/>
      <c r="G43" s="16">
        <f t="shared" si="1"/>
        <v>0</v>
      </c>
      <c r="H43" s="10"/>
      <c r="I43" s="10"/>
    </row>
    <row r="44" spans="1:9" ht="48">
      <c r="A44" s="11">
        <v>13</v>
      </c>
      <c r="B44" s="1" t="s">
        <v>55</v>
      </c>
      <c r="C44" s="2" t="s">
        <v>54</v>
      </c>
      <c r="D44" s="1" t="s">
        <v>27</v>
      </c>
      <c r="E44" s="13">
        <v>0.18</v>
      </c>
      <c r="F44" s="15"/>
      <c r="G44" s="16">
        <f t="shared" si="1"/>
        <v>0</v>
      </c>
      <c r="H44" s="10"/>
      <c r="I44" s="10"/>
    </row>
    <row r="45" spans="1:9" ht="36">
      <c r="A45" s="11">
        <v>14</v>
      </c>
      <c r="B45" s="1" t="s">
        <v>57</v>
      </c>
      <c r="C45" s="2" t="s">
        <v>72</v>
      </c>
      <c r="D45" s="1" t="s">
        <v>27</v>
      </c>
      <c r="E45" s="13">
        <v>0.18</v>
      </c>
      <c r="F45" s="15"/>
      <c r="G45" s="16">
        <f t="shared" si="1"/>
        <v>0</v>
      </c>
      <c r="H45" s="10"/>
      <c r="I45" s="10"/>
    </row>
    <row r="46" spans="1:9" ht="24">
      <c r="A46" s="11">
        <v>15</v>
      </c>
      <c r="B46" s="1" t="s">
        <v>61</v>
      </c>
      <c r="C46" s="2" t="s">
        <v>60</v>
      </c>
      <c r="D46" s="1" t="s">
        <v>43</v>
      </c>
      <c r="E46" s="13">
        <v>4.7E-2</v>
      </c>
      <c r="F46" s="15"/>
      <c r="G46" s="16">
        <f t="shared" si="1"/>
        <v>0</v>
      </c>
      <c r="H46" s="10"/>
      <c r="I46" s="10"/>
    </row>
    <row r="47" spans="1:9" ht="24">
      <c r="A47" s="11">
        <v>16</v>
      </c>
      <c r="B47" s="1" t="s">
        <v>26</v>
      </c>
      <c r="C47" s="2" t="s">
        <v>73</v>
      </c>
      <c r="D47" s="1" t="s">
        <v>27</v>
      </c>
      <c r="E47" s="13">
        <v>0.18</v>
      </c>
      <c r="F47" s="15"/>
      <c r="G47" s="16">
        <f t="shared" si="1"/>
        <v>0</v>
      </c>
      <c r="H47" s="10"/>
      <c r="I47" s="10"/>
    </row>
    <row r="48" spans="1:9">
      <c r="A48" s="11"/>
      <c r="B48" s="11"/>
      <c r="C48" s="33" t="s">
        <v>74</v>
      </c>
      <c r="D48" s="34"/>
      <c r="E48" s="34"/>
      <c r="F48" s="14"/>
      <c r="G48" s="16">
        <f>SUM(G32:G47)</f>
        <v>0</v>
      </c>
    </row>
    <row r="49" spans="1:9">
      <c r="A49" s="12"/>
      <c r="B49" s="12">
        <v>3</v>
      </c>
      <c r="C49" s="35" t="s">
        <v>75</v>
      </c>
      <c r="D49" s="32"/>
      <c r="E49" s="32"/>
      <c r="F49" s="32"/>
      <c r="G49" s="32"/>
    </row>
    <row r="50" spans="1:9">
      <c r="C50" s="32"/>
      <c r="D50" s="32"/>
      <c r="E50" s="32"/>
      <c r="F50" s="32"/>
      <c r="G50" s="32"/>
    </row>
    <row r="51" spans="1:9" ht="48">
      <c r="A51" s="11">
        <v>1</v>
      </c>
      <c r="B51" s="1" t="s">
        <v>77</v>
      </c>
      <c r="C51" s="2" t="s">
        <v>76</v>
      </c>
      <c r="D51" s="1" t="s">
        <v>20</v>
      </c>
      <c r="E51" s="13">
        <v>2.31</v>
      </c>
      <c r="F51" s="15"/>
      <c r="G51" s="16">
        <f t="shared" ref="G51:G58" si="2">SUM(E51*F51)</f>
        <v>0</v>
      </c>
      <c r="H51" s="10"/>
      <c r="I51" s="10"/>
    </row>
    <row r="52" spans="1:9" ht="36">
      <c r="A52" s="11">
        <v>2</v>
      </c>
      <c r="B52" s="1" t="s">
        <v>79</v>
      </c>
      <c r="C52" s="2" t="s">
        <v>78</v>
      </c>
      <c r="D52" s="1" t="s">
        <v>20</v>
      </c>
      <c r="E52" s="13">
        <v>3.9</v>
      </c>
      <c r="F52" s="15"/>
      <c r="G52" s="16">
        <f t="shared" si="2"/>
        <v>0</v>
      </c>
      <c r="H52" s="10"/>
      <c r="I52" s="10"/>
    </row>
    <row r="53" spans="1:9" ht="36">
      <c r="A53" s="11">
        <v>3</v>
      </c>
      <c r="B53" s="1" t="s">
        <v>81</v>
      </c>
      <c r="C53" s="2" t="s">
        <v>80</v>
      </c>
      <c r="D53" s="1" t="s">
        <v>27</v>
      </c>
      <c r="E53" s="13">
        <v>1.35</v>
      </c>
      <c r="F53" s="15"/>
      <c r="G53" s="16">
        <f t="shared" si="2"/>
        <v>0</v>
      </c>
      <c r="H53" s="10"/>
      <c r="I53" s="10"/>
    </row>
    <row r="54" spans="1:9" ht="36">
      <c r="A54" s="11">
        <v>4</v>
      </c>
      <c r="B54" s="1" t="s">
        <v>83</v>
      </c>
      <c r="C54" s="2" t="s">
        <v>82</v>
      </c>
      <c r="D54" s="1" t="s">
        <v>27</v>
      </c>
      <c r="E54" s="13">
        <v>1.39</v>
      </c>
      <c r="F54" s="15"/>
      <c r="G54" s="16">
        <f t="shared" si="2"/>
        <v>0</v>
      </c>
      <c r="H54" s="10"/>
      <c r="I54" s="10"/>
    </row>
    <row r="55" spans="1:9" ht="36">
      <c r="A55" s="11">
        <v>5</v>
      </c>
      <c r="B55" s="1" t="s">
        <v>83</v>
      </c>
      <c r="C55" s="2" t="s">
        <v>84</v>
      </c>
      <c r="D55" s="1" t="s">
        <v>27</v>
      </c>
      <c r="E55" s="13">
        <v>1.39</v>
      </c>
      <c r="F55" s="15"/>
      <c r="G55" s="16">
        <f t="shared" si="2"/>
        <v>0</v>
      </c>
      <c r="H55" s="10"/>
      <c r="I55" s="10"/>
    </row>
    <row r="56" spans="1:9" ht="24">
      <c r="A56" s="11">
        <v>6</v>
      </c>
      <c r="B56" s="1" t="s">
        <v>86</v>
      </c>
      <c r="C56" s="2" t="s">
        <v>85</v>
      </c>
      <c r="D56" s="1" t="s">
        <v>27</v>
      </c>
      <c r="E56" s="13">
        <v>1.35</v>
      </c>
      <c r="F56" s="15"/>
      <c r="G56" s="16">
        <f t="shared" si="2"/>
        <v>0</v>
      </c>
      <c r="H56" s="10"/>
      <c r="I56" s="10"/>
    </row>
    <row r="57" spans="1:9" ht="24">
      <c r="A57" s="11">
        <v>7</v>
      </c>
      <c r="B57" s="1" t="s">
        <v>88</v>
      </c>
      <c r="C57" s="2" t="s">
        <v>87</v>
      </c>
      <c r="D57" s="1" t="s">
        <v>27</v>
      </c>
      <c r="E57" s="13">
        <v>1.35</v>
      </c>
      <c r="F57" s="15"/>
      <c r="G57" s="16">
        <f t="shared" si="2"/>
        <v>0</v>
      </c>
      <c r="H57" s="10"/>
      <c r="I57" s="10"/>
    </row>
    <row r="58" spans="1:9" ht="36">
      <c r="A58" s="11">
        <v>8</v>
      </c>
      <c r="B58" s="1" t="s">
        <v>90</v>
      </c>
      <c r="C58" s="2" t="s">
        <v>89</v>
      </c>
      <c r="D58" s="1" t="s">
        <v>20</v>
      </c>
      <c r="E58" s="13">
        <v>48.95</v>
      </c>
      <c r="F58" s="15"/>
      <c r="G58" s="16">
        <f t="shared" si="2"/>
        <v>0</v>
      </c>
      <c r="H58" s="10"/>
      <c r="I58" s="10"/>
    </row>
    <row r="59" spans="1:9">
      <c r="A59" s="11"/>
      <c r="B59" s="11"/>
      <c r="C59" s="33" t="s">
        <v>91</v>
      </c>
      <c r="D59" s="34"/>
      <c r="E59" s="34"/>
      <c r="F59" s="14"/>
      <c r="G59" s="16">
        <f>SUM(G51:G58)</f>
        <v>0</v>
      </c>
    </row>
    <row r="60" spans="1:9">
      <c r="A60" s="12"/>
      <c r="B60" s="12">
        <v>4</v>
      </c>
      <c r="C60" s="35" t="s">
        <v>92</v>
      </c>
      <c r="D60" s="32"/>
      <c r="E60" s="32"/>
      <c r="F60" s="32"/>
      <c r="G60" s="32"/>
    </row>
    <row r="61" spans="1:9">
      <c r="C61" s="32"/>
      <c r="D61" s="32"/>
      <c r="E61" s="32"/>
      <c r="F61" s="32"/>
      <c r="G61" s="32"/>
    </row>
    <row r="62" spans="1:9" ht="24">
      <c r="A62" s="11">
        <v>1</v>
      </c>
      <c r="B62" s="1" t="s">
        <v>94</v>
      </c>
      <c r="C62" s="2" t="s">
        <v>93</v>
      </c>
      <c r="D62" s="1" t="s">
        <v>27</v>
      </c>
      <c r="E62" s="13">
        <v>0.4</v>
      </c>
      <c r="F62" s="15"/>
      <c r="G62" s="16">
        <f t="shared" ref="G62:G66" si="3">SUM(E62*F62)</f>
        <v>0</v>
      </c>
      <c r="H62" s="10"/>
      <c r="I62" s="10"/>
    </row>
    <row r="63" spans="1:9" ht="36">
      <c r="A63" s="11">
        <v>2</v>
      </c>
      <c r="B63" s="1" t="s">
        <v>96</v>
      </c>
      <c r="C63" s="2" t="s">
        <v>95</v>
      </c>
      <c r="D63" s="1" t="s">
        <v>27</v>
      </c>
      <c r="E63" s="13">
        <v>0.4</v>
      </c>
      <c r="F63" s="15"/>
      <c r="G63" s="16">
        <f t="shared" si="3"/>
        <v>0</v>
      </c>
      <c r="H63" s="10"/>
      <c r="I63" s="10"/>
    </row>
    <row r="64" spans="1:9" ht="36">
      <c r="A64" s="11">
        <v>3</v>
      </c>
      <c r="B64" s="1" t="s">
        <v>96</v>
      </c>
      <c r="C64" s="2" t="s">
        <v>97</v>
      </c>
      <c r="D64" s="1" t="s">
        <v>27</v>
      </c>
      <c r="E64" s="13">
        <v>0.4</v>
      </c>
      <c r="F64" s="15"/>
      <c r="G64" s="16">
        <f t="shared" si="3"/>
        <v>0</v>
      </c>
      <c r="H64" s="10"/>
      <c r="I64" s="10"/>
    </row>
    <row r="65" spans="1:9" ht="24">
      <c r="A65" s="11">
        <v>4</v>
      </c>
      <c r="B65" s="1" t="s">
        <v>99</v>
      </c>
      <c r="C65" s="2" t="s">
        <v>98</v>
      </c>
      <c r="D65" s="1" t="s">
        <v>27</v>
      </c>
      <c r="E65" s="13">
        <v>0.4</v>
      </c>
      <c r="F65" s="15"/>
      <c r="G65" s="16">
        <f t="shared" si="3"/>
        <v>0</v>
      </c>
      <c r="H65" s="10"/>
      <c r="I65" s="10"/>
    </row>
    <row r="66" spans="1:9" ht="24">
      <c r="A66" s="11">
        <v>5</v>
      </c>
      <c r="B66" s="1" t="s">
        <v>101</v>
      </c>
      <c r="C66" s="2" t="s">
        <v>100</v>
      </c>
      <c r="D66" s="1" t="s">
        <v>27</v>
      </c>
      <c r="E66" s="13">
        <v>0.4</v>
      </c>
      <c r="F66" s="15"/>
      <c r="G66" s="16">
        <f t="shared" si="3"/>
        <v>0</v>
      </c>
      <c r="H66" s="10"/>
      <c r="I66" s="10"/>
    </row>
    <row r="67" spans="1:9">
      <c r="A67" s="11"/>
      <c r="B67" s="11"/>
      <c r="C67" s="33" t="s">
        <v>102</v>
      </c>
      <c r="D67" s="34"/>
      <c r="E67" s="34"/>
      <c r="F67" s="14"/>
      <c r="G67" s="16">
        <f>SUM(G62:G66)</f>
        <v>0</v>
      </c>
    </row>
    <row r="68" spans="1:9">
      <c r="A68" s="12"/>
      <c r="B68" s="12">
        <v>5</v>
      </c>
      <c r="C68" s="35" t="s">
        <v>104</v>
      </c>
      <c r="D68" s="32"/>
      <c r="E68" s="32"/>
      <c r="F68" s="32"/>
      <c r="G68" s="32"/>
    </row>
    <row r="69" spans="1:9">
      <c r="C69" s="32"/>
      <c r="D69" s="32"/>
      <c r="E69" s="32"/>
      <c r="F69" s="32"/>
      <c r="G69" s="32"/>
    </row>
    <row r="70" spans="1:9">
      <c r="A70" s="11">
        <v>1</v>
      </c>
      <c r="B70" s="1">
        <v>88001001</v>
      </c>
      <c r="C70" s="1" t="s">
        <v>105</v>
      </c>
      <c r="D70" s="1"/>
      <c r="E70" s="13">
        <v>0</v>
      </c>
      <c r="F70" s="15">
        <v>0</v>
      </c>
      <c r="G70" s="16">
        <v>0</v>
      </c>
      <c r="H70" s="10"/>
      <c r="I70" s="10"/>
    </row>
    <row r="71" spans="1:9" ht="24">
      <c r="A71" s="11">
        <v>2</v>
      </c>
      <c r="B71" s="1" t="s">
        <v>53</v>
      </c>
      <c r="C71" s="2" t="s">
        <v>52</v>
      </c>
      <c r="D71" s="1" t="s">
        <v>20</v>
      </c>
      <c r="E71" s="13">
        <v>5</v>
      </c>
      <c r="F71" s="15"/>
      <c r="G71" s="16">
        <f t="shared" ref="G71:G85" si="4">SUM(E71*F71)</f>
        <v>0</v>
      </c>
      <c r="H71" s="10"/>
      <c r="I71" s="10"/>
    </row>
    <row r="72" spans="1:9" ht="48">
      <c r="A72" s="11">
        <v>3</v>
      </c>
      <c r="B72" s="1" t="s">
        <v>55</v>
      </c>
      <c r="C72" s="2" t="s">
        <v>106</v>
      </c>
      <c r="D72" s="1" t="s">
        <v>27</v>
      </c>
      <c r="E72" s="13">
        <v>0.05</v>
      </c>
      <c r="F72" s="15"/>
      <c r="G72" s="16">
        <f t="shared" si="4"/>
        <v>0</v>
      </c>
      <c r="H72" s="10"/>
      <c r="I72" s="10"/>
    </row>
    <row r="73" spans="1:9" ht="36">
      <c r="A73" s="11">
        <v>4</v>
      </c>
      <c r="B73" s="1" t="s">
        <v>57</v>
      </c>
      <c r="C73" s="2" t="s">
        <v>107</v>
      </c>
      <c r="D73" s="1" t="s">
        <v>27</v>
      </c>
      <c r="E73" s="13">
        <v>0.05</v>
      </c>
      <c r="F73" s="15"/>
      <c r="G73" s="16">
        <f t="shared" si="4"/>
        <v>0</v>
      </c>
      <c r="H73" s="10"/>
      <c r="I73" s="10"/>
    </row>
    <row r="74" spans="1:9" ht="36">
      <c r="A74" s="11">
        <v>5</v>
      </c>
      <c r="B74" s="1" t="s">
        <v>59</v>
      </c>
      <c r="C74" s="2" t="s">
        <v>58</v>
      </c>
      <c r="D74" s="1" t="s">
        <v>20</v>
      </c>
      <c r="E74" s="13">
        <v>5</v>
      </c>
      <c r="F74" s="15"/>
      <c r="G74" s="16">
        <f t="shared" si="4"/>
        <v>0</v>
      </c>
      <c r="H74" s="10"/>
      <c r="I74" s="10"/>
    </row>
    <row r="75" spans="1:9" ht="24">
      <c r="A75" s="11">
        <v>6</v>
      </c>
      <c r="B75" s="1" t="s">
        <v>61</v>
      </c>
      <c r="C75" s="2" t="s">
        <v>60</v>
      </c>
      <c r="D75" s="1" t="s">
        <v>43</v>
      </c>
      <c r="E75" s="13">
        <v>0.02</v>
      </c>
      <c r="F75" s="15"/>
      <c r="G75" s="16">
        <f t="shared" si="4"/>
        <v>0</v>
      </c>
      <c r="H75" s="10"/>
      <c r="I75" s="10"/>
    </row>
    <row r="76" spans="1:9" ht="36">
      <c r="A76" s="11">
        <v>7</v>
      </c>
      <c r="B76" s="1" t="s">
        <v>109</v>
      </c>
      <c r="C76" s="2" t="s">
        <v>108</v>
      </c>
      <c r="D76" s="1" t="s">
        <v>20</v>
      </c>
      <c r="E76" s="13">
        <v>5</v>
      </c>
      <c r="F76" s="15"/>
      <c r="G76" s="16">
        <f t="shared" si="4"/>
        <v>0</v>
      </c>
      <c r="H76" s="10"/>
      <c r="I76" s="10"/>
    </row>
    <row r="77" spans="1:9" ht="22.5">
      <c r="A77" s="11">
        <v>8</v>
      </c>
      <c r="B77" s="1" t="s">
        <v>63</v>
      </c>
      <c r="C77" s="2" t="s">
        <v>110</v>
      </c>
      <c r="D77" s="1"/>
      <c r="E77" s="13">
        <v>0</v>
      </c>
      <c r="F77" s="15">
        <v>0</v>
      </c>
      <c r="G77" s="16">
        <f t="shared" si="4"/>
        <v>0</v>
      </c>
      <c r="H77" s="10"/>
      <c r="I77" s="10"/>
    </row>
    <row r="78" spans="1:9" ht="24">
      <c r="A78" s="11">
        <v>9</v>
      </c>
      <c r="B78" s="1" t="s">
        <v>65</v>
      </c>
      <c r="C78" s="2" t="s">
        <v>64</v>
      </c>
      <c r="D78" s="1" t="s">
        <v>27</v>
      </c>
      <c r="E78" s="13">
        <v>0.2</v>
      </c>
      <c r="F78" s="15"/>
      <c r="G78" s="16">
        <f t="shared" si="4"/>
        <v>0</v>
      </c>
      <c r="H78" s="10"/>
      <c r="I78" s="10"/>
    </row>
    <row r="79" spans="1:9" ht="24">
      <c r="A79" s="11">
        <v>10</v>
      </c>
      <c r="B79" s="1" t="s">
        <v>67</v>
      </c>
      <c r="C79" s="2" t="s">
        <v>66</v>
      </c>
      <c r="D79" s="1" t="s">
        <v>27</v>
      </c>
      <c r="E79" s="13">
        <v>0.2</v>
      </c>
      <c r="F79" s="15"/>
      <c r="G79" s="16">
        <f t="shared" si="4"/>
        <v>0</v>
      </c>
      <c r="H79" s="10"/>
      <c r="I79" s="10"/>
    </row>
    <row r="80" spans="1:9" ht="24">
      <c r="A80" s="11">
        <v>11</v>
      </c>
      <c r="B80" s="1" t="s">
        <v>69</v>
      </c>
      <c r="C80" s="2" t="s">
        <v>68</v>
      </c>
      <c r="D80" s="1" t="s">
        <v>27</v>
      </c>
      <c r="E80" s="13">
        <v>0.2</v>
      </c>
      <c r="F80" s="15"/>
      <c r="G80" s="16">
        <f t="shared" si="4"/>
        <v>0</v>
      </c>
      <c r="H80" s="10"/>
      <c r="I80" s="10"/>
    </row>
    <row r="81" spans="1:9" ht="22.5">
      <c r="A81" s="11">
        <v>12</v>
      </c>
      <c r="B81" s="1" t="s">
        <v>71</v>
      </c>
      <c r="C81" s="2" t="s">
        <v>111</v>
      </c>
      <c r="D81" s="1"/>
      <c r="E81" s="13">
        <v>0</v>
      </c>
      <c r="F81" s="15"/>
      <c r="G81" s="16">
        <f t="shared" si="4"/>
        <v>0</v>
      </c>
      <c r="H81" s="10"/>
      <c r="I81" s="10"/>
    </row>
    <row r="82" spans="1:9" ht="48">
      <c r="A82" s="11">
        <v>13</v>
      </c>
      <c r="B82" s="1" t="s">
        <v>55</v>
      </c>
      <c r="C82" s="2" t="s">
        <v>106</v>
      </c>
      <c r="D82" s="1" t="s">
        <v>27</v>
      </c>
      <c r="E82" s="13">
        <v>0.34</v>
      </c>
      <c r="F82" s="15"/>
      <c r="G82" s="16">
        <f t="shared" si="4"/>
        <v>0</v>
      </c>
      <c r="H82" s="10"/>
      <c r="I82" s="10"/>
    </row>
    <row r="83" spans="1:9" ht="36">
      <c r="A83" s="11">
        <v>14</v>
      </c>
      <c r="B83" s="1" t="s">
        <v>57</v>
      </c>
      <c r="C83" s="2" t="s">
        <v>107</v>
      </c>
      <c r="D83" s="1" t="s">
        <v>27</v>
      </c>
      <c r="E83" s="13">
        <v>0.34</v>
      </c>
      <c r="F83" s="15"/>
      <c r="G83" s="16">
        <f t="shared" si="4"/>
        <v>0</v>
      </c>
      <c r="H83" s="10"/>
      <c r="I83" s="10"/>
    </row>
    <row r="84" spans="1:9" ht="24">
      <c r="A84" s="11">
        <v>15</v>
      </c>
      <c r="B84" s="1" t="s">
        <v>61</v>
      </c>
      <c r="C84" s="2" t="s">
        <v>60</v>
      </c>
      <c r="D84" s="1" t="s">
        <v>43</v>
      </c>
      <c r="E84" s="13">
        <v>0.09</v>
      </c>
      <c r="F84" s="15"/>
      <c r="G84" s="16">
        <f t="shared" si="4"/>
        <v>0</v>
      </c>
      <c r="H84" s="10"/>
      <c r="I84" s="10"/>
    </row>
    <row r="85" spans="1:9" ht="22.5">
      <c r="A85" s="11">
        <v>16</v>
      </c>
      <c r="B85" s="1" t="s">
        <v>26</v>
      </c>
      <c r="C85" s="2" t="s">
        <v>112</v>
      </c>
      <c r="D85" s="1" t="s">
        <v>27</v>
      </c>
      <c r="E85" s="13">
        <v>0.1</v>
      </c>
      <c r="F85" s="15"/>
      <c r="G85" s="16">
        <f t="shared" si="4"/>
        <v>0</v>
      </c>
      <c r="H85" s="10"/>
      <c r="I85" s="10"/>
    </row>
    <row r="86" spans="1:9">
      <c r="A86" s="11"/>
      <c r="B86" s="11"/>
      <c r="C86" s="33" t="s">
        <v>103</v>
      </c>
      <c r="D86" s="34"/>
      <c r="E86" s="34"/>
      <c r="F86" s="14"/>
      <c r="G86" s="16">
        <f>SUM(G70:G85)</f>
        <v>0</v>
      </c>
    </row>
    <row r="87" spans="1:9">
      <c r="A87" s="12"/>
      <c r="B87" s="12">
        <v>6</v>
      </c>
      <c r="C87" s="35" t="s">
        <v>114</v>
      </c>
      <c r="D87" s="32"/>
      <c r="E87" s="32"/>
      <c r="F87" s="32"/>
      <c r="G87" s="32"/>
    </row>
    <row r="88" spans="1:9">
      <c r="C88" s="32"/>
      <c r="D88" s="32"/>
      <c r="E88" s="32"/>
      <c r="F88" s="32"/>
      <c r="G88" s="32"/>
    </row>
    <row r="89" spans="1:9" ht="36">
      <c r="A89" s="11">
        <v>1</v>
      </c>
      <c r="B89" s="1" t="s">
        <v>81</v>
      </c>
      <c r="C89" s="2" t="s">
        <v>80</v>
      </c>
      <c r="D89" s="1" t="s">
        <v>27</v>
      </c>
      <c r="E89" s="13">
        <v>1.07</v>
      </c>
      <c r="F89" s="15"/>
      <c r="G89" s="16">
        <f t="shared" ref="G89:G95" si="5">SUM(E89*F89)</f>
        <v>0</v>
      </c>
      <c r="H89" s="10"/>
      <c r="I89" s="10"/>
    </row>
    <row r="90" spans="1:9" ht="36">
      <c r="A90" s="11">
        <v>2</v>
      </c>
      <c r="B90" s="1" t="s">
        <v>83</v>
      </c>
      <c r="C90" s="2" t="s">
        <v>82</v>
      </c>
      <c r="D90" s="1" t="s">
        <v>27</v>
      </c>
      <c r="E90" s="13">
        <v>0.84</v>
      </c>
      <c r="F90" s="15"/>
      <c r="G90" s="16">
        <f t="shared" si="5"/>
        <v>0</v>
      </c>
      <c r="H90" s="10"/>
      <c r="I90" s="10"/>
    </row>
    <row r="91" spans="1:9" ht="36">
      <c r="A91" s="11">
        <v>3</v>
      </c>
      <c r="B91" s="1" t="s">
        <v>83</v>
      </c>
      <c r="C91" s="2" t="s">
        <v>84</v>
      </c>
      <c r="D91" s="1" t="s">
        <v>27</v>
      </c>
      <c r="E91" s="13">
        <v>0.84</v>
      </c>
      <c r="F91" s="15"/>
      <c r="G91" s="16">
        <f t="shared" si="5"/>
        <v>0</v>
      </c>
      <c r="H91" s="10"/>
      <c r="I91" s="10"/>
    </row>
    <row r="92" spans="1:9" ht="24">
      <c r="A92" s="11">
        <v>4</v>
      </c>
      <c r="B92" s="1" t="s">
        <v>86</v>
      </c>
      <c r="C92" s="2" t="s">
        <v>85</v>
      </c>
      <c r="D92" s="1" t="s">
        <v>27</v>
      </c>
      <c r="E92" s="13">
        <v>1.07</v>
      </c>
      <c r="F92" s="15"/>
      <c r="G92" s="16">
        <f t="shared" si="5"/>
        <v>0</v>
      </c>
      <c r="H92" s="10"/>
      <c r="I92" s="10"/>
    </row>
    <row r="93" spans="1:9" ht="24">
      <c r="A93" s="11">
        <v>5</v>
      </c>
      <c r="B93" s="1" t="s">
        <v>88</v>
      </c>
      <c r="C93" s="2" t="s">
        <v>87</v>
      </c>
      <c r="D93" s="1" t="s">
        <v>27</v>
      </c>
      <c r="E93" s="13">
        <v>0.84</v>
      </c>
      <c r="F93" s="15"/>
      <c r="G93" s="16">
        <f t="shared" si="5"/>
        <v>0</v>
      </c>
      <c r="H93" s="10"/>
      <c r="I93" s="10"/>
    </row>
    <row r="94" spans="1:9" ht="36">
      <c r="A94" s="11">
        <v>6</v>
      </c>
      <c r="B94" s="1" t="s">
        <v>90</v>
      </c>
      <c r="C94" s="2" t="s">
        <v>89</v>
      </c>
      <c r="D94" s="1" t="s">
        <v>20</v>
      </c>
      <c r="E94" s="13">
        <v>22.54</v>
      </c>
      <c r="F94" s="15"/>
      <c r="G94" s="16">
        <f t="shared" si="5"/>
        <v>0</v>
      </c>
      <c r="H94" s="10"/>
      <c r="I94" s="10"/>
    </row>
    <row r="95" spans="1:9" ht="24">
      <c r="A95" s="11">
        <v>7</v>
      </c>
      <c r="B95" s="1" t="s">
        <v>116</v>
      </c>
      <c r="C95" s="2" t="s">
        <v>115</v>
      </c>
      <c r="D95" s="1" t="s">
        <v>117</v>
      </c>
      <c r="E95" s="13">
        <v>6.6</v>
      </c>
      <c r="F95" s="15"/>
      <c r="G95" s="16">
        <f t="shared" si="5"/>
        <v>0</v>
      </c>
      <c r="H95" s="10"/>
      <c r="I95" s="10"/>
    </row>
    <row r="96" spans="1:9">
      <c r="A96" s="11"/>
      <c r="B96" s="11"/>
      <c r="C96" s="33" t="s">
        <v>113</v>
      </c>
      <c r="D96" s="34"/>
      <c r="E96" s="34"/>
      <c r="F96" s="14"/>
      <c r="G96" s="16">
        <f>SUM(G89:G95)</f>
        <v>0</v>
      </c>
    </row>
    <row r="97" spans="1:9">
      <c r="A97" s="12"/>
      <c r="B97" s="12">
        <v>7</v>
      </c>
      <c r="C97" s="35" t="s">
        <v>119</v>
      </c>
      <c r="D97" s="32"/>
      <c r="E97" s="32"/>
      <c r="F97" s="32"/>
      <c r="G97" s="32"/>
    </row>
    <row r="98" spans="1:9">
      <c r="C98" s="32"/>
      <c r="D98" s="32"/>
      <c r="E98" s="32"/>
      <c r="F98" s="32"/>
      <c r="G98" s="32"/>
    </row>
    <row r="99" spans="1:9" ht="24">
      <c r="A99" s="11">
        <v>1</v>
      </c>
      <c r="B99" s="1" t="s">
        <v>94</v>
      </c>
      <c r="C99" s="2" t="s">
        <v>120</v>
      </c>
      <c r="D99" s="1" t="s">
        <v>27</v>
      </c>
      <c r="E99" s="13">
        <v>0.48</v>
      </c>
      <c r="F99" s="15"/>
      <c r="G99" s="16">
        <f t="shared" ref="G99:G103" si="6">SUM(E99*F99)</f>
        <v>0</v>
      </c>
      <c r="H99" s="10"/>
      <c r="I99" s="10"/>
    </row>
    <row r="100" spans="1:9" ht="36">
      <c r="A100" s="11">
        <v>2</v>
      </c>
      <c r="B100" s="1" t="s">
        <v>96</v>
      </c>
      <c r="C100" s="2" t="s">
        <v>95</v>
      </c>
      <c r="D100" s="1" t="s">
        <v>27</v>
      </c>
      <c r="E100" s="13">
        <v>0.48</v>
      </c>
      <c r="F100" s="15"/>
      <c r="G100" s="16">
        <f t="shared" si="6"/>
        <v>0</v>
      </c>
      <c r="H100" s="10"/>
      <c r="I100" s="10"/>
    </row>
    <row r="101" spans="1:9" ht="36">
      <c r="A101" s="11">
        <v>3</v>
      </c>
      <c r="B101" s="1" t="s">
        <v>96</v>
      </c>
      <c r="C101" s="2" t="s">
        <v>97</v>
      </c>
      <c r="D101" s="1" t="s">
        <v>27</v>
      </c>
      <c r="E101" s="13">
        <v>0.48</v>
      </c>
      <c r="F101" s="15"/>
      <c r="G101" s="16">
        <f t="shared" si="6"/>
        <v>0</v>
      </c>
      <c r="H101" s="10"/>
      <c r="I101" s="10"/>
    </row>
    <row r="102" spans="1:9" ht="24">
      <c r="A102" s="11">
        <v>4</v>
      </c>
      <c r="B102" s="1" t="s">
        <v>99</v>
      </c>
      <c r="C102" s="2" t="s">
        <v>98</v>
      </c>
      <c r="D102" s="1" t="s">
        <v>27</v>
      </c>
      <c r="E102" s="13">
        <v>0.48</v>
      </c>
      <c r="F102" s="15"/>
      <c r="G102" s="16">
        <f t="shared" si="6"/>
        <v>0</v>
      </c>
      <c r="H102" s="10"/>
      <c r="I102" s="10"/>
    </row>
    <row r="103" spans="1:9" ht="24">
      <c r="A103" s="11">
        <v>5</v>
      </c>
      <c r="B103" s="1" t="s">
        <v>101</v>
      </c>
      <c r="C103" s="2" t="s">
        <v>100</v>
      </c>
      <c r="D103" s="1" t="s">
        <v>27</v>
      </c>
      <c r="E103" s="13">
        <v>0.48</v>
      </c>
      <c r="F103" s="15"/>
      <c r="G103" s="16">
        <f t="shared" si="6"/>
        <v>0</v>
      </c>
      <c r="H103" s="10"/>
      <c r="I103" s="10"/>
    </row>
    <row r="104" spans="1:9">
      <c r="A104" s="11"/>
      <c r="B104" s="11"/>
      <c r="C104" s="33" t="s">
        <v>118</v>
      </c>
      <c r="D104" s="34"/>
      <c r="E104" s="34"/>
      <c r="F104" s="14"/>
      <c r="G104" s="16">
        <f>SUM(G99:G103)</f>
        <v>0</v>
      </c>
    </row>
    <row r="105" spans="1:9">
      <c r="A105" s="12"/>
      <c r="B105" s="12">
        <v>8</v>
      </c>
      <c r="C105" s="35" t="s">
        <v>122</v>
      </c>
      <c r="D105" s="32"/>
      <c r="E105" s="32"/>
      <c r="F105" s="32"/>
      <c r="G105" s="32"/>
    </row>
    <row r="106" spans="1:9">
      <c r="C106" s="32"/>
      <c r="D106" s="32"/>
      <c r="E106" s="32"/>
      <c r="F106" s="32"/>
      <c r="G106" s="32"/>
    </row>
    <row r="107" spans="1:9" ht="36">
      <c r="A107" s="11">
        <v>1</v>
      </c>
      <c r="B107" s="1" t="s">
        <v>124</v>
      </c>
      <c r="C107" s="2" t="s">
        <v>123</v>
      </c>
      <c r="D107" s="1" t="s">
        <v>125</v>
      </c>
      <c r="E107" s="13">
        <v>0.13</v>
      </c>
      <c r="F107" s="15"/>
      <c r="G107" s="16">
        <f t="shared" ref="G107:G120" si="7">SUM(E107*F107)</f>
        <v>0</v>
      </c>
      <c r="H107" s="10"/>
      <c r="I107" s="10"/>
    </row>
    <row r="108" spans="1:9" ht="24">
      <c r="A108" s="11">
        <v>2</v>
      </c>
      <c r="B108" s="1" t="s">
        <v>127</v>
      </c>
      <c r="C108" s="2" t="s">
        <v>126</v>
      </c>
      <c r="D108" s="1" t="s">
        <v>12</v>
      </c>
      <c r="E108" s="13">
        <v>13</v>
      </c>
      <c r="F108" s="15"/>
      <c r="G108" s="16">
        <f t="shared" si="7"/>
        <v>0</v>
      </c>
      <c r="H108" s="10"/>
      <c r="I108" s="10"/>
    </row>
    <row r="109" spans="1:9" ht="24">
      <c r="A109" s="11">
        <v>3</v>
      </c>
      <c r="B109" s="1" t="s">
        <v>129</v>
      </c>
      <c r="C109" s="2" t="s">
        <v>128</v>
      </c>
      <c r="D109" s="1" t="s">
        <v>130</v>
      </c>
      <c r="E109" s="13">
        <v>2</v>
      </c>
      <c r="F109" s="15"/>
      <c r="G109" s="16">
        <f t="shared" si="7"/>
        <v>0</v>
      </c>
      <c r="H109" s="10"/>
      <c r="I109" s="10"/>
    </row>
    <row r="110" spans="1:9" ht="24">
      <c r="A110" s="11">
        <v>4</v>
      </c>
      <c r="B110" s="1" t="s">
        <v>132</v>
      </c>
      <c r="C110" s="2" t="s">
        <v>131</v>
      </c>
      <c r="D110" s="1" t="s">
        <v>12</v>
      </c>
      <c r="E110" s="13">
        <v>2</v>
      </c>
      <c r="F110" s="15"/>
      <c r="G110" s="16">
        <f t="shared" si="7"/>
        <v>0</v>
      </c>
      <c r="H110" s="10"/>
      <c r="I110" s="10"/>
    </row>
    <row r="111" spans="1:9" ht="36">
      <c r="A111" s="11">
        <v>5</v>
      </c>
      <c r="B111" s="1" t="s">
        <v>134</v>
      </c>
      <c r="C111" s="2" t="s">
        <v>133</v>
      </c>
      <c r="D111" s="1" t="s">
        <v>117</v>
      </c>
      <c r="E111" s="13">
        <v>33</v>
      </c>
      <c r="F111" s="15"/>
      <c r="G111" s="16">
        <f t="shared" si="7"/>
        <v>0</v>
      </c>
      <c r="H111" s="10"/>
      <c r="I111" s="10"/>
    </row>
    <row r="112" spans="1:9" ht="24">
      <c r="A112" s="11">
        <v>6</v>
      </c>
      <c r="B112" s="1" t="s">
        <v>136</v>
      </c>
      <c r="C112" s="2" t="s">
        <v>135</v>
      </c>
      <c r="D112" s="1" t="s">
        <v>117</v>
      </c>
      <c r="E112" s="13">
        <v>33</v>
      </c>
      <c r="F112" s="15"/>
      <c r="G112" s="16">
        <f t="shared" si="7"/>
        <v>0</v>
      </c>
      <c r="H112" s="10"/>
      <c r="I112" s="10"/>
    </row>
    <row r="113" spans="1:9" ht="24">
      <c r="A113" s="11">
        <v>7</v>
      </c>
      <c r="B113" s="1" t="s">
        <v>138</v>
      </c>
      <c r="C113" s="2" t="s">
        <v>137</v>
      </c>
      <c r="D113" s="1" t="s">
        <v>12</v>
      </c>
      <c r="E113" s="13">
        <v>2</v>
      </c>
      <c r="F113" s="15"/>
      <c r="G113" s="16">
        <f t="shared" si="7"/>
        <v>0</v>
      </c>
      <c r="H113" s="10"/>
      <c r="I113" s="10"/>
    </row>
    <row r="114" spans="1:9" ht="24">
      <c r="A114" s="11">
        <v>8</v>
      </c>
      <c r="B114" s="1" t="s">
        <v>140</v>
      </c>
      <c r="C114" s="2" t="s">
        <v>139</v>
      </c>
      <c r="D114" s="1" t="s">
        <v>130</v>
      </c>
      <c r="E114" s="13">
        <v>2</v>
      </c>
      <c r="F114" s="15"/>
      <c r="G114" s="16">
        <f t="shared" si="7"/>
        <v>0</v>
      </c>
      <c r="H114" s="10"/>
      <c r="I114" s="10"/>
    </row>
    <row r="115" spans="1:9" ht="24">
      <c r="A115" s="11">
        <v>9</v>
      </c>
      <c r="B115" s="1" t="s">
        <v>142</v>
      </c>
      <c r="C115" s="2" t="s">
        <v>141</v>
      </c>
      <c r="D115" s="1" t="s">
        <v>130</v>
      </c>
      <c r="E115" s="13">
        <v>1</v>
      </c>
      <c r="F115" s="15"/>
      <c r="G115" s="16">
        <f t="shared" si="7"/>
        <v>0</v>
      </c>
      <c r="H115" s="10"/>
      <c r="I115" s="10"/>
    </row>
    <row r="116" spans="1:9" ht="24">
      <c r="A116" s="11">
        <v>10</v>
      </c>
      <c r="B116" s="1" t="s">
        <v>144</v>
      </c>
      <c r="C116" s="2" t="s">
        <v>143</v>
      </c>
      <c r="D116" s="1" t="s">
        <v>130</v>
      </c>
      <c r="E116" s="13">
        <v>2</v>
      </c>
      <c r="F116" s="15"/>
      <c r="G116" s="16">
        <f t="shared" si="7"/>
        <v>0</v>
      </c>
      <c r="H116" s="10"/>
      <c r="I116" s="10"/>
    </row>
    <row r="117" spans="1:9" ht="24">
      <c r="A117" s="11">
        <v>11</v>
      </c>
      <c r="B117" s="1" t="s">
        <v>146</v>
      </c>
      <c r="C117" s="2" t="s">
        <v>145</v>
      </c>
      <c r="D117" s="1" t="s">
        <v>147</v>
      </c>
      <c r="E117" s="13">
        <v>1</v>
      </c>
      <c r="F117" s="15"/>
      <c r="G117" s="16">
        <f t="shared" si="7"/>
        <v>0</v>
      </c>
      <c r="H117" s="10"/>
      <c r="I117" s="10"/>
    </row>
    <row r="118" spans="1:9">
      <c r="A118" s="11">
        <v>12</v>
      </c>
      <c r="B118" s="1" t="s">
        <v>149</v>
      </c>
      <c r="C118" s="2" t="s">
        <v>148</v>
      </c>
      <c r="D118" s="1" t="s">
        <v>130</v>
      </c>
      <c r="E118" s="13">
        <v>1</v>
      </c>
      <c r="F118" s="15"/>
      <c r="G118" s="16">
        <f t="shared" si="7"/>
        <v>0</v>
      </c>
      <c r="H118" s="10"/>
      <c r="I118" s="10"/>
    </row>
    <row r="119" spans="1:9" ht="24">
      <c r="A119" s="11">
        <v>13</v>
      </c>
      <c r="B119" s="1" t="s">
        <v>151</v>
      </c>
      <c r="C119" s="2" t="s">
        <v>150</v>
      </c>
      <c r="D119" s="1" t="s">
        <v>117</v>
      </c>
      <c r="E119" s="13">
        <v>2.2000000000000002</v>
      </c>
      <c r="F119" s="15"/>
      <c r="G119" s="16">
        <f t="shared" si="7"/>
        <v>0</v>
      </c>
      <c r="H119" s="10"/>
      <c r="I119" s="10"/>
    </row>
    <row r="120" spans="1:9" ht="22.5">
      <c r="A120" s="11">
        <v>14</v>
      </c>
      <c r="B120" s="1">
        <v>88001010</v>
      </c>
      <c r="C120" s="2" t="s">
        <v>152</v>
      </c>
      <c r="D120" s="1" t="s">
        <v>147</v>
      </c>
      <c r="E120" s="13">
        <v>1</v>
      </c>
      <c r="F120" s="15"/>
      <c r="G120" s="16">
        <f t="shared" si="7"/>
        <v>0</v>
      </c>
      <c r="H120" s="10"/>
      <c r="I120" s="10"/>
    </row>
    <row r="121" spans="1:9">
      <c r="A121" s="11"/>
      <c r="B121" s="11"/>
      <c r="C121" s="33" t="s">
        <v>121</v>
      </c>
      <c r="D121" s="34"/>
      <c r="E121" s="34"/>
      <c r="F121" s="14"/>
      <c r="G121" s="16">
        <f>SUM(G107:G120)</f>
        <v>0</v>
      </c>
    </row>
    <row r="122" spans="1:9">
      <c r="A122" s="12"/>
      <c r="B122" s="12">
        <v>9</v>
      </c>
      <c r="C122" s="35" t="s">
        <v>153</v>
      </c>
      <c r="D122" s="32"/>
      <c r="E122" s="32"/>
      <c r="F122" s="32"/>
      <c r="G122" s="32"/>
    </row>
    <row r="123" spans="1:9">
      <c r="C123" s="32"/>
      <c r="D123" s="32"/>
      <c r="E123" s="32"/>
      <c r="F123" s="32"/>
      <c r="G123" s="32"/>
    </row>
    <row r="124" spans="1:9" ht="36">
      <c r="A124" s="11">
        <v>1</v>
      </c>
      <c r="B124" s="1" t="s">
        <v>155</v>
      </c>
      <c r="C124" s="2" t="s">
        <v>154</v>
      </c>
      <c r="D124" s="1" t="s">
        <v>147</v>
      </c>
      <c r="E124" s="13">
        <v>1</v>
      </c>
      <c r="F124" s="15"/>
      <c r="G124" s="16">
        <f t="shared" ref="G124" si="8">SUM(E124*F124)</f>
        <v>0</v>
      </c>
      <c r="H124" s="10"/>
      <c r="I124" s="10"/>
    </row>
    <row r="125" spans="1:9">
      <c r="A125" s="11"/>
      <c r="B125" s="11"/>
      <c r="C125" s="33" t="s">
        <v>330</v>
      </c>
      <c r="D125" s="34"/>
      <c r="E125" s="34"/>
      <c r="F125" s="14"/>
      <c r="G125" s="16">
        <f>SUM(G124)</f>
        <v>0</v>
      </c>
    </row>
    <row r="126" spans="1:9">
      <c r="A126" s="12"/>
      <c r="B126" s="12">
        <v>10</v>
      </c>
      <c r="C126" s="35" t="s">
        <v>157</v>
      </c>
      <c r="D126" s="32"/>
      <c r="E126" s="32"/>
      <c r="F126" s="32"/>
      <c r="G126" s="32"/>
    </row>
    <row r="127" spans="1:9">
      <c r="C127" s="32"/>
      <c r="D127" s="32"/>
      <c r="E127" s="32"/>
      <c r="F127" s="32"/>
      <c r="G127" s="32"/>
    </row>
    <row r="128" spans="1:9" ht="24">
      <c r="A128" s="11">
        <v>1</v>
      </c>
      <c r="B128" s="1" t="s">
        <v>159</v>
      </c>
      <c r="C128" s="2" t="s">
        <v>158</v>
      </c>
      <c r="D128" s="1" t="s">
        <v>125</v>
      </c>
      <c r="E128" s="13">
        <v>3.3</v>
      </c>
      <c r="F128" s="15"/>
      <c r="G128" s="16">
        <f t="shared" ref="G128:G141" si="9">SUM(E128*F128)</f>
        <v>0</v>
      </c>
      <c r="H128" s="10"/>
      <c r="I128" s="10"/>
    </row>
    <row r="129" spans="1:9" ht="24">
      <c r="A129" s="11">
        <v>2</v>
      </c>
      <c r="B129" s="1" t="s">
        <v>161</v>
      </c>
      <c r="C129" s="2" t="s">
        <v>160</v>
      </c>
      <c r="D129" s="1" t="s">
        <v>125</v>
      </c>
      <c r="E129" s="13">
        <v>3.3</v>
      </c>
      <c r="F129" s="15"/>
      <c r="G129" s="16">
        <f t="shared" si="9"/>
        <v>0</v>
      </c>
      <c r="H129" s="10"/>
      <c r="I129" s="10"/>
    </row>
    <row r="130" spans="1:9" ht="24">
      <c r="A130" s="11">
        <v>3</v>
      </c>
      <c r="B130" s="1" t="s">
        <v>163</v>
      </c>
      <c r="C130" s="2" t="s">
        <v>162</v>
      </c>
      <c r="D130" s="1" t="s">
        <v>164</v>
      </c>
      <c r="E130" s="13">
        <v>0.1</v>
      </c>
      <c r="F130" s="15"/>
      <c r="G130" s="16">
        <f t="shared" si="9"/>
        <v>0</v>
      </c>
      <c r="H130" s="10"/>
      <c r="I130" s="10"/>
    </row>
    <row r="131" spans="1:9" ht="24">
      <c r="A131" s="11">
        <v>4</v>
      </c>
      <c r="B131" s="1" t="s">
        <v>166</v>
      </c>
      <c r="C131" s="2" t="s">
        <v>165</v>
      </c>
      <c r="D131" s="1" t="s">
        <v>164</v>
      </c>
      <c r="E131" s="13">
        <v>1.1000000000000001</v>
      </c>
      <c r="F131" s="15"/>
      <c r="G131" s="16">
        <f t="shared" si="9"/>
        <v>0</v>
      </c>
      <c r="H131" s="10"/>
      <c r="I131" s="10"/>
    </row>
    <row r="132" spans="1:9" ht="36">
      <c r="A132" s="11">
        <v>5</v>
      </c>
      <c r="B132" s="1" t="s">
        <v>168</v>
      </c>
      <c r="C132" s="2" t="s">
        <v>167</v>
      </c>
      <c r="D132" s="1" t="s">
        <v>12</v>
      </c>
      <c r="E132" s="13">
        <v>1</v>
      </c>
      <c r="F132" s="15"/>
      <c r="G132" s="16">
        <f t="shared" si="9"/>
        <v>0</v>
      </c>
      <c r="H132" s="10"/>
      <c r="I132" s="10"/>
    </row>
    <row r="133" spans="1:9" ht="24">
      <c r="A133" s="11">
        <v>6</v>
      </c>
      <c r="B133" s="1" t="s">
        <v>170</v>
      </c>
      <c r="C133" s="2" t="s">
        <v>169</v>
      </c>
      <c r="D133" s="1" t="s">
        <v>171</v>
      </c>
      <c r="E133" s="13">
        <v>3.3</v>
      </c>
      <c r="F133" s="15"/>
      <c r="G133" s="16">
        <f t="shared" si="9"/>
        <v>0</v>
      </c>
      <c r="H133" s="10"/>
      <c r="I133" s="10"/>
    </row>
    <row r="134" spans="1:9" ht="36">
      <c r="A134" s="11">
        <v>7</v>
      </c>
      <c r="B134" s="1" t="s">
        <v>173</v>
      </c>
      <c r="C134" s="2" t="s">
        <v>172</v>
      </c>
      <c r="D134" s="1" t="s">
        <v>164</v>
      </c>
      <c r="E134" s="13">
        <v>0.3</v>
      </c>
      <c r="F134" s="15"/>
      <c r="G134" s="16">
        <f t="shared" si="9"/>
        <v>0</v>
      </c>
      <c r="H134" s="10"/>
      <c r="I134" s="10"/>
    </row>
    <row r="135" spans="1:9" ht="24">
      <c r="A135" s="11">
        <v>8</v>
      </c>
      <c r="B135" s="1" t="s">
        <v>175</v>
      </c>
      <c r="C135" s="2" t="s">
        <v>174</v>
      </c>
      <c r="D135" s="1" t="s">
        <v>164</v>
      </c>
      <c r="E135" s="13">
        <v>0.15</v>
      </c>
      <c r="F135" s="15"/>
      <c r="G135" s="16">
        <f t="shared" si="9"/>
        <v>0</v>
      </c>
      <c r="H135" s="10"/>
      <c r="I135" s="10"/>
    </row>
    <row r="136" spans="1:9" ht="36">
      <c r="A136" s="11">
        <v>9</v>
      </c>
      <c r="B136" s="1" t="s">
        <v>177</v>
      </c>
      <c r="C136" s="2" t="s">
        <v>176</v>
      </c>
      <c r="D136" s="1" t="s">
        <v>164</v>
      </c>
      <c r="E136" s="13">
        <v>0.06</v>
      </c>
      <c r="F136" s="15"/>
      <c r="G136" s="16">
        <f t="shared" si="9"/>
        <v>0</v>
      </c>
      <c r="H136" s="10"/>
      <c r="I136" s="10"/>
    </row>
    <row r="137" spans="1:9" ht="24">
      <c r="A137" s="11">
        <v>10</v>
      </c>
      <c r="B137" s="1" t="s">
        <v>179</v>
      </c>
      <c r="C137" s="2" t="s">
        <v>178</v>
      </c>
      <c r="D137" s="1" t="s">
        <v>164</v>
      </c>
      <c r="E137" s="13">
        <v>0.03</v>
      </c>
      <c r="F137" s="15"/>
      <c r="G137" s="16">
        <f t="shared" si="9"/>
        <v>0</v>
      </c>
      <c r="H137" s="10"/>
      <c r="I137" s="10"/>
    </row>
    <row r="138" spans="1:9" ht="24">
      <c r="A138" s="11">
        <v>11</v>
      </c>
      <c r="B138" s="1" t="s">
        <v>179</v>
      </c>
      <c r="C138" s="2" t="s">
        <v>180</v>
      </c>
      <c r="D138" s="1" t="s">
        <v>164</v>
      </c>
      <c r="E138" s="13">
        <v>0.09</v>
      </c>
      <c r="F138" s="15"/>
      <c r="G138" s="16">
        <f t="shared" si="9"/>
        <v>0</v>
      </c>
      <c r="H138" s="10"/>
      <c r="I138" s="10"/>
    </row>
    <row r="139" spans="1:9" ht="22.5">
      <c r="A139" s="11">
        <v>12</v>
      </c>
      <c r="B139" s="1" t="s">
        <v>182</v>
      </c>
      <c r="C139" s="2" t="s">
        <v>181</v>
      </c>
      <c r="D139" s="1" t="s">
        <v>164</v>
      </c>
      <c r="E139" s="13">
        <v>0.26</v>
      </c>
      <c r="F139" s="15"/>
      <c r="G139" s="16">
        <f t="shared" si="9"/>
        <v>0</v>
      </c>
      <c r="H139" s="10"/>
      <c r="I139" s="10"/>
    </row>
    <row r="140" spans="1:9" ht="22.5">
      <c r="A140" s="11">
        <v>13</v>
      </c>
      <c r="B140" s="1" t="s">
        <v>184</v>
      </c>
      <c r="C140" s="2" t="s">
        <v>183</v>
      </c>
      <c r="D140" s="1" t="s">
        <v>164</v>
      </c>
      <c r="E140" s="13">
        <v>0.01</v>
      </c>
      <c r="F140" s="15"/>
      <c r="G140" s="16">
        <f t="shared" si="9"/>
        <v>0</v>
      </c>
      <c r="H140" s="10"/>
      <c r="I140" s="10"/>
    </row>
    <row r="141" spans="1:9" ht="24">
      <c r="A141" s="11">
        <v>14</v>
      </c>
      <c r="B141" s="1" t="s">
        <v>186</v>
      </c>
      <c r="C141" s="2" t="s">
        <v>185</v>
      </c>
      <c r="D141" s="1" t="s">
        <v>164</v>
      </c>
      <c r="E141" s="13">
        <v>0.01</v>
      </c>
      <c r="F141" s="15"/>
      <c r="G141" s="16">
        <f t="shared" si="9"/>
        <v>0</v>
      </c>
      <c r="H141" s="10"/>
      <c r="I141" s="10"/>
    </row>
    <row r="142" spans="1:9">
      <c r="A142" s="11"/>
      <c r="B142" s="11"/>
      <c r="C142" s="33" t="s">
        <v>156</v>
      </c>
      <c r="D142" s="34"/>
      <c r="E142" s="34"/>
      <c r="F142" s="14"/>
      <c r="G142" s="16">
        <f>SUM(G128:G141)</f>
        <v>0</v>
      </c>
    </row>
    <row r="143" spans="1:9">
      <c r="A143" s="12"/>
      <c r="B143" s="12">
        <v>11</v>
      </c>
      <c r="C143" s="35" t="s">
        <v>188</v>
      </c>
      <c r="D143" s="32"/>
      <c r="E143" s="32"/>
      <c r="F143" s="32"/>
      <c r="G143" s="32"/>
    </row>
    <row r="144" spans="1:9">
      <c r="C144" s="32"/>
      <c r="D144" s="32"/>
      <c r="E144" s="32"/>
      <c r="F144" s="32"/>
      <c r="G144" s="32"/>
    </row>
    <row r="145" spans="1:9" ht="24">
      <c r="A145" s="11">
        <v>1</v>
      </c>
      <c r="B145" s="1" t="s">
        <v>190</v>
      </c>
      <c r="C145" s="2" t="s">
        <v>189</v>
      </c>
      <c r="D145" s="1" t="s">
        <v>130</v>
      </c>
      <c r="E145" s="13">
        <v>9</v>
      </c>
      <c r="F145" s="15"/>
      <c r="G145" s="16">
        <f t="shared" ref="G145:G157" si="10">SUM(E145*F145)</f>
        <v>0</v>
      </c>
      <c r="H145" s="10"/>
      <c r="I145" s="10"/>
    </row>
    <row r="146" spans="1:9" ht="36">
      <c r="A146" s="11">
        <v>2</v>
      </c>
      <c r="B146" s="1" t="s">
        <v>192</v>
      </c>
      <c r="C146" s="2" t="s">
        <v>191</v>
      </c>
      <c r="D146" s="1" t="s">
        <v>130</v>
      </c>
      <c r="E146" s="13">
        <v>3</v>
      </c>
      <c r="F146" s="15"/>
      <c r="G146" s="16">
        <f t="shared" si="10"/>
        <v>0</v>
      </c>
      <c r="H146" s="10"/>
      <c r="I146" s="10"/>
    </row>
    <row r="147" spans="1:9" ht="48">
      <c r="A147" s="11">
        <v>3</v>
      </c>
      <c r="B147" s="1" t="s">
        <v>194</v>
      </c>
      <c r="C147" s="2" t="s">
        <v>193</v>
      </c>
      <c r="D147" s="1" t="s">
        <v>117</v>
      </c>
      <c r="E147" s="13">
        <v>118.8</v>
      </c>
      <c r="F147" s="15"/>
      <c r="G147" s="16">
        <f t="shared" si="10"/>
        <v>0</v>
      </c>
      <c r="H147" s="10"/>
      <c r="I147" s="10"/>
    </row>
    <row r="148" spans="1:9" ht="36">
      <c r="A148" s="11">
        <v>4</v>
      </c>
      <c r="B148" s="1" t="s">
        <v>196</v>
      </c>
      <c r="C148" s="2" t="s">
        <v>195</v>
      </c>
      <c r="D148" s="1" t="s">
        <v>130</v>
      </c>
      <c r="E148" s="13">
        <v>9</v>
      </c>
      <c r="F148" s="15"/>
      <c r="G148" s="16">
        <f t="shared" si="10"/>
        <v>0</v>
      </c>
      <c r="H148" s="10"/>
      <c r="I148" s="10"/>
    </row>
    <row r="149" spans="1:9" ht="36">
      <c r="A149" s="11">
        <v>5</v>
      </c>
      <c r="B149" s="1" t="s">
        <v>198</v>
      </c>
      <c r="C149" s="2" t="s">
        <v>197</v>
      </c>
      <c r="D149" s="1" t="s">
        <v>130</v>
      </c>
      <c r="E149" s="13">
        <v>9</v>
      </c>
      <c r="F149" s="15"/>
      <c r="G149" s="16">
        <f t="shared" si="10"/>
        <v>0</v>
      </c>
      <c r="H149" s="10"/>
      <c r="I149" s="10"/>
    </row>
    <row r="150" spans="1:9" ht="36">
      <c r="A150" s="11">
        <v>6</v>
      </c>
      <c r="B150" s="1" t="s">
        <v>200</v>
      </c>
      <c r="C150" s="2" t="s">
        <v>199</v>
      </c>
      <c r="D150" s="1" t="s">
        <v>130</v>
      </c>
      <c r="E150" s="13">
        <v>9</v>
      </c>
      <c r="F150" s="15"/>
      <c r="G150" s="16">
        <f t="shared" si="10"/>
        <v>0</v>
      </c>
      <c r="H150" s="10"/>
      <c r="I150" s="10"/>
    </row>
    <row r="151" spans="1:9" ht="24">
      <c r="A151" s="11">
        <v>7</v>
      </c>
      <c r="B151" s="1">
        <v>88001002</v>
      </c>
      <c r="C151" s="2" t="s">
        <v>201</v>
      </c>
      <c r="D151" s="1" t="s">
        <v>130</v>
      </c>
      <c r="E151" s="13">
        <v>1</v>
      </c>
      <c r="F151" s="15"/>
      <c r="G151" s="16">
        <f t="shared" si="10"/>
        <v>0</v>
      </c>
      <c r="H151" s="10"/>
      <c r="I151" s="10"/>
    </row>
    <row r="152" spans="1:9" ht="24">
      <c r="A152" s="11">
        <v>8</v>
      </c>
      <c r="B152" s="1">
        <v>88001003</v>
      </c>
      <c r="C152" s="2" t="s">
        <v>202</v>
      </c>
      <c r="D152" s="1" t="s">
        <v>130</v>
      </c>
      <c r="E152" s="13">
        <v>3</v>
      </c>
      <c r="F152" s="15"/>
      <c r="G152" s="16">
        <f t="shared" si="10"/>
        <v>0</v>
      </c>
      <c r="H152" s="10"/>
      <c r="I152" s="10"/>
    </row>
    <row r="153" spans="1:9" ht="24">
      <c r="A153" s="11">
        <v>9</v>
      </c>
      <c r="B153" s="1">
        <v>88001004</v>
      </c>
      <c r="C153" s="2" t="s">
        <v>203</v>
      </c>
      <c r="D153" s="1" t="s">
        <v>130</v>
      </c>
      <c r="E153" s="13">
        <v>1</v>
      </c>
      <c r="F153" s="15"/>
      <c r="G153" s="16">
        <f t="shared" si="10"/>
        <v>0</v>
      </c>
      <c r="H153" s="10"/>
      <c r="I153" s="10"/>
    </row>
    <row r="154" spans="1:9" ht="24">
      <c r="A154" s="11">
        <v>10</v>
      </c>
      <c r="B154" s="1">
        <v>88001005</v>
      </c>
      <c r="C154" s="2" t="s">
        <v>204</v>
      </c>
      <c r="D154" s="1" t="s">
        <v>130</v>
      </c>
      <c r="E154" s="13">
        <v>2</v>
      </c>
      <c r="F154" s="15"/>
      <c r="G154" s="16">
        <f t="shared" si="10"/>
        <v>0</v>
      </c>
      <c r="H154" s="10"/>
      <c r="I154" s="10"/>
    </row>
    <row r="155" spans="1:9" ht="24">
      <c r="A155" s="11">
        <v>11</v>
      </c>
      <c r="B155" s="1">
        <v>88001006</v>
      </c>
      <c r="C155" s="2" t="s">
        <v>205</v>
      </c>
      <c r="D155" s="1" t="s">
        <v>130</v>
      </c>
      <c r="E155" s="13">
        <v>2</v>
      </c>
      <c r="F155" s="15"/>
      <c r="G155" s="16">
        <f t="shared" si="10"/>
        <v>0</v>
      </c>
      <c r="H155" s="10"/>
      <c r="I155" s="10"/>
    </row>
    <row r="156" spans="1:9" ht="22.5">
      <c r="A156" s="11">
        <v>12</v>
      </c>
      <c r="B156" s="1">
        <v>88001007</v>
      </c>
      <c r="C156" s="2" t="s">
        <v>206</v>
      </c>
      <c r="D156" s="1" t="s">
        <v>147</v>
      </c>
      <c r="E156" s="13">
        <v>1</v>
      </c>
      <c r="F156" s="15"/>
      <c r="G156" s="16">
        <f t="shared" si="10"/>
        <v>0</v>
      </c>
      <c r="H156" s="10"/>
      <c r="I156" s="10"/>
    </row>
    <row r="157" spans="1:9" ht="22.5">
      <c r="A157" s="11">
        <v>13</v>
      </c>
      <c r="B157" s="1">
        <v>88001008</v>
      </c>
      <c r="C157" s="2" t="s">
        <v>207</v>
      </c>
      <c r="D157" s="1" t="s">
        <v>147</v>
      </c>
      <c r="E157" s="13">
        <v>1</v>
      </c>
      <c r="F157" s="15"/>
      <c r="G157" s="16">
        <f t="shared" si="10"/>
        <v>0</v>
      </c>
      <c r="H157" s="10"/>
      <c r="I157" s="10"/>
    </row>
    <row r="158" spans="1:9">
      <c r="A158" s="11"/>
      <c r="B158" s="11"/>
      <c r="C158" s="33" t="s">
        <v>187</v>
      </c>
      <c r="D158" s="34"/>
      <c r="E158" s="34"/>
      <c r="F158" s="14"/>
      <c r="G158" s="16">
        <f>SUM(G145:G157)</f>
        <v>0</v>
      </c>
    </row>
    <row r="159" spans="1:9">
      <c r="A159" s="12"/>
      <c r="B159" s="12">
        <v>12</v>
      </c>
      <c r="C159" s="35" t="s">
        <v>209</v>
      </c>
      <c r="D159" s="32"/>
      <c r="E159" s="32"/>
      <c r="F159" s="32"/>
      <c r="G159" s="32"/>
    </row>
    <row r="160" spans="1:9">
      <c r="C160" s="32"/>
      <c r="D160" s="32"/>
      <c r="E160" s="32"/>
      <c r="F160" s="32"/>
      <c r="G160" s="32"/>
    </row>
    <row r="161" spans="1:9">
      <c r="A161" s="11">
        <v>1</v>
      </c>
      <c r="B161" s="1" t="s">
        <v>211</v>
      </c>
      <c r="C161" s="2" t="s">
        <v>210</v>
      </c>
      <c r="D161" s="1" t="s">
        <v>117</v>
      </c>
      <c r="E161" s="13">
        <v>19.8</v>
      </c>
      <c r="F161" s="15"/>
      <c r="G161" s="16">
        <f t="shared" ref="G161:G163" si="11">SUM(E161*F161)</f>
        <v>0</v>
      </c>
      <c r="H161" s="10"/>
      <c r="I161" s="10"/>
    </row>
    <row r="162" spans="1:9" ht="24">
      <c r="A162" s="11">
        <v>2</v>
      </c>
      <c r="B162" s="1" t="s">
        <v>213</v>
      </c>
      <c r="C162" s="2" t="s">
        <v>212</v>
      </c>
      <c r="D162" s="1" t="s">
        <v>27</v>
      </c>
      <c r="E162" s="13">
        <v>0.04</v>
      </c>
      <c r="F162" s="15"/>
      <c r="G162" s="16">
        <f t="shared" si="11"/>
        <v>0</v>
      </c>
      <c r="H162" s="10"/>
      <c r="I162" s="10"/>
    </row>
    <row r="163" spans="1:9" ht="24">
      <c r="A163" s="11">
        <v>3</v>
      </c>
      <c r="B163" s="1">
        <v>88001009</v>
      </c>
      <c r="C163" s="2" t="s">
        <v>214</v>
      </c>
      <c r="D163" s="1" t="s">
        <v>147</v>
      </c>
      <c r="E163" s="13">
        <v>4</v>
      </c>
      <c r="F163" s="15"/>
      <c r="G163" s="16">
        <f t="shared" si="11"/>
        <v>0</v>
      </c>
      <c r="H163" s="10"/>
      <c r="I163" s="10"/>
    </row>
    <row r="164" spans="1:9">
      <c r="A164" s="11"/>
      <c r="B164" s="11"/>
      <c r="C164" s="33" t="s">
        <v>208</v>
      </c>
      <c r="D164" s="34"/>
      <c r="E164" s="34"/>
      <c r="F164" s="14"/>
      <c r="G164" s="16">
        <f>SUM(G161:G163)</f>
        <v>0</v>
      </c>
    </row>
    <row r="165" spans="1:9">
      <c r="A165" s="12"/>
      <c r="B165" s="12">
        <v>13</v>
      </c>
      <c r="C165" s="35" t="s">
        <v>216</v>
      </c>
      <c r="D165" s="32"/>
      <c r="E165" s="32"/>
      <c r="F165" s="32"/>
      <c r="G165" s="32"/>
    </row>
    <row r="166" spans="1:9">
      <c r="C166" s="32"/>
      <c r="D166" s="32"/>
      <c r="E166" s="32"/>
      <c r="F166" s="32"/>
      <c r="G166" s="32"/>
    </row>
    <row r="167" spans="1:9" ht="36">
      <c r="A167" s="11">
        <v>1</v>
      </c>
      <c r="B167" s="1" t="s">
        <v>218</v>
      </c>
      <c r="C167" s="2" t="s">
        <v>217</v>
      </c>
      <c r="D167" s="1" t="s">
        <v>130</v>
      </c>
      <c r="E167" s="13">
        <v>1</v>
      </c>
      <c r="F167" s="15"/>
      <c r="G167" s="16">
        <f t="shared" ref="G167:G173" si="12">SUM(E167*F167)</f>
        <v>0</v>
      </c>
      <c r="H167" s="10"/>
      <c r="I167" s="10"/>
    </row>
    <row r="168" spans="1:9" ht="36">
      <c r="A168" s="11">
        <v>2</v>
      </c>
      <c r="B168" s="1" t="s">
        <v>220</v>
      </c>
      <c r="C168" s="2" t="s">
        <v>219</v>
      </c>
      <c r="D168" s="1" t="s">
        <v>221</v>
      </c>
      <c r="E168" s="13">
        <v>0.05</v>
      </c>
      <c r="F168" s="15"/>
      <c r="G168" s="16">
        <f t="shared" si="12"/>
        <v>0</v>
      </c>
      <c r="H168" s="10"/>
      <c r="I168" s="10"/>
    </row>
    <row r="169" spans="1:9" ht="24">
      <c r="A169" s="11">
        <v>3</v>
      </c>
      <c r="B169" s="1" t="s">
        <v>223</v>
      </c>
      <c r="C169" s="2" t="s">
        <v>222</v>
      </c>
      <c r="D169" s="1" t="s">
        <v>130</v>
      </c>
      <c r="E169" s="13">
        <v>8</v>
      </c>
      <c r="F169" s="15"/>
      <c r="G169" s="16">
        <f t="shared" si="12"/>
        <v>0</v>
      </c>
      <c r="H169" s="10"/>
      <c r="I169" s="10"/>
    </row>
    <row r="170" spans="1:9" ht="24">
      <c r="A170" s="11">
        <v>4</v>
      </c>
      <c r="B170" s="1" t="s">
        <v>225</v>
      </c>
      <c r="C170" s="2" t="s">
        <v>224</v>
      </c>
      <c r="D170" s="1" t="s">
        <v>40</v>
      </c>
      <c r="E170" s="13">
        <v>2.2000000000000002</v>
      </c>
      <c r="F170" s="15"/>
      <c r="G170" s="16">
        <f t="shared" si="12"/>
        <v>0</v>
      </c>
      <c r="H170" s="10"/>
      <c r="I170" s="10"/>
    </row>
    <row r="171" spans="1:9" ht="36">
      <c r="A171" s="11">
        <v>5</v>
      </c>
      <c r="B171" s="1" t="s">
        <v>227</v>
      </c>
      <c r="C171" s="2" t="s">
        <v>226</v>
      </c>
      <c r="D171" s="1" t="s">
        <v>125</v>
      </c>
      <c r="E171" s="13">
        <v>0.22</v>
      </c>
      <c r="F171" s="15"/>
      <c r="G171" s="16">
        <f t="shared" si="12"/>
        <v>0</v>
      </c>
      <c r="H171" s="10"/>
      <c r="I171" s="10"/>
    </row>
    <row r="172" spans="1:9" ht="36">
      <c r="A172" s="11">
        <v>6</v>
      </c>
      <c r="B172" s="1" t="s">
        <v>229</v>
      </c>
      <c r="C172" s="2" t="s">
        <v>228</v>
      </c>
      <c r="D172" s="1" t="s">
        <v>117</v>
      </c>
      <c r="E172" s="13">
        <v>19.8</v>
      </c>
      <c r="F172" s="15"/>
      <c r="G172" s="16">
        <f t="shared" si="12"/>
        <v>0</v>
      </c>
      <c r="H172" s="10"/>
      <c r="I172" s="10"/>
    </row>
    <row r="173" spans="1:9">
      <c r="A173" s="11">
        <v>7</v>
      </c>
      <c r="B173" s="1" t="s">
        <v>231</v>
      </c>
      <c r="C173" s="2" t="s">
        <v>230</v>
      </c>
      <c r="D173" s="1" t="s">
        <v>40</v>
      </c>
      <c r="E173" s="13">
        <v>1.98</v>
      </c>
      <c r="F173" s="15"/>
      <c r="G173" s="16">
        <f t="shared" si="12"/>
        <v>0</v>
      </c>
      <c r="H173" s="10"/>
      <c r="I173" s="10"/>
    </row>
    <row r="174" spans="1:9">
      <c r="A174" s="11"/>
      <c r="B174" s="11"/>
      <c r="C174" s="33" t="s">
        <v>215</v>
      </c>
      <c r="D174" s="34"/>
      <c r="E174" s="34"/>
      <c r="F174" s="14"/>
      <c r="G174" s="16">
        <f>SUM(G167:G173)</f>
        <v>0</v>
      </c>
    </row>
    <row r="175" spans="1:9">
      <c r="A175" s="12"/>
      <c r="B175" s="12">
        <v>14</v>
      </c>
      <c r="C175" s="35" t="s">
        <v>233</v>
      </c>
      <c r="D175" s="32"/>
      <c r="E175" s="32"/>
      <c r="F175" s="32"/>
      <c r="G175" s="32"/>
    </row>
    <row r="176" spans="1:9">
      <c r="C176" s="32"/>
      <c r="D176" s="32"/>
      <c r="E176" s="32"/>
      <c r="F176" s="32"/>
      <c r="G176" s="32"/>
    </row>
    <row r="177" spans="1:9" ht="24">
      <c r="A177" s="11">
        <v>1</v>
      </c>
      <c r="B177" s="1" t="s">
        <v>235</v>
      </c>
      <c r="C177" s="2" t="s">
        <v>234</v>
      </c>
      <c r="D177" s="1" t="s">
        <v>27</v>
      </c>
      <c r="E177" s="13">
        <v>1.39</v>
      </c>
      <c r="F177" s="15"/>
      <c r="G177" s="16">
        <f t="shared" ref="G177:G192" si="13">SUM(E177*F177)</f>
        <v>0</v>
      </c>
      <c r="H177" s="10"/>
      <c r="I177" s="10"/>
    </row>
    <row r="178" spans="1:9">
      <c r="A178" s="11">
        <v>2</v>
      </c>
      <c r="B178" s="1" t="s">
        <v>237</v>
      </c>
      <c r="C178" s="2" t="s">
        <v>236</v>
      </c>
      <c r="D178" s="1" t="s">
        <v>40</v>
      </c>
      <c r="E178" s="13">
        <v>2.4300000000000002</v>
      </c>
      <c r="F178" s="15"/>
      <c r="G178" s="16">
        <f t="shared" si="13"/>
        <v>0</v>
      </c>
      <c r="H178" s="10"/>
      <c r="I178" s="10"/>
    </row>
    <row r="179" spans="1:9" ht="36">
      <c r="A179" s="11">
        <v>3</v>
      </c>
      <c r="B179" s="1" t="s">
        <v>239</v>
      </c>
      <c r="C179" s="2" t="s">
        <v>238</v>
      </c>
      <c r="D179" s="1" t="s">
        <v>117</v>
      </c>
      <c r="E179" s="13">
        <v>25.74</v>
      </c>
      <c r="F179" s="15"/>
      <c r="G179" s="16">
        <f t="shared" si="13"/>
        <v>0</v>
      </c>
      <c r="H179" s="10"/>
      <c r="I179" s="10"/>
    </row>
    <row r="180" spans="1:9">
      <c r="A180" s="11">
        <v>4</v>
      </c>
      <c r="B180" s="1" t="s">
        <v>241</v>
      </c>
      <c r="C180" s="2" t="s">
        <v>240</v>
      </c>
      <c r="D180" s="1" t="s">
        <v>40</v>
      </c>
      <c r="E180" s="13">
        <v>4.63</v>
      </c>
      <c r="F180" s="15"/>
      <c r="G180" s="16">
        <f t="shared" si="13"/>
        <v>0</v>
      </c>
      <c r="H180" s="10"/>
      <c r="I180" s="10"/>
    </row>
    <row r="181" spans="1:9" ht="36">
      <c r="A181" s="11">
        <v>5</v>
      </c>
      <c r="B181" s="1" t="s">
        <v>243</v>
      </c>
      <c r="C181" s="2" t="s">
        <v>242</v>
      </c>
      <c r="D181" s="1" t="s">
        <v>125</v>
      </c>
      <c r="E181" s="13">
        <v>0.1</v>
      </c>
      <c r="F181" s="15"/>
      <c r="G181" s="16">
        <f t="shared" si="13"/>
        <v>0</v>
      </c>
      <c r="H181" s="10"/>
      <c r="I181" s="10"/>
    </row>
    <row r="182" spans="1:9" ht="36">
      <c r="A182" s="11">
        <v>6</v>
      </c>
      <c r="B182" s="1" t="s">
        <v>245</v>
      </c>
      <c r="C182" s="2" t="s">
        <v>244</v>
      </c>
      <c r="D182" s="1" t="s">
        <v>27</v>
      </c>
      <c r="E182" s="13">
        <v>7.0000000000000007E-2</v>
      </c>
      <c r="F182" s="15"/>
      <c r="G182" s="16">
        <f t="shared" si="13"/>
        <v>0</v>
      </c>
      <c r="H182" s="10"/>
      <c r="I182" s="10"/>
    </row>
    <row r="183" spans="1:9" ht="24">
      <c r="A183" s="11">
        <v>7</v>
      </c>
      <c r="B183" s="1" t="s">
        <v>247</v>
      </c>
      <c r="C183" s="2" t="s">
        <v>246</v>
      </c>
      <c r="D183" s="1" t="s">
        <v>125</v>
      </c>
      <c r="E183" s="13">
        <v>0.1</v>
      </c>
      <c r="F183" s="15"/>
      <c r="G183" s="16">
        <f t="shared" si="13"/>
        <v>0</v>
      </c>
      <c r="H183" s="10"/>
      <c r="I183" s="10"/>
    </row>
    <row r="184" spans="1:9" ht="36">
      <c r="A184" s="11">
        <v>8</v>
      </c>
      <c r="B184" s="1" t="s">
        <v>249</v>
      </c>
      <c r="C184" s="2" t="s">
        <v>248</v>
      </c>
      <c r="D184" s="1" t="s">
        <v>27</v>
      </c>
      <c r="E184" s="13">
        <v>1.39</v>
      </c>
      <c r="F184" s="15"/>
      <c r="G184" s="16">
        <f t="shared" si="13"/>
        <v>0</v>
      </c>
      <c r="H184" s="10"/>
      <c r="I184" s="10"/>
    </row>
    <row r="185" spans="1:9" ht="48">
      <c r="A185" s="11">
        <v>9</v>
      </c>
      <c r="B185" s="1" t="s">
        <v>251</v>
      </c>
      <c r="C185" s="2" t="s">
        <v>250</v>
      </c>
      <c r="D185" s="1" t="s">
        <v>27</v>
      </c>
      <c r="E185" s="13">
        <v>1.39</v>
      </c>
      <c r="F185" s="15"/>
      <c r="G185" s="16">
        <f t="shared" si="13"/>
        <v>0</v>
      </c>
      <c r="H185" s="10"/>
      <c r="I185" s="10"/>
    </row>
    <row r="186" spans="1:9" ht="36">
      <c r="A186" s="11">
        <v>10</v>
      </c>
      <c r="B186" s="1" t="s">
        <v>245</v>
      </c>
      <c r="C186" s="2" t="s">
        <v>252</v>
      </c>
      <c r="D186" s="1" t="s">
        <v>27</v>
      </c>
      <c r="E186" s="13">
        <v>0.12</v>
      </c>
      <c r="F186" s="15"/>
      <c r="G186" s="16">
        <f t="shared" si="13"/>
        <v>0</v>
      </c>
      <c r="H186" s="10"/>
      <c r="I186" s="10"/>
    </row>
    <row r="187" spans="1:9" ht="36">
      <c r="A187" s="11">
        <v>11</v>
      </c>
      <c r="B187" s="1" t="s">
        <v>254</v>
      </c>
      <c r="C187" s="2" t="s">
        <v>253</v>
      </c>
      <c r="D187" s="1" t="s">
        <v>27</v>
      </c>
      <c r="E187" s="13">
        <v>1.72</v>
      </c>
      <c r="F187" s="15"/>
      <c r="G187" s="16">
        <f t="shared" si="13"/>
        <v>0</v>
      </c>
      <c r="H187" s="10"/>
      <c r="I187" s="10"/>
    </row>
    <row r="188" spans="1:9" ht="24">
      <c r="A188" s="11">
        <v>12</v>
      </c>
      <c r="B188" s="1" t="s">
        <v>256</v>
      </c>
      <c r="C188" s="2" t="s">
        <v>255</v>
      </c>
      <c r="D188" s="1" t="s">
        <v>12</v>
      </c>
      <c r="E188" s="13">
        <v>6</v>
      </c>
      <c r="F188" s="15"/>
      <c r="G188" s="16">
        <f t="shared" si="13"/>
        <v>0</v>
      </c>
      <c r="H188" s="10"/>
      <c r="I188" s="10"/>
    </row>
    <row r="189" spans="1:9" ht="36">
      <c r="A189" s="11">
        <v>13</v>
      </c>
      <c r="B189" s="1" t="s">
        <v>258</v>
      </c>
      <c r="C189" s="2" t="s">
        <v>257</v>
      </c>
      <c r="D189" s="1" t="s">
        <v>130</v>
      </c>
      <c r="E189" s="13">
        <v>4</v>
      </c>
      <c r="F189" s="15"/>
      <c r="G189" s="16">
        <f t="shared" si="13"/>
        <v>0</v>
      </c>
      <c r="H189" s="10"/>
      <c r="I189" s="10"/>
    </row>
    <row r="190" spans="1:9" ht="36">
      <c r="A190" s="11">
        <v>14</v>
      </c>
      <c r="B190" s="1" t="s">
        <v>260</v>
      </c>
      <c r="C190" s="2" t="s">
        <v>259</v>
      </c>
      <c r="D190" s="1" t="s">
        <v>117</v>
      </c>
      <c r="E190" s="13">
        <v>30.16</v>
      </c>
      <c r="F190" s="15"/>
      <c r="G190" s="16">
        <f t="shared" si="13"/>
        <v>0</v>
      </c>
      <c r="H190" s="10"/>
      <c r="I190" s="10"/>
    </row>
    <row r="191" spans="1:9" ht="36">
      <c r="A191" s="11">
        <v>15</v>
      </c>
      <c r="B191" s="1" t="s">
        <v>262</v>
      </c>
      <c r="C191" s="2" t="s">
        <v>261</v>
      </c>
      <c r="D191" s="1" t="s">
        <v>27</v>
      </c>
      <c r="E191" s="13">
        <v>0.15</v>
      </c>
      <c r="F191" s="15"/>
      <c r="G191" s="16">
        <f t="shared" si="13"/>
        <v>0</v>
      </c>
      <c r="H191" s="10"/>
      <c r="I191" s="10"/>
    </row>
    <row r="192" spans="1:9" ht="36">
      <c r="A192" s="11">
        <v>16</v>
      </c>
      <c r="B192" s="1" t="s">
        <v>264</v>
      </c>
      <c r="C192" s="2" t="s">
        <v>263</v>
      </c>
      <c r="D192" s="1" t="s">
        <v>117</v>
      </c>
      <c r="E192" s="13">
        <v>25.74</v>
      </c>
      <c r="F192" s="15"/>
      <c r="G192" s="16">
        <f t="shared" si="13"/>
        <v>0</v>
      </c>
      <c r="H192" s="10"/>
      <c r="I192" s="10"/>
    </row>
    <row r="193" spans="1:9">
      <c r="A193" s="11"/>
      <c r="B193" s="11"/>
      <c r="C193" s="33" t="s">
        <v>232</v>
      </c>
      <c r="D193" s="34"/>
      <c r="E193" s="34"/>
      <c r="F193" s="14"/>
      <c r="G193" s="16">
        <f>SUM(G177:G192)</f>
        <v>0</v>
      </c>
    </row>
    <row r="194" spans="1:9">
      <c r="A194" s="12"/>
      <c r="B194" s="12">
        <v>15</v>
      </c>
      <c r="C194" s="35" t="s">
        <v>266</v>
      </c>
      <c r="D194" s="32"/>
      <c r="E194" s="32"/>
      <c r="F194" s="32"/>
      <c r="G194" s="32"/>
    </row>
    <row r="195" spans="1:9">
      <c r="C195" s="32"/>
      <c r="D195" s="32"/>
      <c r="E195" s="32"/>
      <c r="F195" s="32"/>
      <c r="G195" s="32"/>
    </row>
    <row r="196" spans="1:9">
      <c r="A196" s="11">
        <v>1</v>
      </c>
      <c r="B196" s="1" t="s">
        <v>268</v>
      </c>
      <c r="C196" s="2" t="s">
        <v>267</v>
      </c>
      <c r="D196" s="1" t="s">
        <v>40</v>
      </c>
      <c r="E196" s="13">
        <v>4.4000000000000004</v>
      </c>
      <c r="F196" s="15"/>
      <c r="G196" s="16">
        <f t="shared" ref="G196:G222" si="14">SUM(E196*F196)</f>
        <v>0</v>
      </c>
      <c r="H196" s="10"/>
      <c r="I196" s="10"/>
    </row>
    <row r="197" spans="1:9" ht="24">
      <c r="A197" s="11">
        <v>2</v>
      </c>
      <c r="B197" s="1" t="s">
        <v>270</v>
      </c>
      <c r="C197" s="2" t="s">
        <v>269</v>
      </c>
      <c r="D197" s="1" t="s">
        <v>271</v>
      </c>
      <c r="E197" s="13">
        <v>0.27</v>
      </c>
      <c r="F197" s="15"/>
      <c r="G197" s="16">
        <f t="shared" si="14"/>
        <v>0</v>
      </c>
      <c r="H197" s="10"/>
      <c r="I197" s="10"/>
    </row>
    <row r="198" spans="1:9" ht="36">
      <c r="A198" s="11">
        <v>3</v>
      </c>
      <c r="B198" s="1" t="s">
        <v>273</v>
      </c>
      <c r="C198" s="2" t="s">
        <v>272</v>
      </c>
      <c r="D198" s="1" t="s">
        <v>271</v>
      </c>
      <c r="E198" s="13">
        <v>0.12</v>
      </c>
      <c r="F198" s="15"/>
      <c r="G198" s="16">
        <f t="shared" si="14"/>
        <v>0</v>
      </c>
      <c r="H198" s="10"/>
      <c r="I198" s="10"/>
    </row>
    <row r="199" spans="1:9" ht="36">
      <c r="A199" s="11">
        <v>4</v>
      </c>
      <c r="B199" s="1" t="s">
        <v>275</v>
      </c>
      <c r="C199" s="2" t="s">
        <v>274</v>
      </c>
      <c r="D199" s="1" t="s">
        <v>27</v>
      </c>
      <c r="E199" s="13">
        <v>0.27</v>
      </c>
      <c r="F199" s="15"/>
      <c r="G199" s="16">
        <f t="shared" si="14"/>
        <v>0</v>
      </c>
      <c r="H199" s="10"/>
      <c r="I199" s="10"/>
    </row>
    <row r="200" spans="1:9" ht="36">
      <c r="A200" s="11">
        <v>5</v>
      </c>
      <c r="B200" s="1" t="s">
        <v>277</v>
      </c>
      <c r="C200" s="2" t="s">
        <v>276</v>
      </c>
      <c r="D200" s="1" t="s">
        <v>27</v>
      </c>
      <c r="E200" s="13">
        <v>0.27</v>
      </c>
      <c r="F200" s="15"/>
      <c r="G200" s="16">
        <f t="shared" si="14"/>
        <v>0</v>
      </c>
      <c r="H200" s="10"/>
      <c r="I200" s="10"/>
    </row>
    <row r="201" spans="1:9" ht="36">
      <c r="A201" s="11">
        <v>6</v>
      </c>
      <c r="B201" s="1" t="s">
        <v>279</v>
      </c>
      <c r="C201" s="2" t="s">
        <v>278</v>
      </c>
      <c r="D201" s="1" t="s">
        <v>27</v>
      </c>
      <c r="E201" s="13">
        <v>0.27</v>
      </c>
      <c r="F201" s="15"/>
      <c r="G201" s="16">
        <f t="shared" si="14"/>
        <v>0</v>
      </c>
      <c r="H201" s="10"/>
      <c r="I201" s="10"/>
    </row>
    <row r="202" spans="1:9" ht="36">
      <c r="A202" s="11">
        <v>7</v>
      </c>
      <c r="B202" s="1" t="s">
        <v>281</v>
      </c>
      <c r="C202" s="2" t="s">
        <v>280</v>
      </c>
      <c r="D202" s="1" t="s">
        <v>125</v>
      </c>
      <c r="E202" s="13">
        <v>0.51</v>
      </c>
      <c r="F202" s="15"/>
      <c r="G202" s="16">
        <f t="shared" si="14"/>
        <v>0</v>
      </c>
      <c r="H202" s="10"/>
      <c r="I202" s="10"/>
    </row>
    <row r="203" spans="1:9" ht="24">
      <c r="A203" s="11">
        <v>8</v>
      </c>
      <c r="B203" s="1" t="s">
        <v>283</v>
      </c>
      <c r="C203" s="2" t="s">
        <v>282</v>
      </c>
      <c r="D203" s="1" t="s">
        <v>27</v>
      </c>
      <c r="E203" s="13">
        <v>0.5</v>
      </c>
      <c r="F203" s="15"/>
      <c r="G203" s="16">
        <f t="shared" si="14"/>
        <v>0</v>
      </c>
      <c r="H203" s="10"/>
      <c r="I203" s="10"/>
    </row>
    <row r="204" spans="1:9" ht="36">
      <c r="A204" s="11">
        <v>9</v>
      </c>
      <c r="B204" s="1" t="s">
        <v>285</v>
      </c>
      <c r="C204" s="2" t="s">
        <v>284</v>
      </c>
      <c r="D204" s="1" t="s">
        <v>27</v>
      </c>
      <c r="E204" s="13">
        <v>0.69</v>
      </c>
      <c r="F204" s="15"/>
      <c r="G204" s="16">
        <f t="shared" si="14"/>
        <v>0</v>
      </c>
      <c r="H204" s="10"/>
      <c r="I204" s="10"/>
    </row>
    <row r="205" spans="1:9" ht="36">
      <c r="A205" s="11">
        <v>10</v>
      </c>
      <c r="B205" s="1" t="s">
        <v>287</v>
      </c>
      <c r="C205" s="2" t="s">
        <v>286</v>
      </c>
      <c r="D205" s="1" t="s">
        <v>20</v>
      </c>
      <c r="E205" s="13">
        <v>22</v>
      </c>
      <c r="F205" s="15"/>
      <c r="G205" s="16">
        <f t="shared" si="14"/>
        <v>0</v>
      </c>
      <c r="H205" s="10"/>
      <c r="I205" s="10"/>
    </row>
    <row r="206" spans="1:9" ht="24">
      <c r="A206" s="11">
        <v>11</v>
      </c>
      <c r="B206" s="1" t="s">
        <v>289</v>
      </c>
      <c r="C206" s="2" t="s">
        <v>288</v>
      </c>
      <c r="D206" s="1" t="s">
        <v>27</v>
      </c>
      <c r="E206" s="13">
        <v>2.2000000000000002</v>
      </c>
      <c r="F206" s="15"/>
      <c r="G206" s="16">
        <f t="shared" si="14"/>
        <v>0</v>
      </c>
      <c r="H206" s="10"/>
      <c r="I206" s="10"/>
    </row>
    <row r="207" spans="1:9" ht="36">
      <c r="A207" s="11">
        <v>12</v>
      </c>
      <c r="B207" s="1" t="s">
        <v>289</v>
      </c>
      <c r="C207" s="2" t="s">
        <v>290</v>
      </c>
      <c r="D207" s="1" t="s">
        <v>27</v>
      </c>
      <c r="E207" s="13">
        <v>2.89</v>
      </c>
      <c r="F207" s="15"/>
      <c r="G207" s="16">
        <f t="shared" si="14"/>
        <v>0</v>
      </c>
      <c r="H207" s="10"/>
      <c r="I207" s="10"/>
    </row>
    <row r="208" spans="1:9" ht="36">
      <c r="A208" s="11">
        <v>13</v>
      </c>
      <c r="B208" s="1" t="s">
        <v>292</v>
      </c>
      <c r="C208" s="2" t="s">
        <v>291</v>
      </c>
      <c r="D208" s="1" t="s">
        <v>20</v>
      </c>
      <c r="E208" s="13">
        <v>48.4</v>
      </c>
      <c r="F208" s="15"/>
      <c r="G208" s="16">
        <f t="shared" si="14"/>
        <v>0</v>
      </c>
      <c r="H208" s="10"/>
      <c r="I208" s="10"/>
    </row>
    <row r="209" spans="1:9" ht="36">
      <c r="A209" s="11">
        <v>14</v>
      </c>
      <c r="B209" s="1" t="s">
        <v>294</v>
      </c>
      <c r="C209" s="2" t="s">
        <v>293</v>
      </c>
      <c r="D209" s="1" t="s">
        <v>27</v>
      </c>
      <c r="E209" s="13">
        <v>0.69</v>
      </c>
      <c r="F209" s="15"/>
      <c r="G209" s="16">
        <f t="shared" si="14"/>
        <v>0</v>
      </c>
      <c r="H209" s="10"/>
      <c r="I209" s="10"/>
    </row>
    <row r="210" spans="1:9" ht="36">
      <c r="A210" s="11">
        <v>15</v>
      </c>
      <c r="B210" s="1" t="s">
        <v>296</v>
      </c>
      <c r="C210" s="2" t="s">
        <v>295</v>
      </c>
      <c r="D210" s="1" t="s">
        <v>27</v>
      </c>
      <c r="E210" s="13">
        <v>0.2</v>
      </c>
      <c r="F210" s="15"/>
      <c r="G210" s="16">
        <f t="shared" si="14"/>
        <v>0</v>
      </c>
      <c r="H210" s="10"/>
      <c r="I210" s="10"/>
    </row>
    <row r="211" spans="1:9" ht="24">
      <c r="A211" s="11">
        <v>16</v>
      </c>
      <c r="B211" s="1" t="s">
        <v>298</v>
      </c>
      <c r="C211" s="2" t="s">
        <v>297</v>
      </c>
      <c r="D211" s="1" t="s">
        <v>27</v>
      </c>
      <c r="E211" s="13">
        <v>0.2</v>
      </c>
      <c r="F211" s="15"/>
      <c r="G211" s="16">
        <f t="shared" si="14"/>
        <v>0</v>
      </c>
      <c r="H211" s="10"/>
      <c r="I211" s="10"/>
    </row>
    <row r="212" spans="1:9" ht="48">
      <c r="A212" s="11">
        <v>17</v>
      </c>
      <c r="B212" s="1" t="s">
        <v>300</v>
      </c>
      <c r="C212" s="2" t="s">
        <v>299</v>
      </c>
      <c r="D212" s="1" t="s">
        <v>27</v>
      </c>
      <c r="E212" s="13">
        <v>2.2000000000000002</v>
      </c>
      <c r="F212" s="15"/>
      <c r="G212" s="16">
        <f t="shared" si="14"/>
        <v>0</v>
      </c>
      <c r="H212" s="10"/>
      <c r="I212" s="10"/>
    </row>
    <row r="213" spans="1:9" ht="36">
      <c r="A213" s="11">
        <v>18</v>
      </c>
      <c r="B213" s="1" t="s">
        <v>302</v>
      </c>
      <c r="C213" s="2" t="s">
        <v>301</v>
      </c>
      <c r="D213" s="1" t="s">
        <v>27</v>
      </c>
      <c r="E213" s="13">
        <v>0.15</v>
      </c>
      <c r="F213" s="15"/>
      <c r="G213" s="16">
        <f t="shared" si="14"/>
        <v>0</v>
      </c>
      <c r="H213" s="10"/>
      <c r="I213" s="10"/>
    </row>
    <row r="214" spans="1:9" ht="48">
      <c r="A214" s="11">
        <v>19</v>
      </c>
      <c r="B214" s="1" t="s">
        <v>296</v>
      </c>
      <c r="C214" s="2" t="s">
        <v>303</v>
      </c>
      <c r="D214" s="1" t="s">
        <v>27</v>
      </c>
      <c r="E214" s="13">
        <v>2.36</v>
      </c>
      <c r="F214" s="15"/>
      <c r="G214" s="16">
        <f t="shared" si="14"/>
        <v>0</v>
      </c>
      <c r="H214" s="10"/>
      <c r="I214" s="10"/>
    </row>
    <row r="215" spans="1:9" ht="24">
      <c r="A215" s="11">
        <v>20</v>
      </c>
      <c r="B215" s="1" t="s">
        <v>298</v>
      </c>
      <c r="C215" s="2" t="s">
        <v>304</v>
      </c>
      <c r="D215" s="1" t="s">
        <v>27</v>
      </c>
      <c r="E215" s="13">
        <v>2.36</v>
      </c>
      <c r="F215" s="15"/>
      <c r="G215" s="16">
        <f t="shared" si="14"/>
        <v>0</v>
      </c>
      <c r="H215" s="10"/>
      <c r="I215" s="10"/>
    </row>
    <row r="216" spans="1:9" ht="24">
      <c r="A216" s="11">
        <v>21</v>
      </c>
      <c r="B216" s="1" t="s">
        <v>306</v>
      </c>
      <c r="C216" s="2" t="s">
        <v>305</v>
      </c>
      <c r="D216" s="1" t="s">
        <v>12</v>
      </c>
      <c r="E216" s="13">
        <v>1</v>
      </c>
      <c r="F216" s="15"/>
      <c r="G216" s="16">
        <f t="shared" si="14"/>
        <v>0</v>
      </c>
      <c r="H216" s="10"/>
      <c r="I216" s="10"/>
    </row>
    <row r="217" spans="1:9" ht="24">
      <c r="A217" s="11">
        <v>22</v>
      </c>
      <c r="B217" s="1" t="s">
        <v>308</v>
      </c>
      <c r="C217" s="2" t="s">
        <v>307</v>
      </c>
      <c r="D217" s="1" t="s">
        <v>130</v>
      </c>
      <c r="E217" s="13">
        <v>1</v>
      </c>
      <c r="F217" s="15"/>
      <c r="G217" s="16">
        <f t="shared" si="14"/>
        <v>0</v>
      </c>
      <c r="H217" s="10"/>
      <c r="I217" s="10"/>
    </row>
    <row r="218" spans="1:9" ht="24">
      <c r="A218" s="11">
        <v>23</v>
      </c>
      <c r="B218" s="1" t="s">
        <v>310</v>
      </c>
      <c r="C218" s="2" t="s">
        <v>309</v>
      </c>
      <c r="D218" s="1" t="s">
        <v>130</v>
      </c>
      <c r="E218" s="13">
        <v>2</v>
      </c>
      <c r="F218" s="15"/>
      <c r="G218" s="16">
        <f t="shared" si="14"/>
        <v>0</v>
      </c>
      <c r="H218" s="10"/>
      <c r="I218" s="10"/>
    </row>
    <row r="219" spans="1:9" ht="24">
      <c r="A219" s="11">
        <v>24</v>
      </c>
      <c r="B219" s="1" t="s">
        <v>312</v>
      </c>
      <c r="C219" s="2" t="s">
        <v>311</v>
      </c>
      <c r="D219" s="1" t="s">
        <v>20</v>
      </c>
      <c r="E219" s="13">
        <v>6</v>
      </c>
      <c r="F219" s="15"/>
      <c r="G219" s="16">
        <f t="shared" si="14"/>
        <v>0</v>
      </c>
      <c r="H219" s="10"/>
      <c r="I219" s="10"/>
    </row>
    <row r="220" spans="1:9">
      <c r="A220" s="11">
        <v>25</v>
      </c>
      <c r="B220" s="1" t="s">
        <v>42</v>
      </c>
      <c r="C220" s="2" t="s">
        <v>41</v>
      </c>
      <c r="D220" s="1" t="s">
        <v>43</v>
      </c>
      <c r="E220" s="13">
        <v>39.450000000000003</v>
      </c>
      <c r="F220" s="15"/>
      <c r="G220" s="16">
        <f t="shared" si="14"/>
        <v>0</v>
      </c>
      <c r="H220" s="10"/>
      <c r="I220" s="10"/>
    </row>
    <row r="221" spans="1:9" ht="36">
      <c r="A221" s="11">
        <v>26</v>
      </c>
      <c r="B221" s="1" t="s">
        <v>45</v>
      </c>
      <c r="C221" s="2" t="s">
        <v>44</v>
      </c>
      <c r="D221" s="1" t="s">
        <v>43</v>
      </c>
      <c r="E221" s="13">
        <v>39.450000000000003</v>
      </c>
      <c r="F221" s="15"/>
      <c r="G221" s="16">
        <f t="shared" si="14"/>
        <v>0</v>
      </c>
      <c r="H221" s="10"/>
      <c r="I221" s="10"/>
    </row>
    <row r="222" spans="1:9" ht="36">
      <c r="A222" s="11">
        <v>27</v>
      </c>
      <c r="B222" s="1" t="s">
        <v>314</v>
      </c>
      <c r="C222" s="2" t="s">
        <v>313</v>
      </c>
      <c r="D222" s="1" t="s">
        <v>27</v>
      </c>
      <c r="E222" s="13">
        <v>2.4</v>
      </c>
      <c r="F222" s="15"/>
      <c r="G222" s="16">
        <f t="shared" si="14"/>
        <v>0</v>
      </c>
      <c r="H222" s="10"/>
      <c r="I222" s="10"/>
    </row>
    <row r="223" spans="1:9">
      <c r="A223" s="11"/>
      <c r="B223" s="11"/>
      <c r="C223" s="33" t="s">
        <v>265</v>
      </c>
      <c r="D223" s="34"/>
      <c r="E223" s="34"/>
      <c r="F223" s="14"/>
      <c r="G223" s="16">
        <f>SUM(G196:G222)</f>
        <v>0</v>
      </c>
    </row>
    <row r="224" spans="1:9">
      <c r="A224" s="12"/>
      <c r="B224" s="12">
        <v>16</v>
      </c>
      <c r="C224" s="35" t="s">
        <v>316</v>
      </c>
      <c r="D224" s="32"/>
      <c r="E224" s="32"/>
      <c r="F224" s="32"/>
      <c r="G224" s="32"/>
    </row>
    <row r="225" spans="1:9">
      <c r="C225" s="32"/>
      <c r="D225" s="32"/>
      <c r="E225" s="32"/>
      <c r="F225" s="32"/>
      <c r="G225" s="32"/>
    </row>
    <row r="226" spans="1:9">
      <c r="A226" s="11">
        <v>1</v>
      </c>
      <c r="B226" s="1" t="s">
        <v>19</v>
      </c>
      <c r="C226" s="2" t="s">
        <v>18</v>
      </c>
      <c r="D226" s="1" t="s">
        <v>20</v>
      </c>
      <c r="E226" s="13">
        <v>43.29</v>
      </c>
      <c r="F226" s="15"/>
      <c r="G226" s="16">
        <f t="shared" ref="G226:G278" si="15">SUM(E226*F226)</f>
        <v>0</v>
      </c>
      <c r="H226" s="10"/>
      <c r="I226" s="10"/>
    </row>
    <row r="227" spans="1:9">
      <c r="A227" s="11">
        <v>2</v>
      </c>
      <c r="B227" s="1" t="s">
        <v>22</v>
      </c>
      <c r="C227" s="2" t="s">
        <v>21</v>
      </c>
      <c r="D227" s="1" t="s">
        <v>20</v>
      </c>
      <c r="E227" s="13">
        <v>43.29</v>
      </c>
      <c r="F227" s="15"/>
      <c r="G227" s="16">
        <f t="shared" si="15"/>
        <v>0</v>
      </c>
      <c r="H227" s="10"/>
      <c r="I227" s="10"/>
    </row>
    <row r="228" spans="1:9">
      <c r="A228" s="11">
        <v>3</v>
      </c>
      <c r="B228" s="1" t="s">
        <v>24</v>
      </c>
      <c r="C228" s="2" t="s">
        <v>23</v>
      </c>
      <c r="D228" s="1" t="s">
        <v>20</v>
      </c>
      <c r="E228" s="13">
        <v>4.6399999999999997</v>
      </c>
      <c r="F228" s="15"/>
      <c r="G228" s="16">
        <f t="shared" si="15"/>
        <v>0</v>
      </c>
      <c r="H228" s="10"/>
      <c r="I228" s="10"/>
    </row>
    <row r="229" spans="1:9" ht="24">
      <c r="A229" s="11">
        <v>4</v>
      </c>
      <c r="B229" s="1" t="s">
        <v>26</v>
      </c>
      <c r="C229" s="2" t="s">
        <v>317</v>
      </c>
      <c r="D229" s="1" t="s">
        <v>27</v>
      </c>
      <c r="E229" s="13">
        <v>0.39</v>
      </c>
      <c r="F229" s="15"/>
      <c r="G229" s="16">
        <f t="shared" si="15"/>
        <v>0</v>
      </c>
      <c r="H229" s="10"/>
      <c r="I229" s="10"/>
    </row>
    <row r="230" spans="1:9" ht="24">
      <c r="A230" s="11">
        <v>5</v>
      </c>
      <c r="B230" s="1" t="s">
        <v>31</v>
      </c>
      <c r="C230" s="2" t="s">
        <v>318</v>
      </c>
      <c r="D230" s="1" t="s">
        <v>20</v>
      </c>
      <c r="E230" s="13">
        <v>11</v>
      </c>
      <c r="F230" s="15"/>
      <c r="G230" s="16">
        <f t="shared" si="15"/>
        <v>0</v>
      </c>
      <c r="H230" s="10"/>
      <c r="I230" s="10"/>
    </row>
    <row r="231" spans="1:9" ht="24">
      <c r="A231" s="11">
        <v>6</v>
      </c>
      <c r="B231" s="1" t="s">
        <v>33</v>
      </c>
      <c r="C231" s="2" t="s">
        <v>32</v>
      </c>
      <c r="D231" s="1" t="s">
        <v>27</v>
      </c>
      <c r="E231" s="13">
        <v>0.17</v>
      </c>
      <c r="F231" s="15"/>
      <c r="G231" s="16">
        <f t="shared" si="15"/>
        <v>0</v>
      </c>
      <c r="H231" s="10"/>
      <c r="I231" s="10"/>
    </row>
    <row r="232" spans="1:9" ht="24">
      <c r="A232" s="11">
        <v>7</v>
      </c>
      <c r="B232" s="1" t="s">
        <v>35</v>
      </c>
      <c r="C232" s="2" t="s">
        <v>34</v>
      </c>
      <c r="D232" s="1" t="s">
        <v>27</v>
      </c>
      <c r="E232" s="13">
        <v>0.17</v>
      </c>
      <c r="F232" s="15"/>
      <c r="G232" s="16">
        <f t="shared" si="15"/>
        <v>0</v>
      </c>
      <c r="H232" s="10"/>
      <c r="I232" s="10"/>
    </row>
    <row r="233" spans="1:9" ht="24">
      <c r="A233" s="11">
        <v>8</v>
      </c>
      <c r="B233" s="1" t="s">
        <v>37</v>
      </c>
      <c r="C233" s="2" t="s">
        <v>319</v>
      </c>
      <c r="D233" s="1" t="s">
        <v>27</v>
      </c>
      <c r="E233" s="13">
        <v>0.39</v>
      </c>
      <c r="F233" s="15"/>
      <c r="G233" s="16">
        <f t="shared" si="15"/>
        <v>0</v>
      </c>
      <c r="H233" s="10"/>
      <c r="I233" s="10"/>
    </row>
    <row r="234" spans="1:9" ht="24">
      <c r="A234" s="11">
        <v>9</v>
      </c>
      <c r="B234" s="1" t="s">
        <v>39</v>
      </c>
      <c r="C234" s="2" t="s">
        <v>38</v>
      </c>
      <c r="D234" s="1" t="s">
        <v>40</v>
      </c>
      <c r="E234" s="13">
        <v>0.62</v>
      </c>
      <c r="F234" s="15"/>
      <c r="G234" s="16">
        <f t="shared" si="15"/>
        <v>0</v>
      </c>
      <c r="H234" s="10"/>
      <c r="I234" s="10"/>
    </row>
    <row r="235" spans="1:9">
      <c r="A235" s="11">
        <v>10</v>
      </c>
      <c r="B235" s="1" t="s">
        <v>42</v>
      </c>
      <c r="C235" s="2" t="s">
        <v>41</v>
      </c>
      <c r="D235" s="1" t="s">
        <v>43</v>
      </c>
      <c r="E235" s="13">
        <v>7.15</v>
      </c>
      <c r="F235" s="15"/>
      <c r="G235" s="16">
        <f t="shared" si="15"/>
        <v>0</v>
      </c>
      <c r="H235" s="10"/>
      <c r="I235" s="10"/>
    </row>
    <row r="236" spans="1:9" ht="36">
      <c r="A236" s="11">
        <v>11</v>
      </c>
      <c r="B236" s="1" t="s">
        <v>45</v>
      </c>
      <c r="C236" s="2" t="s">
        <v>44</v>
      </c>
      <c r="D236" s="1" t="s">
        <v>43</v>
      </c>
      <c r="E236" s="13">
        <v>7.15</v>
      </c>
      <c r="F236" s="15"/>
      <c r="G236" s="16">
        <f t="shared" si="15"/>
        <v>0</v>
      </c>
      <c r="H236" s="10"/>
      <c r="I236" s="10"/>
    </row>
    <row r="237" spans="1:9" ht="36">
      <c r="A237" s="11">
        <v>12</v>
      </c>
      <c r="B237" s="1" t="s">
        <v>47</v>
      </c>
      <c r="C237" s="2" t="s">
        <v>46</v>
      </c>
      <c r="D237" s="1" t="s">
        <v>43</v>
      </c>
      <c r="E237" s="13">
        <v>7.15</v>
      </c>
      <c r="F237" s="15"/>
      <c r="G237" s="16">
        <f t="shared" si="15"/>
        <v>0</v>
      </c>
      <c r="H237" s="10"/>
      <c r="I237" s="10"/>
    </row>
    <row r="238" spans="1:9" ht="24">
      <c r="A238" s="11">
        <v>13</v>
      </c>
      <c r="B238" s="1" t="s">
        <v>53</v>
      </c>
      <c r="C238" s="2" t="s">
        <v>52</v>
      </c>
      <c r="D238" s="1" t="s">
        <v>20</v>
      </c>
      <c r="E238" s="13">
        <v>32.4</v>
      </c>
      <c r="F238" s="15"/>
      <c r="G238" s="16">
        <f t="shared" si="15"/>
        <v>0</v>
      </c>
      <c r="H238" s="10"/>
      <c r="I238" s="10"/>
    </row>
    <row r="239" spans="1:9" ht="48">
      <c r="A239" s="11">
        <v>14</v>
      </c>
      <c r="B239" s="1" t="s">
        <v>55</v>
      </c>
      <c r="C239" s="2" t="s">
        <v>54</v>
      </c>
      <c r="D239" s="1" t="s">
        <v>27</v>
      </c>
      <c r="E239" s="13">
        <v>0.32</v>
      </c>
      <c r="F239" s="15"/>
      <c r="G239" s="16">
        <f t="shared" si="15"/>
        <v>0</v>
      </c>
      <c r="H239" s="10"/>
      <c r="I239" s="10"/>
    </row>
    <row r="240" spans="1:9" ht="36">
      <c r="A240" s="11">
        <v>15</v>
      </c>
      <c r="B240" s="1" t="s">
        <v>57</v>
      </c>
      <c r="C240" s="2" t="s">
        <v>72</v>
      </c>
      <c r="D240" s="1" t="s">
        <v>27</v>
      </c>
      <c r="E240" s="13">
        <v>0.32</v>
      </c>
      <c r="F240" s="15"/>
      <c r="G240" s="16">
        <f t="shared" si="15"/>
        <v>0</v>
      </c>
      <c r="H240" s="10"/>
      <c r="I240" s="10"/>
    </row>
    <row r="241" spans="1:9" ht="36">
      <c r="A241" s="11">
        <v>16</v>
      </c>
      <c r="B241" s="1" t="s">
        <v>59</v>
      </c>
      <c r="C241" s="2" t="s">
        <v>58</v>
      </c>
      <c r="D241" s="1" t="s">
        <v>20</v>
      </c>
      <c r="E241" s="13">
        <v>3.4</v>
      </c>
      <c r="F241" s="15"/>
      <c r="G241" s="16">
        <f t="shared" si="15"/>
        <v>0</v>
      </c>
      <c r="H241" s="10"/>
      <c r="I241" s="10"/>
    </row>
    <row r="242" spans="1:9" ht="24">
      <c r="A242" s="11">
        <v>17</v>
      </c>
      <c r="B242" s="1" t="s">
        <v>61</v>
      </c>
      <c r="C242" s="2" t="s">
        <v>60</v>
      </c>
      <c r="D242" s="1" t="s">
        <v>43</v>
      </c>
      <c r="E242" s="13">
        <v>0.09</v>
      </c>
      <c r="F242" s="15"/>
      <c r="G242" s="16">
        <f t="shared" si="15"/>
        <v>0</v>
      </c>
      <c r="H242" s="10"/>
      <c r="I242" s="10"/>
    </row>
    <row r="243" spans="1:9" ht="22.5">
      <c r="A243" s="11">
        <v>18</v>
      </c>
      <c r="B243" s="1" t="s">
        <v>26</v>
      </c>
      <c r="C243" s="2" t="s">
        <v>112</v>
      </c>
      <c r="D243" s="1" t="s">
        <v>27</v>
      </c>
      <c r="E243" s="13">
        <v>0.28999999999999998</v>
      </c>
      <c r="F243" s="15"/>
      <c r="G243" s="16">
        <f t="shared" si="15"/>
        <v>0</v>
      </c>
      <c r="H243" s="10"/>
      <c r="I243" s="10"/>
    </row>
    <row r="244" spans="1:9" ht="24">
      <c r="A244" s="11">
        <v>19</v>
      </c>
      <c r="B244" s="1" t="s">
        <v>65</v>
      </c>
      <c r="C244" s="2" t="s">
        <v>64</v>
      </c>
      <c r="D244" s="1" t="s">
        <v>27</v>
      </c>
      <c r="E244" s="13">
        <v>0.06</v>
      </c>
      <c r="F244" s="15"/>
      <c r="G244" s="16">
        <f t="shared" si="15"/>
        <v>0</v>
      </c>
      <c r="H244" s="10"/>
      <c r="I244" s="10"/>
    </row>
    <row r="245" spans="1:9" ht="24">
      <c r="A245" s="11">
        <v>20</v>
      </c>
      <c r="B245" s="1" t="s">
        <v>67</v>
      </c>
      <c r="C245" s="2" t="s">
        <v>66</v>
      </c>
      <c r="D245" s="1" t="s">
        <v>27</v>
      </c>
      <c r="E245" s="13">
        <v>0.06</v>
      </c>
      <c r="F245" s="15"/>
      <c r="G245" s="16">
        <f t="shared" si="15"/>
        <v>0</v>
      </c>
      <c r="H245" s="10"/>
      <c r="I245" s="10"/>
    </row>
    <row r="246" spans="1:9" ht="24">
      <c r="A246" s="11">
        <v>21</v>
      </c>
      <c r="B246" s="1" t="s">
        <v>69</v>
      </c>
      <c r="C246" s="2" t="s">
        <v>68</v>
      </c>
      <c r="D246" s="1" t="s">
        <v>27</v>
      </c>
      <c r="E246" s="13">
        <v>0.06</v>
      </c>
      <c r="F246" s="15"/>
      <c r="G246" s="16">
        <f t="shared" si="15"/>
        <v>0</v>
      </c>
      <c r="H246" s="10"/>
      <c r="I246" s="10"/>
    </row>
    <row r="247" spans="1:9" ht="36">
      <c r="A247" s="11">
        <v>22</v>
      </c>
      <c r="B247" s="1" t="s">
        <v>79</v>
      </c>
      <c r="C247" s="2" t="s">
        <v>78</v>
      </c>
      <c r="D247" s="1" t="s">
        <v>20</v>
      </c>
      <c r="E247" s="13">
        <v>3.9</v>
      </c>
      <c r="F247" s="15"/>
      <c r="G247" s="16">
        <f t="shared" si="15"/>
        <v>0</v>
      </c>
      <c r="H247" s="10"/>
      <c r="I247" s="10"/>
    </row>
    <row r="248" spans="1:9" ht="36">
      <c r="A248" s="11">
        <v>23</v>
      </c>
      <c r="B248" s="1" t="s">
        <v>81</v>
      </c>
      <c r="C248" s="2" t="s">
        <v>80</v>
      </c>
      <c r="D248" s="1" t="s">
        <v>27</v>
      </c>
      <c r="E248" s="13">
        <v>1.67</v>
      </c>
      <c r="F248" s="15"/>
      <c r="G248" s="16">
        <f t="shared" si="15"/>
        <v>0</v>
      </c>
      <c r="H248" s="10"/>
      <c r="I248" s="10"/>
    </row>
    <row r="249" spans="1:9" ht="36">
      <c r="A249" s="11">
        <v>24</v>
      </c>
      <c r="B249" s="1" t="s">
        <v>83</v>
      </c>
      <c r="C249" s="2" t="s">
        <v>82</v>
      </c>
      <c r="D249" s="1" t="s">
        <v>27</v>
      </c>
      <c r="E249" s="13">
        <v>1.71</v>
      </c>
      <c r="F249" s="15"/>
      <c r="G249" s="16">
        <f t="shared" si="15"/>
        <v>0</v>
      </c>
      <c r="H249" s="10"/>
      <c r="I249" s="10"/>
    </row>
    <row r="250" spans="1:9" ht="36">
      <c r="A250" s="11">
        <v>25</v>
      </c>
      <c r="B250" s="1" t="s">
        <v>83</v>
      </c>
      <c r="C250" s="2" t="s">
        <v>84</v>
      </c>
      <c r="D250" s="1" t="s">
        <v>27</v>
      </c>
      <c r="E250" s="13">
        <v>1.71</v>
      </c>
      <c r="F250" s="15"/>
      <c r="G250" s="16">
        <f t="shared" si="15"/>
        <v>0</v>
      </c>
      <c r="H250" s="10"/>
      <c r="I250" s="10"/>
    </row>
    <row r="251" spans="1:9" ht="24">
      <c r="A251" s="11">
        <v>26</v>
      </c>
      <c r="B251" s="1" t="s">
        <v>86</v>
      </c>
      <c r="C251" s="2" t="s">
        <v>85</v>
      </c>
      <c r="D251" s="1" t="s">
        <v>27</v>
      </c>
      <c r="E251" s="13">
        <v>1.71</v>
      </c>
      <c r="F251" s="15"/>
      <c r="G251" s="16">
        <f t="shared" si="15"/>
        <v>0</v>
      </c>
      <c r="H251" s="10"/>
      <c r="I251" s="10"/>
    </row>
    <row r="252" spans="1:9" ht="24">
      <c r="A252" s="11">
        <v>27</v>
      </c>
      <c r="B252" s="1" t="s">
        <v>88</v>
      </c>
      <c r="C252" s="2" t="s">
        <v>87</v>
      </c>
      <c r="D252" s="1" t="s">
        <v>27</v>
      </c>
      <c r="E252" s="13">
        <v>1.71</v>
      </c>
      <c r="F252" s="15"/>
      <c r="G252" s="16">
        <f t="shared" si="15"/>
        <v>0</v>
      </c>
      <c r="H252" s="10"/>
      <c r="I252" s="10"/>
    </row>
    <row r="253" spans="1:9" ht="36">
      <c r="A253" s="11">
        <v>28</v>
      </c>
      <c r="B253" s="1" t="s">
        <v>90</v>
      </c>
      <c r="C253" s="2" t="s">
        <v>89</v>
      </c>
      <c r="D253" s="1" t="s">
        <v>20</v>
      </c>
      <c r="E253" s="13">
        <v>17.38</v>
      </c>
      <c r="F253" s="15"/>
      <c r="G253" s="16">
        <f t="shared" si="15"/>
        <v>0</v>
      </c>
      <c r="H253" s="10"/>
      <c r="I253" s="10"/>
    </row>
    <row r="254" spans="1:9" ht="24">
      <c r="A254" s="11">
        <v>29</v>
      </c>
      <c r="B254" s="1" t="s">
        <v>94</v>
      </c>
      <c r="C254" s="2" t="s">
        <v>93</v>
      </c>
      <c r="D254" s="1" t="s">
        <v>27</v>
      </c>
      <c r="E254" s="13">
        <v>0.41</v>
      </c>
      <c r="F254" s="15"/>
      <c r="G254" s="16">
        <f t="shared" si="15"/>
        <v>0</v>
      </c>
      <c r="H254" s="10"/>
      <c r="I254" s="10"/>
    </row>
    <row r="255" spans="1:9" ht="36">
      <c r="A255" s="11">
        <v>30</v>
      </c>
      <c r="B255" s="1" t="s">
        <v>96</v>
      </c>
      <c r="C255" s="2" t="s">
        <v>95</v>
      </c>
      <c r="D255" s="1" t="s">
        <v>27</v>
      </c>
      <c r="E255" s="13">
        <v>0.41</v>
      </c>
      <c r="F255" s="15"/>
      <c r="G255" s="16">
        <f t="shared" si="15"/>
        <v>0</v>
      </c>
      <c r="H255" s="10"/>
      <c r="I255" s="10"/>
    </row>
    <row r="256" spans="1:9" ht="36">
      <c r="A256" s="11">
        <v>31</v>
      </c>
      <c r="B256" s="1" t="s">
        <v>96</v>
      </c>
      <c r="C256" s="2" t="s">
        <v>95</v>
      </c>
      <c r="D256" s="1" t="s">
        <v>27</v>
      </c>
      <c r="E256" s="13">
        <v>0.41</v>
      </c>
      <c r="F256" s="15"/>
      <c r="G256" s="16">
        <f t="shared" si="15"/>
        <v>0</v>
      </c>
      <c r="H256" s="10"/>
      <c r="I256" s="10"/>
    </row>
    <row r="257" spans="1:9" ht="24">
      <c r="A257" s="11">
        <v>32</v>
      </c>
      <c r="B257" s="1" t="s">
        <v>99</v>
      </c>
      <c r="C257" s="2" t="s">
        <v>98</v>
      </c>
      <c r="D257" s="1" t="s">
        <v>27</v>
      </c>
      <c r="E257" s="13">
        <v>0.41</v>
      </c>
      <c r="F257" s="15"/>
      <c r="G257" s="16">
        <f t="shared" si="15"/>
        <v>0</v>
      </c>
      <c r="H257" s="10"/>
      <c r="I257" s="10"/>
    </row>
    <row r="258" spans="1:9" ht="24">
      <c r="A258" s="11">
        <v>33</v>
      </c>
      <c r="B258" s="1" t="s">
        <v>101</v>
      </c>
      <c r="C258" s="2" t="s">
        <v>100</v>
      </c>
      <c r="D258" s="1" t="s">
        <v>27</v>
      </c>
      <c r="E258" s="13">
        <v>0.41</v>
      </c>
      <c r="F258" s="15"/>
      <c r="G258" s="16">
        <f t="shared" si="15"/>
        <v>0</v>
      </c>
      <c r="H258" s="10"/>
      <c r="I258" s="10"/>
    </row>
    <row r="259" spans="1:9" ht="36">
      <c r="A259" s="11">
        <v>34</v>
      </c>
      <c r="B259" s="1" t="s">
        <v>124</v>
      </c>
      <c r="C259" s="2" t="s">
        <v>123</v>
      </c>
      <c r="D259" s="1" t="s">
        <v>125</v>
      </c>
      <c r="E259" s="13">
        <v>7.0000000000000007E-2</v>
      </c>
      <c r="F259" s="15"/>
      <c r="G259" s="16">
        <f t="shared" si="15"/>
        <v>0</v>
      </c>
      <c r="H259" s="10"/>
      <c r="I259" s="10"/>
    </row>
    <row r="260" spans="1:9" ht="24">
      <c r="A260" s="11">
        <v>35</v>
      </c>
      <c r="B260" s="1" t="s">
        <v>127</v>
      </c>
      <c r="C260" s="2" t="s">
        <v>126</v>
      </c>
      <c r="D260" s="1" t="s">
        <v>12</v>
      </c>
      <c r="E260" s="13">
        <v>6</v>
      </c>
      <c r="F260" s="15"/>
      <c r="G260" s="16">
        <f t="shared" si="15"/>
        <v>0</v>
      </c>
      <c r="H260" s="10"/>
      <c r="I260" s="10"/>
    </row>
    <row r="261" spans="1:9" ht="24">
      <c r="A261" s="11">
        <v>36</v>
      </c>
      <c r="B261" s="1" t="s">
        <v>129</v>
      </c>
      <c r="C261" s="2" t="s">
        <v>128</v>
      </c>
      <c r="D261" s="1" t="s">
        <v>130</v>
      </c>
      <c r="E261" s="13">
        <v>2</v>
      </c>
      <c r="F261" s="15"/>
      <c r="G261" s="16">
        <f t="shared" si="15"/>
        <v>0</v>
      </c>
      <c r="H261" s="10"/>
      <c r="I261" s="10"/>
    </row>
    <row r="262" spans="1:9" ht="24">
      <c r="A262" s="11">
        <v>37</v>
      </c>
      <c r="B262" s="1" t="s">
        <v>132</v>
      </c>
      <c r="C262" s="2" t="s">
        <v>131</v>
      </c>
      <c r="D262" s="1" t="s">
        <v>12</v>
      </c>
      <c r="E262" s="13">
        <v>2</v>
      </c>
      <c r="F262" s="15"/>
      <c r="G262" s="16">
        <f t="shared" si="15"/>
        <v>0</v>
      </c>
      <c r="H262" s="10"/>
      <c r="I262" s="10"/>
    </row>
    <row r="263" spans="1:9" ht="36">
      <c r="A263" s="11">
        <v>38</v>
      </c>
      <c r="B263" s="1" t="s">
        <v>134</v>
      </c>
      <c r="C263" s="2" t="s">
        <v>133</v>
      </c>
      <c r="D263" s="1" t="s">
        <v>117</v>
      </c>
      <c r="E263" s="13">
        <v>16.5</v>
      </c>
      <c r="F263" s="15"/>
      <c r="G263" s="16">
        <f t="shared" si="15"/>
        <v>0</v>
      </c>
      <c r="H263" s="10"/>
      <c r="I263" s="10"/>
    </row>
    <row r="264" spans="1:9" ht="24">
      <c r="A264" s="11">
        <v>39</v>
      </c>
      <c r="B264" s="1" t="s">
        <v>136</v>
      </c>
      <c r="C264" s="2" t="s">
        <v>135</v>
      </c>
      <c r="D264" s="1" t="s">
        <v>117</v>
      </c>
      <c r="E264" s="13">
        <v>16.5</v>
      </c>
      <c r="F264" s="15"/>
      <c r="G264" s="16">
        <f t="shared" si="15"/>
        <v>0</v>
      </c>
      <c r="H264" s="10"/>
      <c r="I264" s="10"/>
    </row>
    <row r="265" spans="1:9" ht="24">
      <c r="A265" s="11">
        <v>40</v>
      </c>
      <c r="B265" s="1" t="s">
        <v>138</v>
      </c>
      <c r="C265" s="2" t="s">
        <v>137</v>
      </c>
      <c r="D265" s="1" t="s">
        <v>12</v>
      </c>
      <c r="E265" s="13">
        <v>1</v>
      </c>
      <c r="F265" s="15"/>
      <c r="G265" s="16">
        <f t="shared" si="15"/>
        <v>0</v>
      </c>
      <c r="H265" s="10"/>
      <c r="I265" s="10"/>
    </row>
    <row r="266" spans="1:9" ht="24">
      <c r="A266" s="11">
        <v>41</v>
      </c>
      <c r="B266" s="1" t="s">
        <v>140</v>
      </c>
      <c r="C266" s="2" t="s">
        <v>139</v>
      </c>
      <c r="D266" s="1" t="s">
        <v>130</v>
      </c>
      <c r="E266" s="13">
        <v>1</v>
      </c>
      <c r="F266" s="15"/>
      <c r="G266" s="16">
        <f t="shared" si="15"/>
        <v>0</v>
      </c>
      <c r="H266" s="10"/>
      <c r="I266" s="10"/>
    </row>
    <row r="267" spans="1:9" ht="24">
      <c r="A267" s="11">
        <v>42</v>
      </c>
      <c r="B267" s="1" t="s">
        <v>146</v>
      </c>
      <c r="C267" s="2" t="s">
        <v>320</v>
      </c>
      <c r="D267" s="1" t="s">
        <v>147</v>
      </c>
      <c r="E267" s="13">
        <v>1</v>
      </c>
      <c r="F267" s="15"/>
      <c r="G267" s="16">
        <f t="shared" si="15"/>
        <v>0</v>
      </c>
      <c r="H267" s="10"/>
      <c r="I267" s="10"/>
    </row>
    <row r="268" spans="1:9" ht="22.5">
      <c r="A268" s="11">
        <v>43</v>
      </c>
      <c r="B268" s="1">
        <v>88001011</v>
      </c>
      <c r="C268" s="2" t="s">
        <v>321</v>
      </c>
      <c r="D268" s="1" t="s">
        <v>147</v>
      </c>
      <c r="E268" s="13">
        <v>1</v>
      </c>
      <c r="F268" s="15"/>
      <c r="G268" s="16">
        <f t="shared" si="15"/>
        <v>0</v>
      </c>
      <c r="H268" s="10"/>
      <c r="I268" s="10"/>
    </row>
    <row r="269" spans="1:9" ht="24">
      <c r="A269" s="11">
        <v>44</v>
      </c>
      <c r="B269" s="1" t="s">
        <v>170</v>
      </c>
      <c r="C269" s="2" t="s">
        <v>169</v>
      </c>
      <c r="D269" s="1" t="s">
        <v>171</v>
      </c>
      <c r="E269" s="13">
        <v>0.88</v>
      </c>
      <c r="F269" s="15"/>
      <c r="G269" s="16">
        <f t="shared" si="15"/>
        <v>0</v>
      </c>
      <c r="H269" s="10"/>
      <c r="I269" s="10"/>
    </row>
    <row r="270" spans="1:9" ht="36">
      <c r="A270" s="11">
        <v>45</v>
      </c>
      <c r="B270" s="1" t="s">
        <v>173</v>
      </c>
      <c r="C270" s="2" t="s">
        <v>172</v>
      </c>
      <c r="D270" s="1" t="s">
        <v>164</v>
      </c>
      <c r="E270" s="13">
        <v>0.05</v>
      </c>
      <c r="F270" s="15"/>
      <c r="G270" s="16">
        <f t="shared" si="15"/>
        <v>0</v>
      </c>
      <c r="H270" s="10"/>
      <c r="I270" s="10"/>
    </row>
    <row r="271" spans="1:9" ht="24">
      <c r="A271" s="11">
        <v>46</v>
      </c>
      <c r="B271" s="1" t="s">
        <v>175</v>
      </c>
      <c r="C271" s="2" t="s">
        <v>174</v>
      </c>
      <c r="D271" s="1" t="s">
        <v>164</v>
      </c>
      <c r="E271" s="13">
        <v>0.03</v>
      </c>
      <c r="F271" s="15"/>
      <c r="G271" s="16">
        <f t="shared" si="15"/>
        <v>0</v>
      </c>
      <c r="H271" s="10"/>
      <c r="I271" s="10"/>
    </row>
    <row r="272" spans="1:9" ht="24">
      <c r="A272" s="11">
        <v>47</v>
      </c>
      <c r="B272" s="1" t="s">
        <v>179</v>
      </c>
      <c r="C272" s="2" t="s">
        <v>322</v>
      </c>
      <c r="D272" s="1" t="s">
        <v>164</v>
      </c>
      <c r="E272" s="13">
        <v>0.03</v>
      </c>
      <c r="F272" s="15"/>
      <c r="G272" s="16">
        <f t="shared" si="15"/>
        <v>0</v>
      </c>
      <c r="H272" s="10"/>
      <c r="I272" s="10"/>
    </row>
    <row r="273" spans="1:9" ht="22.5">
      <c r="A273" s="11">
        <v>48</v>
      </c>
      <c r="B273" s="1" t="s">
        <v>182</v>
      </c>
      <c r="C273" s="2" t="s">
        <v>323</v>
      </c>
      <c r="D273" s="1" t="s">
        <v>164</v>
      </c>
      <c r="E273" s="13">
        <v>0.03</v>
      </c>
      <c r="F273" s="15"/>
      <c r="G273" s="16">
        <f t="shared" si="15"/>
        <v>0</v>
      </c>
      <c r="H273" s="10"/>
      <c r="I273" s="10"/>
    </row>
    <row r="274" spans="1:9">
      <c r="A274" s="11">
        <v>49</v>
      </c>
      <c r="B274" s="1" t="s">
        <v>211</v>
      </c>
      <c r="C274" s="2" t="s">
        <v>324</v>
      </c>
      <c r="D274" s="1" t="s">
        <v>117</v>
      </c>
      <c r="E274" s="13">
        <v>20</v>
      </c>
      <c r="F274" s="15"/>
      <c r="G274" s="16">
        <f t="shared" si="15"/>
        <v>0</v>
      </c>
      <c r="H274" s="10"/>
      <c r="I274" s="10"/>
    </row>
    <row r="275" spans="1:9" ht="24">
      <c r="A275" s="11">
        <v>50</v>
      </c>
      <c r="B275" s="1" t="s">
        <v>213</v>
      </c>
      <c r="C275" s="2" t="s">
        <v>212</v>
      </c>
      <c r="D275" s="1" t="s">
        <v>27</v>
      </c>
      <c r="E275" s="13">
        <v>0.04</v>
      </c>
      <c r="F275" s="15"/>
      <c r="G275" s="16">
        <f t="shared" si="15"/>
        <v>0</v>
      </c>
      <c r="H275" s="10"/>
      <c r="I275" s="10"/>
    </row>
    <row r="276" spans="1:9" ht="36">
      <c r="A276" s="11">
        <v>51</v>
      </c>
      <c r="B276" s="1" t="s">
        <v>220</v>
      </c>
      <c r="C276" s="2" t="s">
        <v>219</v>
      </c>
      <c r="D276" s="1" t="s">
        <v>221</v>
      </c>
      <c r="E276" s="13">
        <v>0.05</v>
      </c>
      <c r="F276" s="15"/>
      <c r="G276" s="16">
        <f t="shared" si="15"/>
        <v>0</v>
      </c>
      <c r="H276" s="10"/>
      <c r="I276" s="10"/>
    </row>
    <row r="277" spans="1:9" ht="24">
      <c r="A277" s="11">
        <v>52</v>
      </c>
      <c r="B277" s="1" t="s">
        <v>229</v>
      </c>
      <c r="C277" s="2" t="s">
        <v>325</v>
      </c>
      <c r="D277" s="1" t="s">
        <v>117</v>
      </c>
      <c r="E277" s="13">
        <v>20</v>
      </c>
      <c r="F277" s="15"/>
      <c r="G277" s="16">
        <f t="shared" si="15"/>
        <v>0</v>
      </c>
      <c r="H277" s="10"/>
      <c r="I277" s="10"/>
    </row>
    <row r="278" spans="1:9" ht="24">
      <c r="A278" s="11">
        <v>53</v>
      </c>
      <c r="B278" s="1" t="s">
        <v>225</v>
      </c>
      <c r="C278" s="2" t="s">
        <v>224</v>
      </c>
      <c r="D278" s="1" t="s">
        <v>40</v>
      </c>
      <c r="E278" s="13">
        <v>4.5</v>
      </c>
      <c r="F278" s="15"/>
      <c r="G278" s="16">
        <f t="shared" si="15"/>
        <v>0</v>
      </c>
      <c r="H278" s="10"/>
      <c r="I278" s="10"/>
    </row>
    <row r="279" spans="1:9">
      <c r="A279" s="11"/>
      <c r="B279" s="11"/>
      <c r="C279" s="33" t="s">
        <v>315</v>
      </c>
      <c r="D279" s="34"/>
      <c r="E279" s="34"/>
      <c r="F279" s="14"/>
      <c r="G279" s="16">
        <f>SUM(G226:G278)</f>
        <v>0</v>
      </c>
    </row>
    <row r="280" spans="1:9">
      <c r="A280" s="11"/>
      <c r="B280" s="11"/>
      <c r="C280" s="33" t="s">
        <v>326</v>
      </c>
      <c r="D280" s="34"/>
      <c r="E280" s="34"/>
      <c r="F280" s="14"/>
      <c r="G280" s="16">
        <f>SUM(G279,G223,G193,G174,G164,G158,G142,G125,G121,G104,G96,G86,G67,G59,G48,G29)</f>
        <v>0</v>
      </c>
    </row>
    <row r="281" spans="1:9">
      <c r="A281" s="11"/>
      <c r="B281" s="11"/>
      <c r="C281" s="36" t="s">
        <v>327</v>
      </c>
      <c r="D281" s="37"/>
      <c r="E281" s="37"/>
      <c r="F281" s="14"/>
      <c r="G281" s="16">
        <f>SUM(G282-G280)</f>
        <v>0</v>
      </c>
    </row>
    <row r="282" spans="1:9">
      <c r="A282" s="11"/>
      <c r="B282" s="11"/>
      <c r="C282" s="33" t="s">
        <v>328</v>
      </c>
      <c r="D282" s="34"/>
      <c r="E282" s="34"/>
      <c r="F282" s="14"/>
      <c r="G282" s="16">
        <f>SUM(G280*1.21)</f>
        <v>0</v>
      </c>
    </row>
  </sheetData>
  <mergeCells count="44">
    <mergeCell ref="C224:G225"/>
    <mergeCell ref="C279:E279"/>
    <mergeCell ref="C280:E280"/>
    <mergeCell ref="C281:E281"/>
    <mergeCell ref="C282:E282"/>
    <mergeCell ref="C174:E174"/>
    <mergeCell ref="C175:G176"/>
    <mergeCell ref="C193:E193"/>
    <mergeCell ref="C194:G195"/>
    <mergeCell ref="C223:E223"/>
    <mergeCell ref="C143:G144"/>
    <mergeCell ref="C158:E158"/>
    <mergeCell ref="C159:G160"/>
    <mergeCell ref="C164:E164"/>
    <mergeCell ref="C165:G166"/>
    <mergeCell ref="C67:E67"/>
    <mergeCell ref="C142:E142"/>
    <mergeCell ref="C68:G69"/>
    <mergeCell ref="C86:E86"/>
    <mergeCell ref="C87:G88"/>
    <mergeCell ref="C96:E96"/>
    <mergeCell ref="C97:G98"/>
    <mergeCell ref="C104:E104"/>
    <mergeCell ref="C105:G106"/>
    <mergeCell ref="C121:E121"/>
    <mergeCell ref="C122:G123"/>
    <mergeCell ref="C125:E125"/>
    <mergeCell ref="C126:G127"/>
    <mergeCell ref="C30:G31"/>
    <mergeCell ref="C48:E48"/>
    <mergeCell ref="C49:G50"/>
    <mergeCell ref="C59:E59"/>
    <mergeCell ref="C60:G61"/>
    <mergeCell ref="A9:G10"/>
    <mergeCell ref="E12:E13"/>
    <mergeCell ref="F12:G12"/>
    <mergeCell ref="C14:G15"/>
    <mergeCell ref="C29:E29"/>
    <mergeCell ref="D11:G11"/>
    <mergeCell ref="A11:B11"/>
    <mergeCell ref="C2:F2"/>
    <mergeCell ref="C3:F3"/>
    <mergeCell ref="A5:G6"/>
    <mergeCell ref="A7:G8"/>
  </mergeCells>
  <pageMargins left="0.23622047244094491" right="0" top="0.47244094488188981" bottom="0.19685039370078741" header="0" footer="0.2755905511811023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>Uab"SISTELA"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Arturas Ališauskas</dc:creator>
  <cp:lastModifiedBy>Justina Puleikytė</cp:lastModifiedBy>
  <dcterms:created xsi:type="dcterms:W3CDTF">2010-02-09T07:20:51Z</dcterms:created>
  <dcterms:modified xsi:type="dcterms:W3CDTF">2025-06-12T10:45:37Z</dcterms:modified>
</cp:coreProperties>
</file>