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48"/>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DUJŲ SISTEMŲ TECHNINĖ PRIEŽIŪRA (NUO DUJŲ REGULIAVIMO ĮTAISO IKI KATILO)</t>
        </is>
      </c>
      <c r="B4" s="26" t="n"/>
    </row>
    <row r="5">
      <c r="A5" s="26" t="n"/>
      <c r="B5" s="26" t="n"/>
    </row>
    <row r="6">
      <c r="A6" s="23" t="inlineStr">
        <is>
          <t>Kam:</t>
        </is>
      </c>
      <c r="B6" s="58" t="inlineStr">
        <is>
          <t>VšĮ LSMU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Kaina be PVM, Eur</t>
        </is>
      </c>
      <c r="F33" s="71" t="inlineStr">
        <is>
          <t>Suma be PVM, Eur</t>
        </is>
      </c>
    </row>
    <row r="34">
      <c r="A34" s="72" t="inlineStr">
        <is>
          <t>1.1.</t>
        </is>
      </c>
      <c r="B34" s="72" t="inlineStr">
        <is>
          <t>Uždarymo įtaisų bei apsaugos išmetimo vožtuvų veikimo ir jų uždarymo sandarumo patikra.</t>
        </is>
      </c>
      <c r="C34" s="72" t="n">
        <v>4</v>
      </c>
      <c r="D34" s="72" t="inlineStr">
        <is>
          <t>vnt.</t>
        </is>
      </c>
      <c r="E34" s="73" t="inlineStr"/>
      <c r="F34" s="72">
        <f>IF(ISBLANK(E34),"", PRODUCT(C34,E34))</f>
        <v/>
      </c>
    </row>
    <row r="35">
      <c r="A35" s="72" t="inlineStr">
        <is>
          <t>1.2.</t>
        </is>
      </c>
      <c r="B35" s="72" t="inlineStr">
        <is>
          <t>Jungčių ir įtaisų sandarumo patikra</t>
        </is>
      </c>
      <c r="C35" s="72" t="n">
        <v>4</v>
      </c>
      <c r="D35" s="72" t="inlineStr">
        <is>
          <t>vnt.</t>
        </is>
      </c>
      <c r="E35" s="73" t="inlineStr"/>
      <c r="F35" s="72">
        <f>IF(ISBLANK(E35),"", PRODUCT(C35,E35))</f>
        <v/>
      </c>
    </row>
    <row r="36">
      <c r="A36" s="72" t="inlineStr">
        <is>
          <t>1.3.</t>
        </is>
      </c>
      <c r="B36" s="72" t="inlineStr">
        <is>
          <t>Filtro užteršimo patikra</t>
        </is>
      </c>
      <c r="C36" s="72" t="n">
        <v>4</v>
      </c>
      <c r="D36" s="72" t="inlineStr">
        <is>
          <t>vnt.</t>
        </is>
      </c>
      <c r="E36" s="73" t="inlineStr"/>
      <c r="F36" s="72">
        <f>IF(ISBLANK(E36),"", PRODUCT(C36,E36))</f>
        <v/>
      </c>
    </row>
    <row r="37">
      <c r="A37" s="72" t="inlineStr">
        <is>
          <t>1.4.</t>
        </is>
      </c>
      <c r="B37" s="72" t="inlineStr">
        <is>
          <t>Slėgio reguliatoriaus ir uždarymo vožtuvų techninės būklės ir veikimo parametrų suderinamumo patikra</t>
        </is>
      </c>
      <c r="C37" s="72" t="n">
        <v>4</v>
      </c>
      <c r="D37" s="72" t="inlineStr">
        <is>
          <t>vnt.</t>
        </is>
      </c>
      <c r="E37" s="73" t="inlineStr"/>
      <c r="F37" s="72">
        <f>IF(ISBLANK(E37),"", PRODUCT(C37,E37))</f>
        <v/>
      </c>
    </row>
    <row r="38">
      <c r="A38" s="72" t="inlineStr">
        <is>
          <t>1.5.</t>
        </is>
      </c>
      <c r="B38" s="72" t="inlineStr">
        <is>
          <t>Kontrolės matavimo prietaisų patikra</t>
        </is>
      </c>
      <c r="C38" s="72" t="n">
        <v>4</v>
      </c>
      <c r="D38" s="72" t="inlineStr">
        <is>
          <t>vnt.</t>
        </is>
      </c>
      <c r="E38" s="73" t="inlineStr"/>
      <c r="F38" s="72">
        <f>IF(ISBLANK(E38),"", PRODUCT(C38,E38))</f>
        <v/>
      </c>
    </row>
    <row r="39">
      <c r="A39" s="72" t="inlineStr">
        <is>
          <t>1.6.</t>
        </is>
      </c>
      <c r="B39" s="72" t="inlineStr">
        <is>
          <t>Požeminio dujotiekio įrenginių (kondensato surinkėjų, kontrolinių vamzdelių ir kl.) sandarumo, dujotiekio vamzdyno izoliacijos patikra</t>
        </is>
      </c>
      <c r="C39" s="72" t="n">
        <v>4</v>
      </c>
      <c r="D39" s="72" t="inlineStr">
        <is>
          <t>vnt.</t>
        </is>
      </c>
      <c r="E39" s="73" t="inlineStr"/>
      <c r="F39" s="72">
        <f>IF(ISBLANK(E39),"", PRODUCT(C39,E39))</f>
        <v/>
      </c>
    </row>
    <row r="40">
      <c r="A40" s="72" t="inlineStr">
        <is>
          <t>1.7.</t>
        </is>
      </c>
      <c r="B40" s="72" t="inlineStr">
        <is>
          <t>Kitų komunikacijų šulinių patikra 15 m atstumu nuo požeminio dujotiekio</t>
        </is>
      </c>
      <c r="C40" s="72" t="n">
        <v>4</v>
      </c>
      <c r="D40" s="72" t="inlineStr">
        <is>
          <t>vnt.</t>
        </is>
      </c>
      <c r="E40" s="73" t="inlineStr"/>
      <c r="F40" s="72">
        <f>IF(ISBLANK(E40),"", PRODUCT(C40,E40))</f>
        <v/>
      </c>
    </row>
    <row r="41">
      <c r="A41" s="72" t="inlineStr">
        <is>
          <t>1.8.</t>
        </is>
      </c>
      <c r="B41" s="72" t="inlineStr">
        <is>
          <t>Antžeminio dujotiekio tvirtinimo prie atramų, antžeminio dujotiekio būklės patikra</t>
        </is>
      </c>
      <c r="C41" s="72" t="n">
        <v>4</v>
      </c>
      <c r="D41" s="72" t="inlineStr">
        <is>
          <t>vnt.</t>
        </is>
      </c>
      <c r="E41" s="73" t="inlineStr"/>
      <c r="F41" s="72">
        <f>IF(ISBLANK(E41),"", PRODUCT(C41,E41))</f>
        <v/>
      </c>
    </row>
    <row r="42">
      <c r="A42" s="72" t="inlineStr">
        <is>
          <t>1.9.</t>
        </is>
      </c>
      <c r="B42" s="72" t="inlineStr">
        <is>
          <t>Vožtuvų prigludimo prie lizdo ir membranų sandarumo bei paslankumo patikra</t>
        </is>
      </c>
      <c r="C42" s="72" t="n">
        <v>4</v>
      </c>
      <c r="D42" s="72" t="inlineStr">
        <is>
          <t>vnt.</t>
        </is>
      </c>
      <c r="E42" s="73" t="inlineStr"/>
      <c r="F42" s="72">
        <f>IF(ISBLANK(E42),"", PRODUCT(C42,E42))</f>
        <v/>
      </c>
    </row>
    <row r="43">
      <c r="A43" s="72" t="inlineStr">
        <is>
          <t>1.10.</t>
        </is>
      </c>
      <c r="B43" s="72" t="inlineStr">
        <is>
          <t>Dėklų tvarkingumo patikra</t>
        </is>
      </c>
      <c r="C43" s="72" t="n">
        <v>4</v>
      </c>
      <c r="D43" s="72" t="inlineStr">
        <is>
          <t>vnt.</t>
        </is>
      </c>
      <c r="E43" s="73" t="inlineStr"/>
      <c r="F43" s="72">
        <f>IF(ISBLANK(E43),"", PRODUCT(C43,E43))</f>
        <v/>
      </c>
    </row>
    <row r="44">
      <c r="A44" s="72" t="inlineStr">
        <is>
          <t>1.11.</t>
        </is>
      </c>
      <c r="B44" s="72" t="inlineStr">
        <is>
          <t>Dujotiekio ir dujas deginančių įrenginių techninė patikra</t>
        </is>
      </c>
      <c r="C44" s="72" t="n">
        <v>4</v>
      </c>
      <c r="D44" s="72" t="inlineStr">
        <is>
          <t>vnt.</t>
        </is>
      </c>
      <c r="E44" s="73" t="inlineStr"/>
      <c r="F44" s="72">
        <f>IF(ISBLANK(E44),"", PRODUCT(C44,E44))</f>
        <v/>
      </c>
    </row>
    <row r="45">
      <c r="A45" s="72" t="inlineStr">
        <is>
          <t>1.12.</t>
        </is>
      </c>
      <c r="B45" s="72" t="inlineStr">
        <is>
          <t>Papildomi techninės priežiūros darbai</t>
        </is>
      </c>
      <c r="C45" s="72" t="n">
        <v>23</v>
      </c>
      <c r="D45" s="72" t="inlineStr">
        <is>
          <t>val.</t>
        </is>
      </c>
      <c r="E45" s="73" t="inlineStr"/>
      <c r="F45" s="72">
        <f>IF(ISBLANK(E45),"", PRODUCT(C45,E45))</f>
        <v/>
      </c>
    </row>
    <row r="46">
      <c r="E46" s="71" t="inlineStr">
        <is>
          <t>Suma be PVM</t>
        </is>
      </c>
      <c r="F46" s="71">
        <f>IF((SUMPRODUCT(--(F34:F45=""))&gt;0), "", ROUND(SUM(F34:F45),2))</f>
        <v/>
      </c>
      <c r="G46" s="69">
        <f>IF((SUMPRODUCT(--(F34:F45=""))&gt;0), "Neužpildytos visų objektų kainos", "")</f>
        <v/>
      </c>
    </row>
    <row r="47">
      <c r="C47" s="71" t="inlineStr">
        <is>
          <t>Taikomas PVM dydis (%)</t>
        </is>
      </c>
      <c r="D47" s="74" t="inlineStr"/>
      <c r="E47" s="71" t="inlineStr">
        <is>
          <t>PVM suma</t>
        </is>
      </c>
      <c r="F47" s="71">
        <f>IF(OR(F46="",D47=""),"", ROUND(PRODUCT(D47,F46)/100,2))</f>
        <v/>
      </c>
      <c r="G47" s="69">
        <f>IF(D47="", "Nurodykite taikomą PVM dydį", "")</f>
        <v/>
      </c>
    </row>
    <row r="48">
      <c r="E48" s="71" t="inlineStr">
        <is>
          <t>Suma su PVM</t>
        </is>
      </c>
      <c r="F48" s="71">
        <f>IF(ISBLANK(F47), "", ROUND(SUM(F46:F47),2))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Subtiekimo sutartis, ketinimų protokolas, preliminarios sutartys ar kiti dokumentai, patvirtinantys, kad laimėjus pirkimą tiekėjui bus prieinami kitų ūkio subjektų ištekliai (jei pasitelkiami kvalifikacijos atitikimui)</t>
        </is>
      </c>
      <c r="C37" s="79" t="n"/>
      <c r="D37" s="79" t="n"/>
      <c r="E37" s="79" t="n"/>
      <c r="F37" s="79" t="n"/>
      <c r="G37" s="60" t="n"/>
      <c r="H37" s="92" t="inlineStr"/>
      <c r="I37" s="79" t="n"/>
      <c r="J37" s="89" t="n"/>
    </row>
    <row r="38" ht="48" customHeight="1">
      <c r="A38" s="93" t="inlineStr"/>
      <c r="B38" s="94" t="inlineStr"/>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9574 2025-06-13 12:08:20</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2025-06-13T09:08:20Z</dcterms:modified>
  <cp:lastModifiedBy>Microsoft Office User</cp:lastModifiedBy>
</cp:coreProperties>
</file>