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regvyta/Dropbox/VU 2024,2025/TARCEGET/12.  ____Sekoskaitos ir bioinformatikos klasterio įrangos pirkimas (2 etapas)/"/>
    </mc:Choice>
  </mc:AlternateContent>
  <xr:revisionPtr revIDLastSave="0" documentId="13_ncr:1_{02BD5BD6-C812-6943-B0DF-667B9AD2D62E}" xr6:coauthVersionLast="47" xr6:coauthVersionMax="47" xr10:uidLastSave="{00000000-0000-0000-0000-000000000000}"/>
  <bookViews>
    <workbookView xWindow="0" yWindow="500" windowWidth="44800" windowHeight="22380" activeTab="7" xr2:uid="{5483DBAB-F8D9-4D07-8840-AC47F9C153B4}"/>
  </bookViews>
  <sheets>
    <sheet name="Pasiūlymas" sheetId="1" r:id="rId1"/>
    <sheet name="Subtiekėjai ir priedai" sheetId="2" r:id="rId2"/>
    <sheet name="Specialieji reikalavimai" sheetId="9" r:id="rId3"/>
    <sheet name="TS1" sheetId="3" r:id="rId4"/>
    <sheet name="TS2" sheetId="14" r:id="rId5"/>
    <sheet name="TS3" sheetId="18" r:id="rId6"/>
    <sheet name="TS4" sheetId="21" r:id="rId7"/>
    <sheet name="TS5" sheetId="23"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4" l="1"/>
  <c r="D23" i="3"/>
  <c r="A2" i="3"/>
  <c r="D28" i="14" l="1"/>
  <c r="D29" i="14" s="1"/>
  <c r="D24" i="3"/>
  <c r="D25" i="3" s="1"/>
  <c r="A2" i="23" l="1"/>
  <c r="D24" i="23" l="1"/>
  <c r="D25" i="23" l="1"/>
  <c r="D26" i="23" s="1"/>
  <c r="A2" i="21"/>
  <c r="D23" i="21" l="1"/>
  <c r="D24" i="21" l="1"/>
  <c r="D25" i="21" s="1"/>
  <c r="A2" i="18"/>
  <c r="D21" i="18"/>
  <c r="D22" i="18" s="1"/>
  <c r="D23" i="18" s="1"/>
  <c r="A2" i="14" l="1"/>
</calcChain>
</file>

<file path=xl/sharedStrings.xml><?xml version="1.0" encoding="utf-8"?>
<sst xmlns="http://schemas.openxmlformats.org/spreadsheetml/2006/main" count="329" uniqueCount="190">
  <si>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</si>
  <si>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</si>
  <si>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</si>
  <si>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</si>
  <si>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</si>
  <si>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</si>
  <si>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</si>
  <si>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</si>
  <si>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</si>
  <si>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</si>
  <si>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</si>
  <si>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</si>
  <si>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</si>
  <si>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</si>
  <si>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</si>
  <si>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</si>
  <si>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</si>
  <si>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</si>
  <si>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</si>
  <si>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</si>
  <si>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</si>
  <si>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</si>
  <si>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</si>
  <si>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</si>
  <si>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</si>
  <si>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</si>
  <si>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</si>
  <si>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</si>
  <si>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</si>
  <si>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</si>
  <si>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</si>
  <si>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</si>
  <si>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</si>
  <si>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</si>
  <si>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</si>
  <si>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</si>
  <si>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</si>
  <si>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</si>
  <si>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</si>
  <si>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</si>
  <si>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</si>
  <si>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</si>
  <si>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</si>
  <si>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</si>
  <si>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</si>
  <si>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</si>
  <si>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</si>
  <si>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</si>
  <si>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</si>
  <si>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</si>
  <si>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</si>
  <si>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</si>
  <si>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</si>
  <si>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</si>
  <si>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</si>
  <si>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</si>
  <si>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</si>
  <si>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</si>
  <si>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</si>
  <si>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</si>
  <si>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</si>
  <si>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</si>
  <si>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</si>
  <si>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</si>
  <si>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</si>
  <si>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</si>
  <si>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</si>
  <si>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</si>
  <si>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</si>
  <si>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</si>
  <si>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</si>
  <si>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t>
  </si>
  <si>
    <t>2</t>
  </si>
  <si>
    <t>3</t>
  </si>
  <si>
    <t>4</t>
  </si>
  <si>
    <t>5</t>
  </si>
  <si>
    <t>6</t>
  </si>
  <si>
    <t>7</t>
  </si>
  <si>
    <t>8</t>
  </si>
  <si>
    <t>9</t>
  </si>
  <si>
    <t>10</t>
  </si>
  <si>
    <t>11</t>
  </si>
  <si>
    <t>12</t>
  </si>
  <si>
    <t>13</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</si>
  <si>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</si>
  <si>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</si>
  <si>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Programinė įranga</t>
  </si>
  <si>
    <t>Prekių maitinimo šaltinis turi atitikti Lietuvoje naudojamus elektros tinklo standartus.</t>
  </si>
  <si>
    <t xml:space="preserve"> VšĮ Vilniaus universitetas</t>
  </si>
  <si>
    <t>BENDRIEJI REIKALAVIMAI:</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</si>
  <si>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</si>
  <si>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24 mėn. (garantinio aptarnavimo laikas pradedamas skaičiuoti nuo perdavimo-priėmimo akto pasirašymo datos),</t>
  </si>
  <si>
    <t>1. Naudojimo instrukcija lietuvių arba anglų kalba,</t>
  </si>
  <si>
    <t>Personalo mokymai (po apmokymų pateikti apmokymų aktą / sertifikatą arba kitą mokymų faktą įrodantį dokumentą):</t>
  </si>
  <si>
    <t>Sistemos paskirtis</t>
  </si>
  <si>
    <t>Reakcijų trukmė</t>
  </si>
  <si>
    <t>Ne ilgiau nei per 20 min.</t>
  </si>
  <si>
    <t>Prietaiso paskirtis</t>
  </si>
  <si>
    <t>Galimi fragmentų ilgiai</t>
  </si>
  <si>
    <t>Apsauga nuo užteršimo</t>
  </si>
  <si>
    <t>Mėginio tūris</t>
  </si>
  <si>
    <t>Fragmentavimo procesas turi vykti uždarame mėgintuvėlyje</t>
  </si>
  <si>
    <t>Didelio našumo nukleorūgščių (DNR ir RNR) sekvenavimas</t>
  </si>
  <si>
    <t>Sistemos sudėtis</t>
  </si>
  <si>
    <t>Paralelinis sekvenavimas</t>
  </si>
  <si>
    <t>Sekvenavimo bibliotekos paruošimas</t>
  </si>
  <si>
    <t>Sekvenavimo tikslumas</t>
  </si>
  <si>
    <t>Nuskaitomos sekos ilgis</t>
  </si>
  <si>
    <t>Sistemos valdymas</t>
  </si>
  <si>
    <t>Duomenų analizė</t>
  </si>
  <si>
    <t>1. Viso genomo (DNR) sekvenavimas (angl. WGS),</t>
  </si>
  <si>
    <t>2. Tikslinių genomų sričių (taikinių) sekvenavimas,</t>
  </si>
  <si>
    <t>3. RNR sekvenavimas (įskaitant pilno ilgio RNR transkriptus),</t>
  </si>
  <si>
    <t>4. Epigenetiniai tyrimai (DNR metilinimo detekcija),</t>
  </si>
  <si>
    <t>5. Metagenomo tyrimai.</t>
  </si>
  <si>
    <t>Sekvenatorius skirtas ne mažiau kaip šiems taikymams</t>
  </si>
  <si>
    <t>1. Sekvenavimo prietaisas (sekvenatorius) - 1 vnt,</t>
  </si>
  <si>
    <t>2. Priedai sekvenavimui - 1 vnt.</t>
  </si>
  <si>
    <t>Turi būti galimybė atlikti bibliotekos paruošimą be polimerazės grandininės reakcijos etapo (angl. PCR)</t>
  </si>
  <si>
    <t>Sekvenatorius valdomas integruotu kompiuteriu. Turi būti galimybė kiekvieną srauto celę valdyti individualiai.</t>
  </si>
  <si>
    <t>Turi būti pateikta su Windows OS (arba lygiaverte) suderinama programinė įranga, skirta sistemos valdymui, eksperimento programavimui, duomenų rinkimui / kaupimui ir apdorojimui. Programinė įranga gali būti atvirai prieinama internetu (tokiu atveju tiekėjas turi pateikti nuorodas į puslapius su programų instaliaciniais failais ar jų atidarymo / aktyvavimo nuorodomis).</t>
  </si>
  <si>
    <t>Sistemos komplektacija ir techniniai reikalavimai</t>
  </si>
  <si>
    <t>Įrangos našumas</t>
  </si>
  <si>
    <t>Prietaisas nustato šiuos kokybės rodiklius</t>
  </si>
  <si>
    <t>Reikalingas mėginio kiekis atlikti tyrimus</t>
  </si>
  <si>
    <t>Ne daugiau kaip 2 μL</t>
  </si>
  <si>
    <t>Mėginių tipai</t>
  </si>
  <si>
    <t>Analizės efektyvumas</t>
  </si>
  <si>
    <t>Sistema skirta automatizuotai DNR ir RNR mėginių elektroforezei (kiekio ir kokybės kontrolei) atlikti</t>
  </si>
  <si>
    <t>1. Analizatorius - ne mažiau 1 vnt,</t>
  </si>
  <si>
    <t xml:space="preserve">1. Mokymai ≥ 2 darbuotojams. Mokymų trukmė ne mažiau 10 akademinių val. </t>
  </si>
  <si>
    <t>1 pirkimo objekto dalis. Sekoskaitos bibliotekos kokybės kontrolės įranga (ilgų sekų sekoskaitos įrangai)</t>
  </si>
  <si>
    <t>Naudojant įrangą vienu metu turi būti galima analizuoti iki 12 mėginių lygiagrečiu kapiliariniu elektroforezės metodu. Vienu paleidimu, naudojant  užkrauti įrangą galima iki trijų - 96 mėginių mikroplokštelių, nereikalinga papildoma vartotojo sąveika.</t>
  </si>
  <si>
    <t xml:space="preserve">Skiriamoji geba
</t>
  </si>
  <si>
    <t xml:space="preserve">1. Tiriamų DNR fragmentų ilgio diapazonas ne siauresnis kaip 1300 bp - 165000bp. Kiekybinis diapazonas ne siauresnis kaip 5 pg/μl - 250 ng/μl. Techninis pakartotinio matavimo pokytis ne didesnis kaip 25 % (CV).                                                                                                                                                                </t>
  </si>
  <si>
    <t>2. Tiriamų RNR fragmentų ilgio diapazonas ne siauresnis kaip 200 bp - 6 000 bp, kiekybinis diapazonas ne siauresnis kaip 2.5 pg/μl - 500 ng/μl. Techninis pakartotinio matavimo pokytis ne didesnis kaip 20 % (CV ).</t>
  </si>
  <si>
    <t xml:space="preserve">Darbo eigos lankstumas
</t>
  </si>
  <si>
    <t>Didelės skiriamosios gebos atskyrimas. Galima pasiekti 3 bp fragmentų skyriamąją gebą.</t>
  </si>
  <si>
    <t>Prideai</t>
  </si>
  <si>
    <t>Galimybė keisti analizės greitį ar raišką (resolution), pagal vartotojo poreikį</t>
  </si>
  <si>
    <t>Reagentai skirti atlikti ne mažiau kaip 275 tyrimus</t>
  </si>
  <si>
    <t>Sistemą sudaro</t>
  </si>
  <si>
    <t xml:space="preserve">2. Gamintojo komplektuojamas rekomenduojamų parametrų kompiuteris su programine įranga - 1 vnt, </t>
  </si>
  <si>
    <t>2 pirkimo objekto dalis. Aukšto tikslumo ilgų fragmentų nukleorūgščių sekvenavimo sistema</t>
  </si>
  <si>
    <t>Ne mažiau kaip 1 individualiai leidžiami eksperimentai (srauto celės) vienu metu</t>
  </si>
  <si>
    <t>Nuskaitomos sekos ilgis (vidutinis)</t>
  </si>
  <si>
    <t>Turi būti pateikta su Linux OS (arba lygiaverte) suderinama programinė įranga, skirta sistemos valdymui, eksperimento programavimui, duomenų rinkimui / kaupimui ir apdorojimui. Programinė įranga gali būti atvirai prieinama internetu (tokiu atveju tiekėjas turi pateikti nuorodas į puslapius su programų instaliaciniais failais ar jų atidarymo / aktyvavimo nuorodomis).</t>
  </si>
  <si>
    <t>Pagrindinė duomenų analizė turi būti įmanoma naudojant pateiktą programinę įrangą</t>
  </si>
  <si>
    <t>Ne mažiau nei 90 % bp su 99.9% tikslumu</t>
  </si>
  <si>
    <t>Ne mažiau nei 15000 bp</t>
  </si>
  <si>
    <t>Priedai sekvenavimui</t>
  </si>
  <si>
    <t>Reagentai skirti atlikti ne mažiau kaip 48 tyrimus</t>
  </si>
  <si>
    <t>3. Priedai sekvenavimui - 1 vnt.</t>
  </si>
  <si>
    <t>3 pirkimo objekto dalis. Genominės medžiagos fragmentacijai skirta įranga (ilgų sekų sekoskaitos įrangai)</t>
  </si>
  <si>
    <t>DNR fragmentavimui į fiksuoto dydžio fragmentus</t>
  </si>
  <si>
    <t>Ne mažiau kaip 8 individualiai leidžiami eksperimentai vienu metu</t>
  </si>
  <si>
    <t>Turi būti galimybė fragmentuoti ne siauresnio nei nuo 65 μL iki 500 μL tūrio intervale</t>
  </si>
  <si>
    <t>Mėginio koncentracija</t>
  </si>
  <si>
    <t>Turi būti galimybė fragmentuoti ne siauresnio nei nuo 0 ng/μL iki 150 ng/μL koncentracijos intervale</t>
  </si>
  <si>
    <t>Prietaisas turi turėti galimybę fragmentuoti DNR į fragmentus, kurių ilgis intervalas ne siauresnis nei nuo 5000 bp iki 100000 bp</t>
  </si>
  <si>
    <t>Sistemos valdymas ir eksperimento programavimas vyksta naudojant integruotą (“onboard”) programinę įrangą</t>
  </si>
  <si>
    <t>Reagentai skirti atlikti ne mažiau kaip 96 tyrimus</t>
  </si>
  <si>
    <t>4 pirkimo objekto dalis. Trumpų fragmentų nukleorūgščių sekvenavimo sistema</t>
  </si>
  <si>
    <t>1.  Tikslinių genomų sričių (taikinių) sekvenavimas,</t>
  </si>
  <si>
    <t>Ne mažiau nei 85% bp su ne mažiau nei 99.9% tikslumu</t>
  </si>
  <si>
    <t>Pagamintus sekvenavimo duomenis</t>
  </si>
  <si>
    <t>Sekvenatorius valdomas integruotu kompiuteriu.</t>
  </si>
  <si>
    <t>2. RNR sekvenavimas,</t>
  </si>
  <si>
    <t>3. Metagenomo tyrimai (16S).</t>
  </si>
  <si>
    <t>Nuo 1.5 Gbp iki 30 Gbp (ne siauresniame diapazone už nurodytą)</t>
  </si>
  <si>
    <t>Nuo 200 bp iki 600 bp (ne siauresniame diapazone už nurodytą)</t>
  </si>
  <si>
    <t>1. Tikslinių genomų sričių (taikinių) sekvenavimas,</t>
  </si>
  <si>
    <t>5 pirkimo objekto dalis. Didelio našumo, trumpų fragmentų nukleorūgščių sekvenavimo sistema</t>
  </si>
  <si>
    <t>2. Viso genomo (DNR) sekvenavimas (angl. WGS),</t>
  </si>
  <si>
    <t>3. RNR sekvenavimas,</t>
  </si>
  <si>
    <t>4. Metagenomo tyrimai.</t>
  </si>
  <si>
    <t>Nuo 50 bp iki 600 bp (ne siauresniame diapazone už nurodytą)</t>
  </si>
  <si>
    <t>Nuo 60 Gbp iki 540 Gbp (ne siauresniame diapazone už nurodytą)</t>
  </si>
  <si>
    <t>Sekvenatorius valdomas integruotu kompiuteriu</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</si>
  <si>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įranga komplektuojama su kompiuteriais ir periferine įranga).</t>
  </si>
  <si>
    <t>Ne mažiau nei 60 Gbp.</t>
  </si>
  <si>
    <t>Fragmentavimo principas</t>
  </si>
  <si>
    <t>Mechaninis</t>
  </si>
  <si>
    <t>Fragmentavimo procesas įmanoma be temperatūros kontrolės</t>
  </si>
  <si>
    <t xml:space="preserve">Būtina </t>
  </si>
  <si>
    <t>Genominį kokybės rodiklį (GQN)</t>
  </si>
  <si>
    <t>Sistema turi būti tinkama šių tipų mėginių nustatymui: naujos kartos sekoskaitai,laisvai cirkuliuojančios DNR, genominės DNR, RNR analizei</t>
  </si>
  <si>
    <t>Pagrindinė (angl.: sequencing quality control)  ir išplestinė (angl.: identification of DNA mutation, quantification of gene expression, 16S metagenomics) duomenų analizė vyksta naudojant integruotą (“onboard”) programinę įrangą</t>
  </si>
  <si>
    <t>Pagrindinė (angl.: sequencing quality control)  ir išplestinė (angli.: identification of DNA mutation, quantification of gene expression, single-cell RNA analysis)  duomenų analizė vyksta naudojant integruotą (“onboard”) programinę įrangą</t>
  </si>
  <si>
    <t>Pasiūlymo galiojimo užtikrinimas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</si>
</sst>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2"/>
      <name val="Times New Roman"/>
      <family val="1"/>
      <charset val="186"/>
    </font>
    <font>
      <sz val="12"/>
      <name val="Times New Roman"/>
      <family val="1"/>
      <charset val="186"/>
    </font>
    <font>
      <sz val="8"/>
      <name val="Calibri"/>
      <family val="2"/>
      <scheme val="minor"/>
    </font>
    <font>
      <sz val="11"/>
      <color theme="1"/>
      <name val="Calibri"/>
      <family val="2"/>
      <charset val="186"/>
      <scheme val="minor"/>
    </font>
    <font>
      <sz val="22"/>
      <color rgb="FFFF0000"/>
      <name val="Times New Roman"/>
      <family val="1"/>
    </font>
    <font>
      <b/>
      <sz val="16"/>
      <name val="Times New Roman"/>
      <family val="1"/>
    </font>
    <font>
      <b/>
      <sz val="12"/>
      <name val="Times New Roman"/>
      <family val="1"/>
    </font>
    <font>
      <b/>
      <sz val="14"/>
      <name val="Times New Roman"/>
      <family val="1"/>
    </font>
    <font>
      <b/>
      <u/>
      <sz val="14"/>
      <name val="Times New Roman"/>
      <family val="1"/>
    </font>
    <font>
      <sz val="14"/>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10"/>
      </left>
      <right/>
      <top style="thin">
        <color indexed="8"/>
      </top>
      <bottom/>
      <diagonal/>
    </border>
    <border>
      <left/>
      <right style="thin">
        <color indexed="8"/>
      </right>
      <top style="thin">
        <color indexed="8"/>
      </top>
      <bottom/>
      <diagonal/>
    </border>
    <border>
      <left style="thin">
        <color indexed="10"/>
      </left>
      <right/>
      <top/>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bottom/>
      <diagonal/>
    </border>
  </borders>
  <cellStyleXfs count="3">
    <xf numFmtId="0" fontId="0" fillId="0" borderId="0"/>
    <xf numFmtId="0" fontId="7" fillId="0" borderId="0" applyNumberFormat="0" applyFill="0" applyBorder="0" applyAlignment="0" applyProtection="0"/>
    <xf numFmtId="0" fontId="12" fillId="0" borderId="0"/>
  </cellStyleXfs>
  <cellXfs count="16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9" fillId="5" borderId="0" xfId="0" applyFont="1" applyFill="1" applyAlignment="1">
      <alignment vertical="top"/>
    </xf>
    <xf numFmtId="0" fontId="10" fillId="5" borderId="0" xfId="0" applyFont="1" applyFill="1" applyAlignment="1">
      <alignment vertical="top" wrapText="1"/>
    </xf>
    <xf numFmtId="0" fontId="10" fillId="5" borderId="0" xfId="0" applyFont="1" applyFill="1"/>
    <xf numFmtId="0" fontId="9"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49" fontId="10" fillId="4" borderId="1" xfId="0" applyNumberFormat="1" applyFont="1" applyFill="1" applyBorder="1" applyAlignment="1">
      <alignment horizontal="center" vertical="center" wrapText="1"/>
    </xf>
    <xf numFmtId="0" fontId="10" fillId="5" borderId="0" xfId="0" applyFont="1" applyFill="1" applyAlignment="1">
      <alignment vertical="top"/>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lignment horizontal="center" vertical="top" wrapText="1"/>
    </xf>
    <xf numFmtId="49" fontId="10" fillId="5" borderId="0" xfId="0" applyNumberFormat="1" applyFont="1" applyFill="1" applyAlignment="1">
      <alignment horizontal="center" vertical="top" wrapText="1"/>
    </xf>
    <xf numFmtId="0" fontId="1" fillId="5" borderId="0" xfId="0" applyFont="1" applyFill="1" applyAlignment="1">
      <alignment horizontal="right" vertical="top"/>
    </xf>
    <xf numFmtId="0" fontId="13" fillId="5" borderId="0" xfId="0" applyFont="1" applyFill="1"/>
    <xf numFmtId="0" fontId="5" fillId="5" borderId="0" xfId="0" applyFont="1" applyFill="1" applyAlignment="1">
      <alignment vertical="top"/>
    </xf>
    <xf numFmtId="0" fontId="5" fillId="5" borderId="0" xfId="0" applyFont="1" applyFill="1" applyAlignment="1">
      <alignment vertical="top" wrapText="1"/>
    </xf>
    <xf numFmtId="0" fontId="5" fillId="5" borderId="0" xfId="0" applyFont="1" applyFill="1"/>
    <xf numFmtId="49" fontId="5" fillId="5" borderId="1" xfId="0" applyNumberFormat="1" applyFont="1" applyFill="1" applyBorder="1" applyAlignment="1">
      <alignment horizontal="center" vertical="top" wrapText="1"/>
    </xf>
    <xf numFmtId="0" fontId="1" fillId="5" borderId="0" xfId="0" applyFont="1" applyFill="1" applyAlignment="1">
      <alignment horizontal="right"/>
    </xf>
    <xf numFmtId="0" fontId="0" fillId="6" borderId="0" xfId="0" applyFill="1"/>
    <xf numFmtId="0" fontId="0" fillId="5" borderId="0" xfId="0" applyFill="1"/>
    <xf numFmtId="49" fontId="3" fillId="5" borderId="36" xfId="0" applyNumberFormat="1" applyFont="1" applyFill="1" applyBorder="1" applyAlignment="1">
      <alignment horizontal="justify" vertical="center" wrapText="1"/>
    </xf>
    <xf numFmtId="49" fontId="3" fillId="5" borderId="36" xfId="0" applyNumberFormat="1" applyFont="1" applyFill="1" applyBorder="1" applyAlignment="1">
      <alignment horizontal="justify" vertical="top" wrapText="1"/>
    </xf>
    <xf numFmtId="49" fontId="3" fillId="5" borderId="36" xfId="0" applyNumberFormat="1" applyFont="1" applyFill="1" applyBorder="1" applyAlignment="1">
      <alignment horizontal="justify" vertical="top" wrapText="1" readingOrder="1"/>
    </xf>
    <xf numFmtId="49" fontId="3" fillId="5" borderId="36" xfId="0" applyNumberFormat="1" applyFont="1" applyFill="1" applyBorder="1" applyAlignment="1">
      <alignment horizontal="left" vertical="top" wrapText="1"/>
    </xf>
    <xf numFmtId="49" fontId="3" fillId="5" borderId="39" xfId="0" applyNumberFormat="1" applyFont="1" applyFill="1" applyBorder="1" applyAlignment="1">
      <alignment horizontal="center" vertical="top" wrapText="1"/>
    </xf>
    <xf numFmtId="0" fontId="0" fillId="5" borderId="40" xfId="0" applyFill="1" applyBorder="1"/>
    <xf numFmtId="49" fontId="3" fillId="5" borderId="36" xfId="0" applyNumberFormat="1" applyFont="1" applyFill="1" applyBorder="1" applyAlignment="1">
      <alignment horizontal="right"/>
    </xf>
    <xf numFmtId="49" fontId="3" fillId="5" borderId="41" xfId="0" applyNumberFormat="1" applyFont="1" applyFill="1" applyBorder="1" applyAlignment="1">
      <alignment horizontal="center" vertical="top" wrapText="1"/>
    </xf>
    <xf numFmtId="0" fontId="0" fillId="5" borderId="42" xfId="0" applyFill="1" applyBorder="1"/>
    <xf numFmtId="0" fontId="3" fillId="5" borderId="36" xfId="0" applyFont="1" applyFill="1" applyBorder="1" applyAlignment="1">
      <alignment horizontal="center" vertical="center" wrapText="1"/>
    </xf>
    <xf numFmtId="49" fontId="3" fillId="5" borderId="36" xfId="0" applyNumberFormat="1" applyFont="1" applyFill="1" applyBorder="1" applyAlignment="1">
      <alignment horizontal="center" vertical="center" wrapText="1"/>
    </xf>
    <xf numFmtId="2" fontId="3" fillId="5" borderId="36" xfId="0" applyNumberFormat="1" applyFont="1" applyFill="1" applyBorder="1" applyAlignment="1">
      <alignment horizontal="center" vertical="center"/>
    </xf>
    <xf numFmtId="0" fontId="3" fillId="4" borderId="36" xfId="0" applyFont="1" applyFill="1" applyBorder="1" applyAlignment="1">
      <alignment horizontal="center" vertical="center" wrapText="1"/>
    </xf>
    <xf numFmtId="49" fontId="3" fillId="5" borderId="0" xfId="0" applyNumberFormat="1" applyFont="1" applyFill="1" applyAlignment="1">
      <alignment horizontal="center" vertical="top" wrapText="1"/>
    </xf>
    <xf numFmtId="2" fontId="3" fillId="5" borderId="43" xfId="0" applyNumberFormat="1" applyFont="1" applyFill="1" applyBorder="1" applyAlignment="1">
      <alignment horizontal="center" vertical="center"/>
    </xf>
    <xf numFmtId="49" fontId="3" fillId="5" borderId="37" xfId="0" applyNumberFormat="1" applyFont="1" applyFill="1" applyBorder="1" applyAlignment="1">
      <alignment horizontal="right"/>
    </xf>
    <xf numFmtId="49" fontId="3" fillId="5" borderId="1" xfId="0" applyNumberFormat="1" applyFont="1" applyFill="1" applyBorder="1" applyAlignment="1">
      <alignment horizontal="right"/>
    </xf>
    <xf numFmtId="49" fontId="1" fillId="5" borderId="36" xfId="0" applyNumberFormat="1" applyFont="1" applyFill="1" applyBorder="1" applyAlignment="1">
      <alignment horizontal="center" vertical="top" wrapText="1"/>
    </xf>
    <xf numFmtId="0" fontId="0" fillId="5" borderId="39" xfId="0" applyFill="1" applyBorder="1" applyAlignment="1">
      <alignment vertical="top"/>
    </xf>
    <xf numFmtId="0" fontId="0" fillId="5" borderId="41" xfId="0" applyFill="1" applyBorder="1" applyAlignment="1">
      <alignment vertical="top"/>
    </xf>
    <xf numFmtId="0" fontId="0" fillId="5" borderId="0" xfId="0" applyFill="1" applyAlignment="1">
      <alignment vertical="top"/>
    </xf>
    <xf numFmtId="0" fontId="3" fillId="0" borderId="36" xfId="0" applyFont="1" applyBorder="1" applyAlignment="1">
      <alignment horizontal="center" vertical="center" wrapText="1"/>
    </xf>
    <xf numFmtId="49" fontId="3" fillId="5" borderId="36" xfId="0" applyNumberFormat="1" applyFont="1" applyFill="1" applyBorder="1" applyAlignment="1">
      <alignment horizontal="justify"/>
    </xf>
    <xf numFmtId="49" fontId="5" fillId="5" borderId="36" xfId="0" applyNumberFormat="1" applyFont="1" applyFill="1" applyBorder="1" applyAlignment="1">
      <alignment horizontal="left" vertical="top" wrapText="1"/>
    </xf>
    <xf numFmtId="49" fontId="5" fillId="5" borderId="36" xfId="0" applyNumberFormat="1" applyFont="1" applyFill="1" applyBorder="1" applyAlignment="1">
      <alignment horizontal="justify" vertical="top" wrapText="1"/>
    </xf>
    <xf numFmtId="49" fontId="5" fillId="5" borderId="36" xfId="0" applyNumberFormat="1" applyFont="1" applyFill="1" applyBorder="1" applyAlignment="1">
      <alignment horizontal="justify" vertical="top" wrapText="1" readingOrder="1"/>
    </xf>
    <xf numFmtId="49" fontId="5" fillId="5" borderId="36" xfId="0" applyNumberFormat="1" applyFont="1" applyFill="1" applyBorder="1" applyAlignment="1">
      <alignment horizontal="center" vertical="top" wrapText="1"/>
    </xf>
    <xf numFmtId="49" fontId="5" fillId="4" borderId="1" xfId="0" applyNumberFormat="1" applyFont="1" applyFill="1" applyBorder="1" applyAlignment="1">
      <alignment horizontal="center" vertical="center" wrapText="1"/>
    </xf>
    <xf numFmtId="49" fontId="5" fillId="0" borderId="36" xfId="0" applyNumberFormat="1" applyFont="1" applyBorder="1" applyAlignment="1">
      <alignment vertical="center" wrapText="1"/>
    </xf>
    <xf numFmtId="49" fontId="5" fillId="4" borderId="1" xfId="0" applyNumberFormat="1" applyFont="1" applyFill="1" applyBorder="1" applyAlignment="1">
      <alignment horizontal="left" vertical="center" wrapText="1"/>
    </xf>
    <xf numFmtId="49" fontId="5" fillId="0" borderId="36" xfId="0" applyNumberFormat="1" applyFont="1" applyBorder="1" applyAlignment="1">
      <alignment horizontal="center" vertical="center" wrapText="1"/>
    </xf>
    <xf numFmtId="0" fontId="16" fillId="5" borderId="0" xfId="0" applyFont="1" applyFill="1" applyAlignment="1">
      <alignment vertical="top"/>
    </xf>
    <xf numFmtId="0" fontId="17" fillId="5" borderId="0" xfId="1" applyFont="1" applyFill="1" applyAlignment="1">
      <alignment horizontal="right" vertical="top" wrapText="1"/>
    </xf>
    <xf numFmtId="0" fontId="18" fillId="4" borderId="1" xfId="0" applyFont="1" applyFill="1" applyBorder="1" applyAlignment="1">
      <alignment horizontal="center" vertical="center"/>
    </xf>
    <xf numFmtId="0" fontId="1" fillId="5" borderId="37" xfId="0" applyFont="1" applyFill="1" applyBorder="1" applyAlignment="1">
      <alignment horizontal="center" vertical="top" wrapText="1"/>
    </xf>
    <xf numFmtId="49" fontId="3" fillId="5" borderId="37" xfId="0" applyNumberFormat="1" applyFont="1" applyFill="1" applyBorder="1" applyAlignment="1">
      <alignment horizontal="left" vertical="top" wrapText="1"/>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4"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6" fillId="5" borderId="0" xfId="0" applyFont="1" applyFill="1" applyAlignment="1">
      <alignment horizontal="center" vertical="center"/>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15" fillId="5" borderId="0" xfId="0" applyFont="1" applyFill="1" applyAlignment="1">
      <alignment horizontal="left" wrapText="1"/>
    </xf>
    <xf numFmtId="49" fontId="1" fillId="5" borderId="37" xfId="0" applyNumberFormat="1" applyFont="1" applyFill="1" applyBorder="1" applyAlignment="1">
      <alignment horizontal="center" vertical="top" wrapText="1"/>
    </xf>
    <xf numFmtId="0" fontId="1" fillId="5" borderId="38" xfId="0" applyFont="1" applyFill="1" applyBorder="1" applyAlignment="1">
      <alignment horizontal="center"/>
    </xf>
    <xf numFmtId="49" fontId="3" fillId="5" borderId="37" xfId="0" applyNumberFormat="1" applyFont="1" applyFill="1" applyBorder="1" applyAlignment="1">
      <alignment horizontal="left" vertical="top" wrapText="1"/>
    </xf>
    <xf numFmtId="0" fontId="0" fillId="5" borderId="38" xfId="0" applyFill="1" applyBorder="1"/>
    <xf numFmtId="49" fontId="3" fillId="5" borderId="44" xfId="0" applyNumberFormat="1" applyFont="1" applyFill="1" applyBorder="1" applyAlignment="1">
      <alignment horizontal="left" vertical="top" wrapText="1"/>
    </xf>
    <xf numFmtId="49" fontId="3" fillId="5" borderId="38" xfId="0" applyNumberFormat="1" applyFont="1" applyFill="1" applyBorder="1" applyAlignment="1">
      <alignment horizontal="left" vertical="top" wrapText="1"/>
    </xf>
    <xf numFmtId="49" fontId="1" fillId="5" borderId="44" xfId="0" applyNumberFormat="1" applyFont="1" applyFill="1" applyBorder="1" applyAlignment="1">
      <alignment horizontal="center" vertical="top" wrapText="1"/>
    </xf>
    <xf numFmtId="49" fontId="1" fillId="5" borderId="38" xfId="0" applyNumberFormat="1" applyFont="1" applyFill="1" applyBorder="1" applyAlignment="1">
      <alignment horizontal="center" vertical="top" wrapText="1"/>
    </xf>
    <xf numFmtId="0" fontId="2" fillId="5" borderId="0" xfId="0" applyFont="1" applyFill="1" applyAlignment="1">
      <alignment horizontal="left" wrapText="1"/>
    </xf>
    <xf numFmtId="0" fontId="2" fillId="5" borderId="0" xfId="0" applyFont="1" applyFill="1" applyAlignment="1">
      <alignment horizontal="justify" vertical="top"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49" fontId="10" fillId="5" borderId="35" xfId="0" applyNumberFormat="1" applyFont="1" applyFill="1" applyBorder="1" applyAlignment="1">
      <alignment horizontal="center"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2055091</xdr:colOff>
      <xdr:row>1</xdr:row>
      <xdr:rowOff>30788</xdr:rowOff>
    </xdr:from>
    <xdr:to>
      <xdr:col>3</xdr:col>
      <xdr:colOff>4063673</xdr:colOff>
      <xdr:row>2</xdr:row>
      <xdr:rowOff>171626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D6148C-429A-3D4C-AFD7-458A86C4149E}"/>
            </a:ext>
          </a:extLst>
        </xdr:cNvPr>
        <xdr:cNvSpPr txBox="1"/>
      </xdr:nvSpPr>
      <xdr:spPr>
        <a:xfrm>
          <a:off x="10698788" y="23090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5"/>
  <sheetViews>
    <sheetView topLeftCell="A15" zoomScale="157" zoomScaleNormal="85" workbookViewId="0">
      <selection activeCell="F29" sqref="F29"/>
    </sheetView>
  </sheetViews>
  <sheetFormatPr baseColWidth="10" defaultColWidth="10.83203125" defaultRowHeight="16" x14ac:dyDescent="0.2"/>
  <cols>
    <col min="1" max="1" width="15.33203125" style="16" customWidth="1"/>
    <col min="2" max="2" width="82.5" style="17" customWidth="1"/>
    <col min="3" max="3" width="9.83203125" style="14" customWidth="1"/>
    <col min="4" max="4" width="8.5" style="14" customWidth="1"/>
    <col min="5" max="6" width="20.6640625" style="14" customWidth="1"/>
    <col min="7" max="7" width="33" style="14" customWidth="1"/>
    <col min="8" max="8" width="56.83203125" style="14" customWidth="1"/>
    <col min="9" max="15" width="25.1640625" style="14" customWidth="1"/>
    <col min="16" max="16384" width="10.83203125" style="14"/>
  </cols>
  <sheetData>
    <row r="2" spans="1:6" x14ac:dyDescent="0.2">
      <c r="A2" s="18" t="s">
        <v>0</v>
      </c>
      <c r="B2" s="19"/>
    </row>
    <row r="3" spans="1:6" x14ac:dyDescent="0.2">
      <c r="A3" s="18"/>
      <c r="B3" s="19"/>
    </row>
    <row r="4" spans="1:6" x14ac:dyDescent="0.2">
      <c r="A4" s="16" t="s">
        <v>1</v>
      </c>
      <c r="B4" s="18" t="s">
        <v>88</v>
      </c>
    </row>
    <row r="5" spans="1:6" x14ac:dyDescent="0.2">
      <c r="B5" s="19"/>
    </row>
    <row r="6" spans="1:6" x14ac:dyDescent="0.2">
      <c r="A6" s="21" t="s">
        <v>2</v>
      </c>
      <c r="B6" s="13"/>
    </row>
    <row r="8" spans="1:6" x14ac:dyDescent="0.2">
      <c r="A8" s="94" t="s">
        <v>39</v>
      </c>
      <c r="B8" s="95"/>
      <c r="C8" s="91"/>
      <c r="D8" s="92"/>
      <c r="E8" s="92"/>
      <c r="F8" s="93"/>
    </row>
    <row r="9" spans="1:6" ht="16.25" customHeight="1" x14ac:dyDescent="0.2">
      <c r="A9" s="98" t="s">
        <v>42</v>
      </c>
      <c r="B9" s="99"/>
      <c r="C9" s="100"/>
      <c r="D9" s="101"/>
      <c r="E9" s="101"/>
      <c r="F9" s="101"/>
    </row>
    <row r="10" spans="1:6" ht="16.25" customHeight="1" x14ac:dyDescent="0.2">
      <c r="A10" s="102" t="s">
        <v>40</v>
      </c>
      <c r="B10" s="103"/>
      <c r="C10" s="100"/>
      <c r="D10" s="101"/>
      <c r="E10" s="101"/>
      <c r="F10" s="101"/>
    </row>
    <row r="11" spans="1:6" ht="16.25" customHeight="1" x14ac:dyDescent="0.2">
      <c r="A11" s="104" t="s">
        <v>41</v>
      </c>
      <c r="B11" s="105"/>
      <c r="C11" s="100"/>
      <c r="D11" s="101"/>
      <c r="E11" s="101"/>
      <c r="F11" s="101"/>
    </row>
    <row r="12" spans="1:6" x14ac:dyDescent="0.2">
      <c r="A12" s="106" t="s">
        <v>3</v>
      </c>
      <c r="B12" s="107"/>
      <c r="C12" s="100"/>
      <c r="D12" s="101"/>
      <c r="E12" s="101"/>
      <c r="F12" s="101"/>
    </row>
    <row r="13" spans="1:6" ht="16.25" customHeight="1" x14ac:dyDescent="0.2">
      <c r="A13" s="104" t="s">
        <v>4</v>
      </c>
      <c r="B13" s="108"/>
      <c r="C13" s="91"/>
      <c r="D13" s="92"/>
      <c r="E13" s="92"/>
      <c r="F13" s="93"/>
    </row>
    <row r="14" spans="1:6" ht="16.25" customHeight="1" x14ac:dyDescent="0.2">
      <c r="A14" s="94" t="s">
        <v>43</v>
      </c>
      <c r="B14" s="95"/>
      <c r="C14" s="91"/>
      <c r="D14" s="92"/>
      <c r="E14" s="92"/>
      <c r="F14" s="93"/>
    </row>
    <row r="15" spans="1:6" x14ac:dyDescent="0.2">
      <c r="A15" s="94" t="s">
        <v>5</v>
      </c>
      <c r="B15" s="95"/>
      <c r="C15" s="91"/>
      <c r="D15" s="92"/>
      <c r="E15" s="92"/>
      <c r="F15" s="93"/>
    </row>
    <row r="16" spans="1:6" ht="31" customHeight="1" x14ac:dyDescent="0.2">
      <c r="A16" s="94" t="s">
        <v>6</v>
      </c>
      <c r="B16" s="95"/>
      <c r="C16" s="91"/>
      <c r="D16" s="92"/>
      <c r="E16" s="92"/>
      <c r="F16" s="93"/>
    </row>
    <row r="17" spans="1:6" ht="18" customHeight="1" x14ac:dyDescent="0.2">
      <c r="A17" s="17"/>
      <c r="C17" s="20"/>
      <c r="D17" s="20"/>
      <c r="E17" s="20"/>
      <c r="F17" s="20"/>
    </row>
    <row r="18" spans="1:6" x14ac:dyDescent="0.2">
      <c r="A18" s="89" t="s">
        <v>7</v>
      </c>
      <c r="B18" s="89"/>
      <c r="C18" s="89"/>
      <c r="D18" s="89"/>
      <c r="E18" s="89"/>
      <c r="F18" s="89"/>
    </row>
    <row r="19" spans="1:6" x14ac:dyDescent="0.2">
      <c r="A19" s="88" t="s">
        <v>8</v>
      </c>
      <c r="B19" s="90"/>
      <c r="C19" s="90"/>
      <c r="D19" s="90"/>
      <c r="E19" s="90"/>
      <c r="F19" s="90"/>
    </row>
    <row r="20" spans="1:6" x14ac:dyDescent="0.2">
      <c r="A20" s="88" t="s">
        <v>9</v>
      </c>
      <c r="B20" s="90"/>
      <c r="C20" s="90"/>
      <c r="D20" s="90"/>
      <c r="E20" s="90"/>
      <c r="F20" s="90"/>
    </row>
    <row r="21" spans="1:6" x14ac:dyDescent="0.2">
      <c r="A21" s="88" t="s">
        <v>10</v>
      </c>
      <c r="B21" s="90"/>
      <c r="C21" s="90"/>
      <c r="D21" s="90"/>
      <c r="E21" s="90"/>
      <c r="F21" s="90"/>
    </row>
    <row r="22" spans="1:6" x14ac:dyDescent="0.2">
      <c r="A22" s="88" t="s">
        <v>11</v>
      </c>
      <c r="B22" s="88"/>
      <c r="C22" s="88"/>
      <c r="D22" s="88"/>
      <c r="E22" s="88"/>
      <c r="F22" s="88"/>
    </row>
    <row r="23" spans="1:6" ht="32" customHeight="1" x14ac:dyDescent="0.2">
      <c r="A23" s="96" t="s">
        <v>12</v>
      </c>
      <c r="B23" s="96"/>
      <c r="C23" s="96"/>
      <c r="D23" s="96"/>
      <c r="E23" s="96"/>
      <c r="F23" s="96"/>
    </row>
    <row r="24" spans="1:6" x14ac:dyDescent="0.2">
      <c r="A24" s="88" t="s">
        <v>13</v>
      </c>
      <c r="B24" s="88"/>
      <c r="C24" s="88"/>
      <c r="D24" s="88"/>
      <c r="E24" s="88"/>
      <c r="F24" s="88"/>
    </row>
    <row r="25" spans="1:6" x14ac:dyDescent="0.2">
      <c r="A25" s="45"/>
      <c r="B25" s="46"/>
      <c r="C25" s="47"/>
    </row>
    <row r="26" spans="1:6" ht="20" x14ac:dyDescent="0.2">
      <c r="A26" s="97" t="s">
        <v>44</v>
      </c>
      <c r="B26" s="97"/>
      <c r="C26" s="97"/>
    </row>
    <row r="27" spans="1:6" ht="38" x14ac:dyDescent="0.2">
      <c r="A27" s="83"/>
      <c r="B27" s="84" t="s">
        <v>131</v>
      </c>
      <c r="C27" s="85" t="s">
        <v>53</v>
      </c>
    </row>
    <row r="28" spans="1:6" ht="38" x14ac:dyDescent="0.2">
      <c r="A28" s="45"/>
      <c r="B28" s="84" t="s">
        <v>143</v>
      </c>
      <c r="C28" s="85" t="s">
        <v>53</v>
      </c>
    </row>
    <row r="29" spans="1:6" ht="38" x14ac:dyDescent="0.2">
      <c r="A29" s="45"/>
      <c r="B29" s="84" t="s">
        <v>153</v>
      </c>
      <c r="C29" s="85" t="s">
        <v>53</v>
      </c>
    </row>
    <row r="30" spans="1:6" ht="22" customHeight="1" x14ac:dyDescent="0.2">
      <c r="A30" s="45"/>
      <c r="B30" s="84" t="s">
        <v>162</v>
      </c>
      <c r="C30" s="85" t="s">
        <v>53</v>
      </c>
    </row>
    <row r="31" spans="1:6" ht="38" x14ac:dyDescent="0.2">
      <c r="A31" s="45"/>
      <c r="B31" s="84" t="s">
        <v>172</v>
      </c>
      <c r="C31" s="85" t="s">
        <v>53</v>
      </c>
    </row>
    <row r="32" spans="1:6" x14ac:dyDescent="0.2">
      <c r="B32" s="46"/>
      <c r="C32" s="47"/>
    </row>
    <row r="33" spans="2:3" x14ac:dyDescent="0.2">
      <c r="B33" s="46"/>
      <c r="C33" s="47"/>
    </row>
    <row r="34" spans="2:3" x14ac:dyDescent="0.2">
      <c r="B34" s="46"/>
    </row>
    <row r="35" spans="2:3" x14ac:dyDescent="0.2">
      <c r="B35" s="46"/>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1"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27" zoomScale="177" workbookViewId="0">
      <selection activeCell="E47" sqref="E47"/>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8" max="16384" width="8.83203125" style="50"/>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44" t="s">
        <v>22</v>
      </c>
      <c r="B2" s="144"/>
      <c r="C2" s="144"/>
      <c r="D2" s="144"/>
      <c r="E2" s="144"/>
      <c r="F2" s="144"/>
      <c r="G2" s="144"/>
      <c r="H2" s="144"/>
      <c r="I2" s="144"/>
      <c r="J2" s="144"/>
      <c r="K2" s="145"/>
      <c r="L2" s="1"/>
      <c r="M2" s="1"/>
      <c r="N2" s="1"/>
      <c r="O2" s="1"/>
      <c r="P2" s="1"/>
      <c r="Q2" s="1"/>
      <c r="R2" s="1"/>
      <c r="S2" s="1"/>
      <c r="T2" s="3"/>
      <c r="U2" s="3"/>
      <c r="V2" s="3"/>
      <c r="W2" s="3"/>
      <c r="X2" s="3"/>
      <c r="Y2" s="3"/>
      <c r="Z2" s="3"/>
      <c r="AA2" s="3"/>
    </row>
    <row r="3" spans="1:27" ht="16" x14ac:dyDescent="0.2">
      <c r="A3" s="144"/>
      <c r="B3" s="144"/>
      <c r="C3" s="144"/>
      <c r="D3" s="144"/>
      <c r="E3" s="144"/>
      <c r="F3" s="144"/>
      <c r="G3" s="144"/>
      <c r="H3" s="144"/>
      <c r="I3" s="144"/>
      <c r="J3" s="144"/>
      <c r="K3" s="145"/>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1" x14ac:dyDescent="0.2">
      <c r="A5" s="146" t="s">
        <v>23</v>
      </c>
      <c r="B5" s="147"/>
      <c r="C5" s="147" t="s">
        <v>24</v>
      </c>
      <c r="D5" s="147"/>
      <c r="E5" s="147"/>
      <c r="F5" s="147" t="s">
        <v>25</v>
      </c>
      <c r="G5" s="147"/>
      <c r="H5" s="147"/>
      <c r="I5" s="147" t="s">
        <v>26</v>
      </c>
      <c r="J5" s="142"/>
      <c r="K5" s="5" t="s">
        <v>27</v>
      </c>
      <c r="L5" s="1"/>
      <c r="M5" s="1"/>
      <c r="N5" s="1"/>
      <c r="O5" s="1"/>
      <c r="P5" s="1"/>
      <c r="Q5" s="1"/>
      <c r="R5" s="1"/>
      <c r="S5" s="1"/>
      <c r="T5" s="3"/>
      <c r="U5" s="3"/>
      <c r="V5" s="3"/>
      <c r="W5" s="3"/>
      <c r="X5" s="3"/>
      <c r="Y5" s="3"/>
      <c r="Z5" s="3"/>
      <c r="AA5" s="3"/>
    </row>
    <row r="6" spans="1:27" ht="16" x14ac:dyDescent="0.2">
      <c r="A6" s="143"/>
      <c r="B6" s="101"/>
      <c r="C6" s="100"/>
      <c r="D6" s="101"/>
      <c r="E6" s="101"/>
      <c r="F6" s="100"/>
      <c r="G6" s="101"/>
      <c r="H6" s="101"/>
      <c r="I6" s="100"/>
      <c r="J6" s="101"/>
      <c r="K6" s="6"/>
      <c r="L6" s="1"/>
      <c r="M6" s="1"/>
      <c r="N6" s="1"/>
      <c r="O6" s="1"/>
      <c r="P6" s="1"/>
      <c r="Q6" s="1"/>
      <c r="R6" s="1"/>
      <c r="S6" s="1"/>
      <c r="T6" s="3"/>
      <c r="U6" s="3"/>
      <c r="V6" s="3"/>
      <c r="W6" s="3"/>
      <c r="X6" s="3"/>
      <c r="Y6" s="3"/>
      <c r="Z6" s="3"/>
      <c r="AA6" s="3"/>
    </row>
    <row r="7" spans="1:27" ht="16" x14ac:dyDescent="0.2">
      <c r="A7" s="143"/>
      <c r="B7" s="101"/>
      <c r="C7" s="100"/>
      <c r="D7" s="101"/>
      <c r="E7" s="101"/>
      <c r="F7" s="100"/>
      <c r="G7" s="101"/>
      <c r="H7" s="101"/>
      <c r="I7" s="100"/>
      <c r="J7" s="101"/>
      <c r="K7" s="6"/>
      <c r="L7" s="1"/>
      <c r="M7" s="1"/>
      <c r="N7" s="1"/>
      <c r="O7" s="1"/>
      <c r="P7" s="1"/>
      <c r="Q7" s="1"/>
      <c r="R7" s="1"/>
      <c r="S7" s="1"/>
      <c r="T7" s="3"/>
      <c r="U7" s="3"/>
      <c r="V7" s="3"/>
      <c r="W7" s="3"/>
      <c r="X7" s="3"/>
      <c r="Y7" s="3"/>
      <c r="Z7" s="3"/>
      <c r="AA7" s="3"/>
    </row>
    <row r="8" spans="1:27" ht="16" x14ac:dyDescent="0.2">
      <c r="A8" s="143"/>
      <c r="B8" s="101"/>
      <c r="C8" s="100"/>
      <c r="D8" s="101"/>
      <c r="E8" s="101"/>
      <c r="F8" s="100"/>
      <c r="G8" s="101"/>
      <c r="H8" s="101"/>
      <c r="I8" s="100"/>
      <c r="J8" s="101"/>
      <c r="K8" s="6"/>
      <c r="L8" s="1"/>
      <c r="M8" s="1"/>
      <c r="N8" s="1"/>
      <c r="O8" s="1"/>
      <c r="P8" s="1"/>
      <c r="Q8" s="1"/>
      <c r="R8" s="1"/>
      <c r="S8" s="1"/>
      <c r="T8" s="3"/>
      <c r="U8" s="3"/>
      <c r="V8" s="3"/>
      <c r="W8" s="3"/>
      <c r="X8" s="3"/>
      <c r="Y8" s="3"/>
      <c r="Z8" s="3"/>
      <c r="AA8" s="3"/>
    </row>
    <row r="9" spans="1:27" ht="16" x14ac:dyDescent="0.2">
      <c r="A9" s="143"/>
      <c r="B9" s="101"/>
      <c r="C9" s="100"/>
      <c r="D9" s="101"/>
      <c r="E9" s="101"/>
      <c r="F9" s="100"/>
      <c r="G9" s="101"/>
      <c r="H9" s="101"/>
      <c r="I9" s="100"/>
      <c r="J9" s="101"/>
      <c r="K9" s="6"/>
      <c r="L9" s="1"/>
      <c r="M9" s="1"/>
      <c r="N9" s="1"/>
      <c r="O9" s="1"/>
      <c r="P9" s="1"/>
      <c r="Q9" s="1"/>
      <c r="R9" s="1"/>
      <c r="S9" s="1"/>
      <c r="T9" s="3"/>
      <c r="U9" s="3"/>
      <c r="V9" s="3"/>
      <c r="W9" s="3"/>
      <c r="X9" s="3"/>
      <c r="Y9" s="3"/>
      <c r="Z9" s="3"/>
      <c r="AA9" s="3"/>
    </row>
    <row r="10" spans="1:27" ht="16" x14ac:dyDescent="0.2">
      <c r="A10" s="143"/>
      <c r="B10" s="101"/>
      <c r="C10" s="100"/>
      <c r="D10" s="101"/>
      <c r="E10" s="101"/>
      <c r="F10" s="100"/>
      <c r="G10" s="101"/>
      <c r="H10" s="101"/>
      <c r="I10" s="100"/>
      <c r="J10" s="101"/>
      <c r="K10" s="6"/>
      <c r="L10" s="1"/>
      <c r="M10" s="1"/>
      <c r="N10" s="1"/>
      <c r="O10" s="1"/>
      <c r="P10" s="1"/>
      <c r="Q10" s="1"/>
      <c r="R10" s="1"/>
      <c r="S10" s="1"/>
      <c r="T10" s="3"/>
      <c r="U10" s="3"/>
      <c r="V10" s="3"/>
      <c r="W10" s="3"/>
      <c r="X10" s="3"/>
      <c r="Y10" s="3"/>
      <c r="Z10" s="3"/>
      <c r="AA10" s="3"/>
    </row>
    <row r="11" spans="1:27" ht="16" x14ac:dyDescent="0.2">
      <c r="A11" s="143"/>
      <c r="B11" s="101"/>
      <c r="C11" s="100"/>
      <c r="D11" s="101"/>
      <c r="E11" s="101"/>
      <c r="F11" s="100"/>
      <c r="G11" s="101"/>
      <c r="H11" s="101"/>
      <c r="I11" s="100"/>
      <c r="J11" s="101"/>
      <c r="K11" s="6"/>
      <c r="L11" s="1"/>
      <c r="M11" s="1"/>
      <c r="N11" s="1"/>
      <c r="O11" s="1"/>
      <c r="P11" s="1"/>
      <c r="Q11" s="1"/>
      <c r="R11" s="1"/>
      <c r="S11" s="1"/>
      <c r="T11" s="3"/>
      <c r="U11" s="3"/>
      <c r="V11" s="3"/>
      <c r="W11" s="3"/>
      <c r="X11" s="3"/>
      <c r="Y11" s="3"/>
      <c r="Z11" s="3"/>
      <c r="AA11" s="3"/>
    </row>
    <row r="12" spans="1:27" ht="16" x14ac:dyDescent="0.2">
      <c r="A12" s="143"/>
      <c r="B12" s="101"/>
      <c r="C12" s="100"/>
      <c r="D12" s="101"/>
      <c r="E12" s="101"/>
      <c r="F12" s="100"/>
      <c r="G12" s="101"/>
      <c r="H12" s="101"/>
      <c r="I12" s="100"/>
      <c r="J12" s="101"/>
      <c r="K12" s="6"/>
      <c r="L12" s="1"/>
      <c r="M12" s="1"/>
      <c r="N12" s="1"/>
      <c r="O12" s="1"/>
      <c r="P12" s="1"/>
      <c r="Q12" s="1"/>
      <c r="R12" s="1"/>
      <c r="S12" s="1"/>
      <c r="T12" s="3"/>
      <c r="U12" s="3"/>
      <c r="V12" s="3"/>
      <c r="W12" s="3"/>
      <c r="X12" s="3"/>
      <c r="Y12" s="3"/>
      <c r="Z12" s="3"/>
      <c r="AA12" s="3"/>
    </row>
    <row r="13" spans="1:27" ht="16" x14ac:dyDescent="0.2">
      <c r="A13" s="143"/>
      <c r="B13" s="101"/>
      <c r="C13" s="100"/>
      <c r="D13" s="101"/>
      <c r="E13" s="101"/>
      <c r="F13" s="100"/>
      <c r="G13" s="101"/>
      <c r="H13" s="101"/>
      <c r="I13" s="100"/>
      <c r="J13" s="101"/>
      <c r="K13" s="6"/>
      <c r="L13" s="1"/>
      <c r="M13" s="1"/>
      <c r="N13" s="1"/>
      <c r="O13" s="1"/>
      <c r="P13" s="1"/>
      <c r="Q13" s="1"/>
      <c r="R13" s="1"/>
      <c r="S13" s="1"/>
      <c r="T13" s="3"/>
      <c r="U13" s="3"/>
      <c r="V13" s="3"/>
      <c r="W13" s="3"/>
      <c r="X13" s="3"/>
      <c r="Y13" s="3"/>
      <c r="Z13" s="3"/>
      <c r="AA13" s="3"/>
    </row>
    <row r="14" spans="1:27" ht="16" x14ac:dyDescent="0.2">
      <c r="A14" s="143"/>
      <c r="B14" s="101"/>
      <c r="C14" s="100"/>
      <c r="D14" s="101"/>
      <c r="E14" s="101"/>
      <c r="F14" s="100"/>
      <c r="G14" s="101"/>
      <c r="H14" s="101"/>
      <c r="I14" s="100"/>
      <c r="J14" s="101"/>
      <c r="K14" s="6"/>
      <c r="L14" s="1"/>
      <c r="M14" s="1"/>
      <c r="N14" s="1"/>
      <c r="O14" s="1"/>
      <c r="P14" s="1"/>
      <c r="Q14" s="1"/>
      <c r="R14" s="1"/>
      <c r="S14" s="1"/>
      <c r="T14" s="3"/>
      <c r="U14" s="3"/>
      <c r="V14" s="3"/>
      <c r="W14" s="3"/>
      <c r="X14" s="3"/>
      <c r="Y14" s="3"/>
      <c r="Z14" s="3"/>
      <c r="AA14" s="3"/>
    </row>
    <row r="15" spans="1:27" ht="17" thickBot="1" x14ac:dyDescent="0.25">
      <c r="A15" s="137"/>
      <c r="B15" s="138"/>
      <c r="C15" s="139"/>
      <c r="D15" s="138"/>
      <c r="E15" s="138"/>
      <c r="F15" s="139"/>
      <c r="G15" s="138"/>
      <c r="H15" s="138"/>
      <c r="I15" s="139"/>
      <c r="J15" s="138"/>
      <c r="K15" s="7"/>
      <c r="L15" s="1"/>
      <c r="M15" s="1"/>
      <c r="N15" s="1"/>
      <c r="O15" s="1"/>
      <c r="P15" s="1"/>
      <c r="Q15" s="1"/>
      <c r="R15" s="1"/>
      <c r="S15" s="1"/>
      <c r="T15" s="3"/>
      <c r="U15" s="3"/>
      <c r="V15" s="3"/>
      <c r="W15" s="3"/>
      <c r="X15" s="3"/>
      <c r="Y15" s="3"/>
      <c r="Z15" s="3"/>
      <c r="AA15" s="3"/>
    </row>
    <row r="16" spans="1:27"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6" x14ac:dyDescent="0.2">
      <c r="A17" s="140" t="s">
        <v>28</v>
      </c>
      <c r="B17" s="140"/>
      <c r="C17" s="140"/>
      <c r="D17" s="140"/>
      <c r="E17" s="140"/>
      <c r="F17" s="140"/>
      <c r="G17" s="140"/>
      <c r="H17" s="140"/>
      <c r="I17" s="140"/>
      <c r="J17" s="140"/>
      <c r="K17" s="140"/>
      <c r="L17" s="1"/>
      <c r="M17" s="1"/>
      <c r="N17" s="1"/>
      <c r="O17" s="1"/>
      <c r="P17" s="1"/>
      <c r="Q17" s="1"/>
      <c r="R17" s="1"/>
      <c r="S17" s="1"/>
      <c r="T17" s="3"/>
      <c r="U17" s="3"/>
      <c r="V17" s="3"/>
      <c r="W17" s="3"/>
      <c r="X17" s="3"/>
      <c r="Y17" s="3"/>
      <c r="Z17" s="3"/>
      <c r="AA17" s="3"/>
    </row>
    <row r="18" spans="1:27"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6" x14ac:dyDescent="0.2">
      <c r="A19" s="141" t="s">
        <v>16</v>
      </c>
      <c r="B19" s="134"/>
      <c r="C19" s="142" t="s">
        <v>24</v>
      </c>
      <c r="D19" s="133"/>
      <c r="E19" s="134"/>
      <c r="F19" s="142" t="s">
        <v>29</v>
      </c>
      <c r="G19" s="133"/>
      <c r="H19" s="134"/>
      <c r="I19" s="142" t="s">
        <v>26</v>
      </c>
      <c r="J19" s="135"/>
      <c r="K19" s="9"/>
      <c r="L19" s="1"/>
      <c r="M19" s="1"/>
      <c r="N19" s="1"/>
      <c r="O19" s="1"/>
      <c r="P19" s="1"/>
      <c r="Q19" s="1"/>
      <c r="R19" s="1"/>
      <c r="S19" s="1"/>
      <c r="T19" s="3"/>
      <c r="U19" s="3"/>
      <c r="V19" s="3"/>
      <c r="W19" s="3"/>
      <c r="X19" s="3"/>
      <c r="Y19" s="3"/>
      <c r="Z19" s="3"/>
      <c r="AA19" s="3"/>
    </row>
    <row r="20" spans="1:27" ht="16" x14ac:dyDescent="0.2">
      <c r="A20" s="136"/>
      <c r="B20" s="93"/>
      <c r="C20" s="91"/>
      <c r="D20" s="92"/>
      <c r="E20" s="93"/>
      <c r="F20" s="91"/>
      <c r="G20" s="92"/>
      <c r="H20" s="93"/>
      <c r="I20" s="91"/>
      <c r="J20" s="124"/>
      <c r="K20" s="9"/>
      <c r="L20" s="1"/>
      <c r="M20" s="1"/>
      <c r="N20" s="1"/>
      <c r="O20" s="1"/>
      <c r="P20" s="1"/>
      <c r="Q20" s="1"/>
      <c r="R20" s="1"/>
      <c r="S20" s="1"/>
      <c r="T20" s="3"/>
      <c r="U20" s="3"/>
      <c r="V20" s="3"/>
      <c r="W20" s="3"/>
      <c r="X20" s="3"/>
      <c r="Y20" s="3"/>
      <c r="Z20" s="3"/>
      <c r="AA20" s="3"/>
    </row>
    <row r="21" spans="1:27" ht="16" x14ac:dyDescent="0.2">
      <c r="A21" s="136"/>
      <c r="B21" s="93"/>
      <c r="C21" s="91"/>
      <c r="D21" s="92"/>
      <c r="E21" s="93"/>
      <c r="F21" s="91"/>
      <c r="G21" s="92"/>
      <c r="H21" s="93"/>
      <c r="I21" s="91"/>
      <c r="J21" s="124"/>
      <c r="K21" s="9"/>
      <c r="L21" s="1"/>
      <c r="M21" s="1"/>
      <c r="N21" s="1"/>
      <c r="O21" s="1"/>
      <c r="P21" s="1"/>
      <c r="Q21" s="1"/>
      <c r="R21" s="1"/>
      <c r="S21" s="1"/>
      <c r="T21" s="3"/>
      <c r="U21" s="3"/>
      <c r="V21" s="3"/>
      <c r="W21" s="3"/>
      <c r="X21" s="3"/>
      <c r="Y21" s="3"/>
      <c r="Z21" s="3"/>
      <c r="AA21" s="3"/>
    </row>
    <row r="22" spans="1:27" ht="16" x14ac:dyDescent="0.2">
      <c r="A22" s="136"/>
      <c r="B22" s="93"/>
      <c r="C22" s="91"/>
      <c r="D22" s="92"/>
      <c r="E22" s="93"/>
      <c r="F22" s="91"/>
      <c r="G22" s="92"/>
      <c r="H22" s="93"/>
      <c r="I22" s="91"/>
      <c r="J22" s="124"/>
      <c r="K22" s="9"/>
      <c r="L22" s="1"/>
      <c r="M22" s="1"/>
      <c r="N22" s="1"/>
      <c r="O22" s="1"/>
      <c r="P22" s="1"/>
      <c r="Q22" s="1"/>
      <c r="R22" s="1"/>
      <c r="S22" s="1"/>
      <c r="T22" s="3"/>
      <c r="U22" s="3"/>
      <c r="V22" s="3"/>
      <c r="W22" s="3"/>
      <c r="X22" s="3"/>
      <c r="Y22" s="3"/>
      <c r="Z22" s="3"/>
      <c r="AA22" s="3"/>
    </row>
    <row r="23" spans="1:27" ht="16" x14ac:dyDescent="0.2">
      <c r="A23" s="136"/>
      <c r="B23" s="93"/>
      <c r="C23" s="91"/>
      <c r="D23" s="92"/>
      <c r="E23" s="93"/>
      <c r="F23" s="91"/>
      <c r="G23" s="92"/>
      <c r="H23" s="93"/>
      <c r="I23" s="91"/>
      <c r="J23" s="124"/>
      <c r="K23" s="9"/>
      <c r="L23" s="1"/>
      <c r="M23" s="1"/>
      <c r="N23" s="1"/>
      <c r="O23" s="1"/>
      <c r="P23" s="1"/>
      <c r="Q23" s="1"/>
      <c r="R23" s="1"/>
      <c r="S23" s="1"/>
      <c r="T23" s="3"/>
      <c r="U23" s="3"/>
      <c r="V23" s="3"/>
      <c r="W23" s="3"/>
      <c r="X23" s="3"/>
      <c r="Y23" s="3"/>
      <c r="Z23" s="3"/>
      <c r="AA23" s="3"/>
    </row>
    <row r="24" spans="1:27" ht="16" x14ac:dyDescent="0.2">
      <c r="A24" s="136"/>
      <c r="B24" s="93"/>
      <c r="C24" s="91"/>
      <c r="D24" s="92"/>
      <c r="E24" s="93"/>
      <c r="F24" s="91"/>
      <c r="G24" s="92"/>
      <c r="H24" s="93"/>
      <c r="I24" s="91"/>
      <c r="J24" s="124"/>
      <c r="K24" s="9"/>
      <c r="L24" s="1"/>
      <c r="M24" s="1"/>
      <c r="N24" s="1"/>
      <c r="O24" s="1"/>
      <c r="P24" s="1"/>
      <c r="Q24" s="1"/>
      <c r="R24" s="1"/>
      <c r="S24" s="1"/>
      <c r="T24" s="3"/>
      <c r="U24" s="3"/>
      <c r="V24" s="3"/>
      <c r="W24" s="3"/>
      <c r="X24" s="3"/>
      <c r="Y24" s="3"/>
      <c r="Z24" s="3"/>
      <c r="AA24" s="3"/>
    </row>
    <row r="25" spans="1:27" ht="16" x14ac:dyDescent="0.2">
      <c r="A25" s="136"/>
      <c r="B25" s="93"/>
      <c r="C25" s="91"/>
      <c r="D25" s="92"/>
      <c r="E25" s="93"/>
      <c r="F25" s="91"/>
      <c r="G25" s="92"/>
      <c r="H25" s="93"/>
      <c r="I25" s="91"/>
      <c r="J25" s="124"/>
      <c r="K25" s="9"/>
      <c r="L25" s="1"/>
      <c r="M25" s="1"/>
      <c r="N25" s="1"/>
      <c r="O25" s="1"/>
      <c r="P25" s="1"/>
      <c r="Q25" s="1"/>
      <c r="R25" s="1"/>
      <c r="S25" s="1"/>
      <c r="T25" s="3"/>
      <c r="U25" s="3"/>
      <c r="V25" s="3"/>
      <c r="W25" s="3"/>
      <c r="X25" s="3"/>
      <c r="Y25" s="3"/>
      <c r="Z25" s="3"/>
      <c r="AA25" s="3"/>
    </row>
    <row r="26" spans="1:27" ht="16" x14ac:dyDescent="0.2">
      <c r="A26" s="136"/>
      <c r="B26" s="93"/>
      <c r="C26" s="91"/>
      <c r="D26" s="92"/>
      <c r="E26" s="93"/>
      <c r="F26" s="91"/>
      <c r="G26" s="92"/>
      <c r="H26" s="93"/>
      <c r="I26" s="91"/>
      <c r="J26" s="124"/>
      <c r="K26" s="9"/>
      <c r="L26" s="1"/>
      <c r="M26" s="1"/>
      <c r="N26" s="1"/>
      <c r="O26" s="1"/>
      <c r="P26" s="1"/>
      <c r="Q26" s="1"/>
      <c r="R26" s="1"/>
      <c r="S26" s="1"/>
      <c r="T26" s="3"/>
      <c r="U26" s="3"/>
      <c r="V26" s="3"/>
      <c r="W26" s="3"/>
      <c r="X26" s="3"/>
      <c r="Y26" s="3"/>
      <c r="Z26" s="3"/>
      <c r="AA26" s="3"/>
    </row>
    <row r="27" spans="1:27" ht="16" x14ac:dyDescent="0.2">
      <c r="A27" s="136"/>
      <c r="B27" s="93"/>
      <c r="C27" s="91"/>
      <c r="D27" s="92"/>
      <c r="E27" s="93"/>
      <c r="F27" s="91"/>
      <c r="G27" s="92"/>
      <c r="H27" s="93"/>
      <c r="I27" s="91"/>
      <c r="J27" s="124"/>
      <c r="K27" s="9"/>
      <c r="L27" s="1"/>
      <c r="M27" s="1"/>
      <c r="N27" s="1"/>
      <c r="O27" s="1"/>
      <c r="P27" s="1"/>
      <c r="Q27" s="1"/>
      <c r="R27" s="1"/>
      <c r="S27" s="1"/>
      <c r="T27" s="3"/>
      <c r="U27" s="3"/>
      <c r="V27" s="3"/>
      <c r="W27" s="3"/>
      <c r="X27" s="3"/>
      <c r="Y27" s="3"/>
      <c r="Z27" s="3"/>
      <c r="AA27" s="3"/>
    </row>
    <row r="28" spans="1:27" ht="16" x14ac:dyDescent="0.2">
      <c r="A28" s="136"/>
      <c r="B28" s="93"/>
      <c r="C28" s="91"/>
      <c r="D28" s="92"/>
      <c r="E28" s="93"/>
      <c r="F28" s="91"/>
      <c r="G28" s="92"/>
      <c r="H28" s="93"/>
      <c r="I28" s="91"/>
      <c r="J28" s="124"/>
      <c r="K28" s="9"/>
      <c r="L28" s="1"/>
      <c r="M28" s="1"/>
      <c r="N28" s="1"/>
      <c r="O28" s="1"/>
      <c r="P28" s="1"/>
      <c r="Q28" s="1"/>
      <c r="R28" s="1"/>
      <c r="S28" s="1"/>
      <c r="T28" s="3"/>
      <c r="U28" s="3"/>
      <c r="V28" s="3"/>
      <c r="W28" s="3"/>
      <c r="X28" s="3"/>
      <c r="Y28" s="3"/>
      <c r="Z28" s="3"/>
      <c r="AA28" s="3"/>
    </row>
    <row r="29" spans="1:27" ht="16" x14ac:dyDescent="0.2">
      <c r="A29" s="136"/>
      <c r="B29" s="93"/>
      <c r="C29" s="91"/>
      <c r="D29" s="92"/>
      <c r="E29" s="93"/>
      <c r="F29" s="91"/>
      <c r="G29" s="92"/>
      <c r="H29" s="93"/>
      <c r="I29" s="91"/>
      <c r="J29" s="124"/>
      <c r="K29" s="9"/>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132"/>
      <c r="B31" s="132"/>
      <c r="C31" s="132"/>
      <c r="D31" s="132"/>
      <c r="E31" s="132"/>
      <c r="F31" s="132"/>
      <c r="G31" s="132"/>
      <c r="H31" s="132"/>
      <c r="I31" s="132"/>
      <c r="J31" s="132"/>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6" t="s">
        <v>58</v>
      </c>
      <c r="B33" s="25"/>
      <c r="C33" s="25"/>
      <c r="D33" s="25"/>
      <c r="E33" s="25"/>
      <c r="F33" s="25"/>
      <c r="G33" s="25"/>
      <c r="H33" s="25"/>
      <c r="I33" s="25"/>
      <c r="J33" s="25"/>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
      <c r="A35" s="10" t="s">
        <v>15</v>
      </c>
      <c r="B35" s="133" t="s">
        <v>30</v>
      </c>
      <c r="C35" s="133"/>
      <c r="D35" s="133"/>
      <c r="E35" s="133"/>
      <c r="F35" s="133"/>
      <c r="G35" s="134"/>
      <c r="H35" s="133" t="s">
        <v>59</v>
      </c>
      <c r="I35" s="133"/>
      <c r="J35" s="135"/>
      <c r="K35" s="1"/>
      <c r="L35" s="1"/>
      <c r="M35" s="1"/>
      <c r="N35" s="1"/>
      <c r="O35" s="1"/>
      <c r="P35" s="1"/>
      <c r="Q35" s="1"/>
      <c r="R35" s="1"/>
      <c r="S35" s="1"/>
      <c r="T35" s="3"/>
      <c r="U35" s="3"/>
      <c r="V35" s="3"/>
      <c r="W35" s="3"/>
      <c r="X35" s="3"/>
      <c r="Y35" s="3"/>
      <c r="Z35" s="3"/>
      <c r="AA35" s="3"/>
    </row>
    <row r="36" spans="1:27" ht="16" x14ac:dyDescent="0.2">
      <c r="A36" s="23">
        <v>1</v>
      </c>
      <c r="B36" s="128" t="s">
        <v>31</v>
      </c>
      <c r="C36" s="129"/>
      <c r="D36" s="129"/>
      <c r="E36" s="129"/>
      <c r="F36" s="129"/>
      <c r="G36" s="130"/>
      <c r="H36" s="123"/>
      <c r="I36" s="92"/>
      <c r="J36" s="124"/>
      <c r="K36" s="1"/>
      <c r="L36" s="1"/>
      <c r="M36" s="1"/>
      <c r="N36" s="1"/>
      <c r="O36" s="1"/>
      <c r="P36" s="1"/>
      <c r="Q36" s="1"/>
      <c r="R36" s="1"/>
      <c r="S36" s="1"/>
      <c r="T36" s="3"/>
      <c r="U36" s="3"/>
      <c r="V36" s="3"/>
      <c r="W36" s="3"/>
      <c r="X36" s="3"/>
      <c r="Y36" s="3"/>
      <c r="Z36" s="3"/>
      <c r="AA36" s="3"/>
    </row>
    <row r="37" spans="1:27" ht="16" x14ac:dyDescent="0.2">
      <c r="A37" s="23">
        <v>2</v>
      </c>
      <c r="B37" s="128" t="s">
        <v>32</v>
      </c>
      <c r="C37" s="129"/>
      <c r="D37" s="129"/>
      <c r="E37" s="129"/>
      <c r="F37" s="129"/>
      <c r="G37" s="130"/>
      <c r="H37" s="123"/>
      <c r="I37" s="92"/>
      <c r="J37" s="124"/>
      <c r="K37" s="1"/>
      <c r="L37" s="1"/>
      <c r="M37" s="1"/>
      <c r="N37" s="1"/>
      <c r="O37" s="1"/>
      <c r="P37" s="1"/>
      <c r="Q37" s="1"/>
      <c r="R37" s="1"/>
      <c r="S37" s="1"/>
      <c r="T37" s="3"/>
      <c r="U37" s="3"/>
      <c r="V37" s="3"/>
      <c r="W37" s="3"/>
      <c r="X37" s="3"/>
      <c r="Y37" s="3"/>
      <c r="Z37" s="3"/>
      <c r="AA37" s="3"/>
    </row>
    <row r="38" spans="1:27" ht="51.75" customHeight="1" x14ac:dyDescent="0.2">
      <c r="A38" s="23">
        <v>3</v>
      </c>
      <c r="B38" s="128" t="s">
        <v>33</v>
      </c>
      <c r="C38" s="129"/>
      <c r="D38" s="129"/>
      <c r="E38" s="129"/>
      <c r="F38" s="129"/>
      <c r="G38" s="130"/>
      <c r="H38" s="91"/>
      <c r="I38" s="123"/>
      <c r="J38" s="131"/>
      <c r="K38" s="1"/>
      <c r="L38" s="1"/>
      <c r="M38" s="1"/>
      <c r="N38" s="1"/>
      <c r="O38" s="1"/>
      <c r="P38" s="1"/>
      <c r="Q38" s="1"/>
      <c r="R38" s="1"/>
      <c r="S38" s="1"/>
      <c r="T38" s="3"/>
      <c r="U38" s="3"/>
      <c r="V38" s="3"/>
      <c r="W38" s="3"/>
      <c r="X38" s="3"/>
      <c r="Y38" s="3"/>
      <c r="Z38" s="3"/>
      <c r="AA38" s="3"/>
    </row>
    <row r="39" spans="1:27" ht="32.25" customHeight="1" x14ac:dyDescent="0.2">
      <c r="A39" s="23">
        <v>4</v>
      </c>
      <c r="B39" s="128" t="s">
        <v>34</v>
      </c>
      <c r="C39" s="129"/>
      <c r="D39" s="129"/>
      <c r="E39" s="129"/>
      <c r="F39" s="129"/>
      <c r="G39" s="130"/>
      <c r="H39" s="123"/>
      <c r="I39" s="92"/>
      <c r="J39" s="124"/>
      <c r="K39" s="1"/>
      <c r="L39" s="1"/>
      <c r="M39" s="1"/>
      <c r="N39" s="1"/>
      <c r="O39" s="1"/>
      <c r="P39" s="1"/>
      <c r="Q39" s="1"/>
      <c r="R39" s="1"/>
      <c r="S39" s="1"/>
      <c r="T39" s="3"/>
      <c r="U39" s="3"/>
      <c r="V39" s="3"/>
      <c r="W39" s="3"/>
      <c r="X39" s="3"/>
      <c r="Y39" s="3"/>
      <c r="Z39" s="3"/>
      <c r="AA39" s="3"/>
    </row>
    <row r="40" spans="1:27" ht="16" x14ac:dyDescent="0.2">
      <c r="A40" s="24">
        <v>5</v>
      </c>
      <c r="B40" s="125" t="s">
        <v>38</v>
      </c>
      <c r="C40" s="126"/>
      <c r="D40" s="126"/>
      <c r="E40" s="126"/>
      <c r="F40" s="126"/>
      <c r="G40" s="127"/>
      <c r="H40" s="123"/>
      <c r="I40" s="92"/>
      <c r="J40" s="124"/>
      <c r="K40" s="1"/>
      <c r="L40" s="1"/>
      <c r="M40" s="1"/>
      <c r="N40" s="1"/>
      <c r="O40" s="1"/>
      <c r="P40" s="1"/>
      <c r="Q40" s="1"/>
      <c r="R40" s="1"/>
      <c r="S40" s="1"/>
      <c r="T40" s="3"/>
      <c r="U40" s="3"/>
      <c r="V40" s="3"/>
      <c r="W40" s="3"/>
      <c r="X40" s="3"/>
      <c r="Y40" s="3"/>
      <c r="Z40" s="3"/>
      <c r="AA40" s="3"/>
    </row>
    <row r="41" spans="1:27" ht="16" x14ac:dyDescent="0.2">
      <c r="A41" s="11">
        <v>6</v>
      </c>
      <c r="B41" s="120" t="s">
        <v>189</v>
      </c>
      <c r="C41" s="121"/>
      <c r="D41" s="121"/>
      <c r="E41" s="121"/>
      <c r="F41" s="121"/>
      <c r="G41" s="122"/>
      <c r="H41" s="123"/>
      <c r="I41" s="92"/>
      <c r="J41" s="124"/>
      <c r="K41" s="1"/>
      <c r="L41" s="1"/>
      <c r="M41" s="1"/>
      <c r="N41" s="1"/>
      <c r="O41" s="1"/>
      <c r="P41" s="1"/>
      <c r="Q41" s="1"/>
      <c r="R41" s="1"/>
      <c r="S41" s="1"/>
      <c r="T41" s="3"/>
      <c r="U41" s="3"/>
      <c r="V41" s="3"/>
      <c r="W41" s="3"/>
      <c r="X41" s="3"/>
      <c r="Y41" s="3"/>
      <c r="Z41" s="3"/>
      <c r="AA41" s="3"/>
    </row>
    <row r="42" spans="1:27" ht="16" x14ac:dyDescent="0.2">
      <c r="A42" s="11"/>
      <c r="B42" s="120"/>
      <c r="C42" s="121"/>
      <c r="D42" s="121"/>
      <c r="E42" s="121"/>
      <c r="F42" s="121"/>
      <c r="G42" s="122"/>
      <c r="H42" s="123"/>
      <c r="I42" s="92"/>
      <c r="J42" s="124"/>
      <c r="K42" s="1"/>
      <c r="L42" s="1"/>
      <c r="M42" s="1"/>
      <c r="N42" s="1"/>
      <c r="O42" s="1"/>
      <c r="P42" s="1"/>
      <c r="Q42" s="1"/>
      <c r="R42" s="1"/>
      <c r="S42" s="1"/>
      <c r="T42" s="3"/>
      <c r="U42" s="3"/>
      <c r="V42" s="3"/>
      <c r="W42" s="3"/>
      <c r="X42" s="3"/>
      <c r="Y42" s="3"/>
      <c r="Z42" s="3"/>
      <c r="AA42" s="3"/>
    </row>
    <row r="43" spans="1:27" ht="16" x14ac:dyDescent="0.2">
      <c r="A43" s="11"/>
      <c r="B43" s="120"/>
      <c r="C43" s="121"/>
      <c r="D43" s="121"/>
      <c r="E43" s="121"/>
      <c r="F43" s="121"/>
      <c r="G43" s="122"/>
      <c r="H43" s="123"/>
      <c r="I43" s="92"/>
      <c r="J43" s="124"/>
      <c r="K43" s="1"/>
      <c r="L43" s="1"/>
      <c r="M43" s="1"/>
      <c r="N43" s="1"/>
      <c r="O43" s="1"/>
      <c r="P43" s="1"/>
      <c r="Q43" s="1"/>
      <c r="R43" s="1"/>
      <c r="S43" s="1"/>
      <c r="T43" s="3"/>
      <c r="U43" s="3"/>
      <c r="V43" s="3"/>
      <c r="W43" s="3"/>
      <c r="X43" s="3"/>
      <c r="Y43" s="3"/>
      <c r="Z43" s="3"/>
      <c r="AA43" s="3"/>
    </row>
    <row r="44" spans="1:27" ht="16" x14ac:dyDescent="0.2">
      <c r="A44" s="11"/>
      <c r="B44" s="120"/>
      <c r="C44" s="121"/>
      <c r="D44" s="121"/>
      <c r="E44" s="121"/>
      <c r="F44" s="121"/>
      <c r="G44" s="122"/>
      <c r="H44" s="123"/>
      <c r="I44" s="92"/>
      <c r="J44" s="124"/>
      <c r="K44" s="1"/>
      <c r="L44" s="1"/>
      <c r="M44" s="1"/>
      <c r="N44" s="1"/>
      <c r="O44" s="1"/>
      <c r="P44" s="1"/>
      <c r="Q44" s="1"/>
      <c r="R44" s="1"/>
      <c r="S44" s="1"/>
      <c r="T44" s="3"/>
      <c r="U44" s="3"/>
      <c r="V44" s="3"/>
      <c r="W44" s="3"/>
      <c r="X44" s="3"/>
      <c r="Y44" s="3"/>
      <c r="Z44" s="3"/>
      <c r="AA44" s="3"/>
    </row>
    <row r="45" spans="1:27" ht="16" x14ac:dyDescent="0.2">
      <c r="A45" s="11"/>
      <c r="B45" s="120"/>
      <c r="C45" s="121"/>
      <c r="D45" s="121"/>
      <c r="E45" s="121"/>
      <c r="F45" s="121"/>
      <c r="G45" s="122"/>
      <c r="H45" s="123"/>
      <c r="I45" s="92"/>
      <c r="J45" s="124"/>
      <c r="K45" s="1"/>
      <c r="L45" s="1"/>
      <c r="M45" s="1"/>
      <c r="N45" s="1"/>
      <c r="O45" s="1"/>
      <c r="P45" s="1"/>
      <c r="Q45" s="1"/>
      <c r="R45" s="1"/>
      <c r="S45" s="1"/>
      <c r="T45" s="3"/>
      <c r="U45" s="3"/>
      <c r="V45" s="3"/>
      <c r="W45" s="3"/>
      <c r="X45" s="3"/>
      <c r="Y45" s="3"/>
      <c r="Z45" s="3"/>
      <c r="AA45" s="3"/>
    </row>
    <row r="46" spans="1:27" ht="17" thickBot="1" x14ac:dyDescent="0.25">
      <c r="A46" s="12"/>
      <c r="B46" s="109"/>
      <c r="C46" s="110"/>
      <c r="D46" s="110"/>
      <c r="E46" s="110"/>
      <c r="F46" s="110"/>
      <c r="G46" s="111"/>
      <c r="H46" s="112"/>
      <c r="I46" s="113"/>
      <c r="J46" s="114"/>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115" t="s">
        <v>35</v>
      </c>
      <c r="B48" s="115"/>
      <c r="C48" s="115"/>
      <c r="D48" s="115"/>
      <c r="E48" s="115"/>
      <c r="F48" s="115"/>
      <c r="G48" s="115"/>
      <c r="H48" s="115"/>
      <c r="I48" s="115"/>
      <c r="J48" s="115"/>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116" t="s">
        <v>36</v>
      </c>
      <c r="B51" s="116"/>
      <c r="C51" s="116"/>
      <c r="D51" s="116"/>
      <c r="E51" s="117"/>
      <c r="F51" s="118"/>
      <c r="G51" s="118"/>
      <c r="H51" s="118"/>
      <c r="I51" s="118"/>
      <c r="J51" s="118"/>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119" t="s">
        <v>37</v>
      </c>
      <c r="B53" s="119"/>
      <c r="C53" s="119"/>
      <c r="D53" s="119"/>
      <c r="E53" s="117"/>
      <c r="F53" s="118"/>
      <c r="G53" s="118"/>
      <c r="H53" s="118"/>
      <c r="I53" s="118"/>
      <c r="J53" s="118"/>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0"/>
  <sheetViews>
    <sheetView topLeftCell="A24" zoomScale="169" workbookViewId="0">
      <selection activeCell="C43" sqref="C43"/>
    </sheetView>
  </sheetViews>
  <sheetFormatPr baseColWidth="10" defaultColWidth="9.1640625" defaultRowHeight="16" x14ac:dyDescent="0.2"/>
  <cols>
    <col min="1" max="1" width="3.6640625" style="49" bestFit="1" customWidth="1"/>
    <col min="2" max="16384" width="9.1640625" style="14"/>
  </cols>
  <sheetData>
    <row r="1" spans="1:15" x14ac:dyDescent="0.2">
      <c r="A1" s="149" t="s">
        <v>89</v>
      </c>
      <c r="B1" s="149"/>
      <c r="C1" s="149"/>
      <c r="D1" s="149"/>
      <c r="E1" s="149"/>
      <c r="F1" s="149"/>
      <c r="G1" s="149"/>
      <c r="H1" s="149"/>
      <c r="I1" s="149"/>
      <c r="J1" s="149"/>
      <c r="K1" s="149"/>
      <c r="L1" s="149"/>
      <c r="M1" s="149"/>
      <c r="N1" s="149"/>
      <c r="O1" s="149"/>
    </row>
    <row r="2" spans="1:15" x14ac:dyDescent="0.2">
      <c r="A2" s="149"/>
      <c r="B2" s="149"/>
      <c r="C2" s="149"/>
      <c r="D2" s="149"/>
      <c r="E2" s="149"/>
      <c r="F2" s="149"/>
      <c r="G2" s="149"/>
      <c r="H2" s="149"/>
      <c r="I2" s="149"/>
      <c r="J2" s="149"/>
      <c r="K2" s="149"/>
      <c r="L2" s="149"/>
      <c r="M2" s="149"/>
      <c r="N2" s="149"/>
      <c r="O2" s="149"/>
    </row>
    <row r="3" spans="1:15" x14ac:dyDescent="0.2">
      <c r="A3" s="43" t="s">
        <v>57</v>
      </c>
      <c r="B3" s="148" t="s">
        <v>54</v>
      </c>
      <c r="C3" s="148"/>
      <c r="D3" s="148"/>
      <c r="E3" s="148"/>
      <c r="F3" s="148"/>
      <c r="G3" s="148"/>
      <c r="H3" s="148"/>
      <c r="I3" s="148"/>
      <c r="J3" s="148"/>
      <c r="K3" s="148"/>
      <c r="L3" s="148"/>
      <c r="M3" s="148"/>
      <c r="N3" s="148"/>
      <c r="O3" s="148"/>
    </row>
    <row r="4" spans="1:15" x14ac:dyDescent="0.2">
      <c r="A4" s="43"/>
      <c r="B4" s="148"/>
      <c r="C4" s="148"/>
      <c r="D4" s="148"/>
      <c r="E4" s="148"/>
      <c r="F4" s="148"/>
      <c r="G4" s="148"/>
      <c r="H4" s="148"/>
      <c r="I4" s="148"/>
      <c r="J4" s="148"/>
      <c r="K4" s="148"/>
      <c r="L4" s="148"/>
      <c r="M4" s="148"/>
      <c r="N4" s="148"/>
      <c r="O4" s="148"/>
    </row>
    <row r="5" spans="1:15" x14ac:dyDescent="0.2">
      <c r="A5" s="43"/>
      <c r="B5" s="148"/>
      <c r="C5" s="148"/>
      <c r="D5" s="148"/>
      <c r="E5" s="148"/>
      <c r="F5" s="148"/>
      <c r="G5" s="148"/>
      <c r="H5" s="148"/>
      <c r="I5" s="148"/>
      <c r="J5" s="148"/>
      <c r="K5" s="148"/>
      <c r="L5" s="148"/>
      <c r="M5" s="148"/>
      <c r="N5" s="148"/>
      <c r="O5" s="148"/>
    </row>
    <row r="6" spans="1:15" x14ac:dyDescent="0.2">
      <c r="A6" s="43"/>
      <c r="B6" s="148"/>
      <c r="C6" s="148"/>
      <c r="D6" s="148"/>
      <c r="E6" s="148"/>
      <c r="F6" s="148"/>
      <c r="G6" s="148"/>
      <c r="H6" s="148"/>
      <c r="I6" s="148"/>
      <c r="J6" s="148"/>
      <c r="K6" s="148"/>
      <c r="L6" s="148"/>
      <c r="M6" s="148"/>
      <c r="N6" s="148"/>
      <c r="O6" s="148"/>
    </row>
    <row r="7" spans="1:15" x14ac:dyDescent="0.2">
      <c r="A7" s="43"/>
      <c r="B7" s="148"/>
      <c r="C7" s="148"/>
      <c r="D7" s="148"/>
      <c r="E7" s="148"/>
      <c r="F7" s="148"/>
      <c r="G7" s="148"/>
      <c r="H7" s="148"/>
      <c r="I7" s="148"/>
      <c r="J7" s="148"/>
      <c r="K7" s="148"/>
      <c r="L7" s="148"/>
      <c r="M7" s="148"/>
      <c r="N7" s="148"/>
      <c r="O7" s="148"/>
    </row>
    <row r="8" spans="1:15" x14ac:dyDescent="0.2">
      <c r="A8" s="43"/>
      <c r="B8" s="148"/>
      <c r="C8" s="148"/>
      <c r="D8" s="148"/>
      <c r="E8" s="148"/>
      <c r="F8" s="148"/>
      <c r="G8" s="148"/>
      <c r="H8" s="148"/>
      <c r="I8" s="148"/>
      <c r="J8" s="148"/>
      <c r="K8" s="148"/>
      <c r="L8" s="148"/>
      <c r="M8" s="148"/>
      <c r="N8" s="148"/>
      <c r="O8" s="148"/>
    </row>
    <row r="9" spans="1:15" x14ac:dyDescent="0.2">
      <c r="A9" s="43"/>
      <c r="B9" s="148"/>
      <c r="C9" s="148"/>
      <c r="D9" s="148"/>
      <c r="E9" s="148"/>
      <c r="F9" s="148"/>
      <c r="G9" s="148"/>
      <c r="H9" s="148"/>
      <c r="I9" s="148"/>
      <c r="J9" s="148"/>
      <c r="K9" s="148"/>
      <c r="L9" s="148"/>
      <c r="M9" s="148"/>
      <c r="N9" s="148"/>
      <c r="O9" s="148"/>
    </row>
    <row r="10" spans="1:15" x14ac:dyDescent="0.2">
      <c r="A10" s="43"/>
      <c r="B10" s="148"/>
      <c r="C10" s="148"/>
      <c r="D10" s="148"/>
      <c r="E10" s="148"/>
      <c r="F10" s="148"/>
      <c r="G10" s="148"/>
      <c r="H10" s="148"/>
      <c r="I10" s="148"/>
      <c r="J10" s="148"/>
      <c r="K10" s="148"/>
      <c r="L10" s="148"/>
      <c r="M10" s="148"/>
      <c r="N10" s="148"/>
      <c r="O10" s="148"/>
    </row>
    <row r="11" spans="1:15" x14ac:dyDescent="0.2">
      <c r="A11" s="43" t="s">
        <v>60</v>
      </c>
      <c r="B11" s="148" t="s">
        <v>84</v>
      </c>
      <c r="C11" s="148"/>
      <c r="D11" s="148"/>
      <c r="E11" s="148"/>
      <c r="F11" s="148"/>
      <c r="G11" s="148"/>
      <c r="H11" s="148"/>
      <c r="I11" s="148"/>
      <c r="J11" s="148"/>
      <c r="K11" s="148"/>
      <c r="L11" s="148"/>
      <c r="M11" s="148"/>
      <c r="N11" s="148"/>
      <c r="O11" s="148"/>
    </row>
    <row r="12" spans="1:15" x14ac:dyDescent="0.2">
      <c r="A12" s="43"/>
      <c r="B12" s="148"/>
      <c r="C12" s="148"/>
      <c r="D12" s="148"/>
      <c r="E12" s="148"/>
      <c r="F12" s="148"/>
      <c r="G12" s="148"/>
      <c r="H12" s="148"/>
      <c r="I12" s="148"/>
      <c r="J12" s="148"/>
      <c r="K12" s="148"/>
      <c r="L12" s="148"/>
      <c r="M12" s="148"/>
      <c r="N12" s="148"/>
      <c r="O12" s="148"/>
    </row>
    <row r="13" spans="1:15" x14ac:dyDescent="0.2">
      <c r="A13" s="43"/>
      <c r="B13" s="148"/>
      <c r="C13" s="148"/>
      <c r="D13" s="148"/>
      <c r="E13" s="148"/>
      <c r="F13" s="148"/>
      <c r="G13" s="148"/>
      <c r="H13" s="148"/>
      <c r="I13" s="148"/>
      <c r="J13" s="148"/>
      <c r="K13" s="148"/>
      <c r="L13" s="148"/>
      <c r="M13" s="148"/>
      <c r="N13" s="148"/>
      <c r="O13" s="148"/>
    </row>
    <row r="14" spans="1:15" x14ac:dyDescent="0.2">
      <c r="A14" s="43" t="s">
        <v>61</v>
      </c>
      <c r="B14" s="148" t="s">
        <v>55</v>
      </c>
      <c r="C14" s="148"/>
      <c r="D14" s="148"/>
      <c r="E14" s="148"/>
      <c r="F14" s="148"/>
      <c r="G14" s="148"/>
      <c r="H14" s="148"/>
      <c r="I14" s="148"/>
      <c r="J14" s="148"/>
      <c r="K14" s="148"/>
      <c r="L14" s="148"/>
      <c r="M14" s="148"/>
      <c r="N14" s="148"/>
      <c r="O14" s="148"/>
    </row>
    <row r="15" spans="1:15" x14ac:dyDescent="0.2">
      <c r="A15" s="43"/>
      <c r="B15" s="148"/>
      <c r="C15" s="148"/>
      <c r="D15" s="148"/>
      <c r="E15" s="148"/>
      <c r="F15" s="148"/>
      <c r="G15" s="148"/>
      <c r="H15" s="148"/>
      <c r="I15" s="148"/>
      <c r="J15" s="148"/>
      <c r="K15" s="148"/>
      <c r="L15" s="148"/>
      <c r="M15" s="148"/>
      <c r="N15" s="148"/>
      <c r="O15" s="148"/>
    </row>
    <row r="16" spans="1:15" x14ac:dyDescent="0.2">
      <c r="A16" s="43"/>
      <c r="B16" s="148"/>
      <c r="C16" s="148"/>
      <c r="D16" s="148"/>
      <c r="E16" s="148"/>
      <c r="F16" s="148"/>
      <c r="G16" s="148"/>
      <c r="H16" s="148"/>
      <c r="I16" s="148"/>
      <c r="J16" s="148"/>
      <c r="K16" s="148"/>
      <c r="L16" s="148"/>
      <c r="M16" s="148"/>
      <c r="N16" s="148"/>
      <c r="O16" s="148"/>
    </row>
    <row r="17" spans="1:15" x14ac:dyDescent="0.2">
      <c r="A17" s="43" t="s">
        <v>62</v>
      </c>
      <c r="B17" s="148" t="s">
        <v>179</v>
      </c>
      <c r="C17" s="148"/>
      <c r="D17" s="148"/>
      <c r="E17" s="148"/>
      <c r="F17" s="148"/>
      <c r="G17" s="148"/>
      <c r="H17" s="148"/>
      <c r="I17" s="148"/>
      <c r="J17" s="148"/>
      <c r="K17" s="148"/>
      <c r="L17" s="148"/>
      <c r="M17" s="148"/>
      <c r="N17" s="148"/>
      <c r="O17" s="148"/>
    </row>
    <row r="18" spans="1:15" x14ac:dyDescent="0.2">
      <c r="A18" s="43"/>
      <c r="B18" s="148"/>
      <c r="C18" s="148"/>
      <c r="D18" s="148"/>
      <c r="E18" s="148"/>
      <c r="F18" s="148"/>
      <c r="G18" s="148"/>
      <c r="H18" s="148"/>
      <c r="I18" s="148"/>
      <c r="J18" s="148"/>
      <c r="K18" s="148"/>
      <c r="L18" s="148"/>
      <c r="M18" s="148"/>
      <c r="N18" s="148"/>
      <c r="O18" s="148"/>
    </row>
    <row r="19" spans="1:15" x14ac:dyDescent="0.2">
      <c r="A19" s="43"/>
      <c r="B19" s="148"/>
      <c r="C19" s="148"/>
      <c r="D19" s="148"/>
      <c r="E19" s="148"/>
      <c r="F19" s="148"/>
      <c r="G19" s="148"/>
      <c r="H19" s="148"/>
      <c r="I19" s="148"/>
      <c r="J19" s="148"/>
      <c r="K19" s="148"/>
      <c r="L19" s="148"/>
      <c r="M19" s="148"/>
      <c r="N19" s="148"/>
      <c r="O19" s="148"/>
    </row>
    <row r="20" spans="1:15" x14ac:dyDescent="0.2">
      <c r="A20" s="43"/>
      <c r="B20" s="148"/>
      <c r="C20" s="148"/>
      <c r="D20" s="148"/>
      <c r="E20" s="148"/>
      <c r="F20" s="148"/>
      <c r="G20" s="148"/>
      <c r="H20" s="148"/>
      <c r="I20" s="148"/>
      <c r="J20" s="148"/>
      <c r="K20" s="148"/>
      <c r="L20" s="148"/>
      <c r="M20" s="148"/>
      <c r="N20" s="148"/>
      <c r="O20" s="148"/>
    </row>
    <row r="21" spans="1:15" x14ac:dyDescent="0.2">
      <c r="A21" s="43"/>
      <c r="B21" s="148"/>
      <c r="C21" s="148"/>
      <c r="D21" s="148"/>
      <c r="E21" s="148"/>
      <c r="F21" s="148"/>
      <c r="G21" s="148"/>
      <c r="H21" s="148"/>
      <c r="I21" s="148"/>
      <c r="J21" s="148"/>
      <c r="K21" s="148"/>
      <c r="L21" s="148"/>
      <c r="M21" s="148"/>
      <c r="N21" s="148"/>
      <c r="O21" s="148"/>
    </row>
    <row r="22" spans="1:15" x14ac:dyDescent="0.2">
      <c r="A22" s="43"/>
      <c r="B22" s="148"/>
      <c r="C22" s="148"/>
      <c r="D22" s="148"/>
      <c r="E22" s="148"/>
      <c r="F22" s="148"/>
      <c r="G22" s="148"/>
      <c r="H22" s="148"/>
      <c r="I22" s="148"/>
      <c r="J22" s="148"/>
      <c r="K22" s="148"/>
      <c r="L22" s="148"/>
      <c r="M22" s="148"/>
      <c r="N22" s="148"/>
      <c r="O22" s="148"/>
    </row>
    <row r="23" spans="1:15" x14ac:dyDescent="0.2">
      <c r="A23" s="43"/>
      <c r="B23" s="148"/>
      <c r="C23" s="148"/>
      <c r="D23" s="148"/>
      <c r="E23" s="148"/>
      <c r="F23" s="148"/>
      <c r="G23" s="148"/>
      <c r="H23" s="148"/>
      <c r="I23" s="148"/>
      <c r="J23" s="148"/>
      <c r="K23" s="148"/>
      <c r="L23" s="148"/>
      <c r="M23" s="148"/>
      <c r="N23" s="148"/>
      <c r="O23" s="148"/>
    </row>
    <row r="24" spans="1:15" x14ac:dyDescent="0.2">
      <c r="A24" s="43" t="s">
        <v>63</v>
      </c>
      <c r="B24" s="148" t="s">
        <v>90</v>
      </c>
      <c r="C24" s="148"/>
      <c r="D24" s="148"/>
      <c r="E24" s="148"/>
      <c r="F24" s="148"/>
      <c r="G24" s="148"/>
      <c r="H24" s="148"/>
      <c r="I24" s="148"/>
      <c r="J24" s="148"/>
      <c r="K24" s="148"/>
      <c r="L24" s="148"/>
      <c r="M24" s="148"/>
      <c r="N24" s="148"/>
      <c r="O24" s="148"/>
    </row>
    <row r="25" spans="1:15" x14ac:dyDescent="0.2">
      <c r="A25" s="43"/>
      <c r="B25" s="148"/>
      <c r="C25" s="148"/>
      <c r="D25" s="148"/>
      <c r="E25" s="148"/>
      <c r="F25" s="148"/>
      <c r="G25" s="148"/>
      <c r="H25" s="148"/>
      <c r="I25" s="148"/>
      <c r="J25" s="148"/>
      <c r="K25" s="148"/>
      <c r="L25" s="148"/>
      <c r="M25" s="148"/>
      <c r="N25" s="148"/>
      <c r="O25" s="148"/>
    </row>
    <row r="26" spans="1:15" x14ac:dyDescent="0.2">
      <c r="A26" s="43"/>
      <c r="B26" s="148"/>
      <c r="C26" s="148"/>
      <c r="D26" s="148"/>
      <c r="E26" s="148"/>
      <c r="F26" s="148"/>
      <c r="G26" s="148"/>
      <c r="H26" s="148"/>
      <c r="I26" s="148"/>
      <c r="J26" s="148"/>
      <c r="K26" s="148"/>
      <c r="L26" s="148"/>
      <c r="M26" s="148"/>
      <c r="N26" s="148"/>
      <c r="O26" s="148"/>
    </row>
    <row r="27" spans="1:15" x14ac:dyDescent="0.2">
      <c r="A27" s="43" t="s">
        <v>64</v>
      </c>
      <c r="B27" s="148" t="s">
        <v>67</v>
      </c>
      <c r="C27" s="148"/>
      <c r="D27" s="148"/>
      <c r="E27" s="148"/>
      <c r="F27" s="148"/>
      <c r="G27" s="148"/>
      <c r="H27" s="148"/>
      <c r="I27" s="148"/>
      <c r="J27" s="148"/>
      <c r="K27" s="148"/>
      <c r="L27" s="148"/>
      <c r="M27" s="148"/>
      <c r="N27" s="148"/>
      <c r="O27" s="148"/>
    </row>
    <row r="28" spans="1:15" x14ac:dyDescent="0.2">
      <c r="A28" s="43"/>
      <c r="B28" s="152" t="s">
        <v>91</v>
      </c>
      <c r="C28" s="152"/>
      <c r="D28" s="152"/>
      <c r="E28" s="152"/>
      <c r="F28" s="152"/>
      <c r="G28" s="152"/>
      <c r="H28" s="152"/>
      <c r="I28" s="152"/>
      <c r="J28" s="152"/>
      <c r="K28" s="152"/>
      <c r="L28" s="152"/>
      <c r="M28" s="152"/>
      <c r="N28" s="152"/>
      <c r="O28" s="152"/>
    </row>
    <row r="29" spans="1:15" x14ac:dyDescent="0.2">
      <c r="A29" s="43"/>
      <c r="B29" s="148" t="s">
        <v>68</v>
      </c>
      <c r="C29" s="148"/>
      <c r="D29" s="148"/>
      <c r="E29" s="148"/>
      <c r="F29" s="148"/>
      <c r="G29" s="148"/>
      <c r="H29" s="148"/>
      <c r="I29" s="148"/>
      <c r="J29" s="148"/>
      <c r="K29" s="148"/>
      <c r="L29" s="148"/>
      <c r="M29" s="148"/>
      <c r="N29" s="148"/>
      <c r="O29" s="148"/>
    </row>
    <row r="30" spans="1:15" x14ac:dyDescent="0.2">
      <c r="A30" s="43"/>
      <c r="B30" s="148"/>
      <c r="C30" s="148"/>
      <c r="D30" s="148"/>
      <c r="E30" s="148"/>
      <c r="F30" s="148"/>
      <c r="G30" s="148"/>
      <c r="H30" s="148"/>
      <c r="I30" s="148"/>
      <c r="J30" s="148"/>
      <c r="K30" s="148"/>
      <c r="L30" s="148"/>
      <c r="M30" s="148"/>
      <c r="N30" s="148"/>
      <c r="O30" s="148"/>
    </row>
    <row r="31" spans="1:15" x14ac:dyDescent="0.2">
      <c r="A31" s="43"/>
      <c r="B31" s="148"/>
      <c r="C31" s="148"/>
      <c r="D31" s="148"/>
      <c r="E31" s="148"/>
      <c r="F31" s="148"/>
      <c r="G31" s="148"/>
      <c r="H31" s="148"/>
      <c r="I31" s="148"/>
      <c r="J31" s="148"/>
      <c r="K31" s="148"/>
      <c r="L31" s="148"/>
      <c r="M31" s="148"/>
      <c r="N31" s="148"/>
      <c r="O31" s="148"/>
    </row>
    <row r="32" spans="1:15" x14ac:dyDescent="0.2">
      <c r="A32" s="43" t="s">
        <v>65</v>
      </c>
      <c r="B32" s="148" t="s">
        <v>69</v>
      </c>
      <c r="C32" s="148"/>
      <c r="D32" s="148"/>
      <c r="E32" s="148"/>
      <c r="F32" s="148"/>
      <c r="G32" s="148"/>
      <c r="H32" s="148"/>
      <c r="I32" s="148"/>
      <c r="J32" s="148"/>
      <c r="K32" s="148"/>
      <c r="L32" s="148"/>
      <c r="M32" s="148"/>
      <c r="N32" s="148"/>
      <c r="O32" s="148"/>
    </row>
    <row r="33" spans="1:16" x14ac:dyDescent="0.2">
      <c r="A33" s="43"/>
      <c r="B33" s="148" t="s">
        <v>92</v>
      </c>
      <c r="C33" s="148"/>
      <c r="D33" s="148"/>
      <c r="E33" s="148"/>
      <c r="F33" s="148"/>
      <c r="G33" s="148"/>
      <c r="H33" s="148"/>
      <c r="I33" s="148"/>
      <c r="J33" s="148"/>
      <c r="K33" s="148"/>
      <c r="L33" s="148"/>
      <c r="M33" s="148"/>
      <c r="N33" s="148"/>
      <c r="O33" s="148"/>
    </row>
    <row r="34" spans="1:16" x14ac:dyDescent="0.2">
      <c r="A34" s="43"/>
      <c r="B34" s="148" t="s">
        <v>85</v>
      </c>
      <c r="C34" s="148"/>
      <c r="D34" s="148"/>
      <c r="E34" s="148"/>
      <c r="F34" s="148"/>
      <c r="G34" s="148"/>
      <c r="H34" s="148"/>
      <c r="I34" s="148"/>
      <c r="J34" s="148"/>
      <c r="K34" s="148"/>
      <c r="L34" s="148"/>
      <c r="M34" s="148"/>
      <c r="N34" s="148"/>
      <c r="O34" s="148"/>
    </row>
    <row r="35" spans="1:16" x14ac:dyDescent="0.2">
      <c r="A35" s="43"/>
      <c r="B35" s="151" t="s">
        <v>70</v>
      </c>
      <c r="C35" s="151"/>
      <c r="D35" s="151"/>
      <c r="E35" s="151"/>
      <c r="F35" s="151"/>
      <c r="G35" s="151"/>
      <c r="H35" s="151"/>
      <c r="I35" s="151"/>
      <c r="J35" s="151"/>
      <c r="K35" s="151"/>
      <c r="L35" s="151"/>
      <c r="M35" s="151"/>
      <c r="N35" s="151"/>
      <c r="O35" s="151"/>
    </row>
    <row r="36" spans="1:16" x14ac:dyDescent="0.2">
      <c r="A36" s="43"/>
      <c r="B36" s="151"/>
      <c r="C36" s="151"/>
      <c r="D36" s="151"/>
      <c r="E36" s="151"/>
      <c r="F36" s="151"/>
      <c r="G36" s="151"/>
      <c r="H36" s="151"/>
      <c r="I36" s="151"/>
      <c r="J36" s="151"/>
      <c r="K36" s="151"/>
      <c r="L36" s="151"/>
      <c r="M36" s="151"/>
      <c r="N36" s="151"/>
      <c r="O36" s="151"/>
    </row>
    <row r="37" spans="1:16" x14ac:dyDescent="0.2">
      <c r="A37" s="43"/>
      <c r="B37" s="151"/>
      <c r="C37" s="151"/>
      <c r="D37" s="151"/>
      <c r="E37" s="151"/>
      <c r="F37" s="151"/>
      <c r="G37" s="151"/>
      <c r="H37" s="151"/>
      <c r="I37" s="151"/>
      <c r="J37" s="151"/>
      <c r="K37" s="151"/>
      <c r="L37" s="151"/>
      <c r="M37" s="151"/>
      <c r="N37" s="151"/>
      <c r="O37" s="151"/>
    </row>
    <row r="38" spans="1:16" ht="16" customHeight="1" x14ac:dyDescent="0.2">
      <c r="A38" s="43" t="s">
        <v>66</v>
      </c>
      <c r="B38" s="150" t="s">
        <v>93</v>
      </c>
      <c r="C38" s="150"/>
      <c r="D38" s="150"/>
      <c r="E38" s="150"/>
      <c r="F38" s="150"/>
      <c r="G38" s="150"/>
      <c r="H38" s="150"/>
      <c r="I38" s="150"/>
      <c r="J38" s="150"/>
      <c r="K38" s="150"/>
      <c r="L38" s="150"/>
      <c r="M38" s="150"/>
      <c r="N38" s="150"/>
      <c r="O38" s="150"/>
    </row>
    <row r="39" spans="1:16" ht="20" customHeight="1" x14ac:dyDescent="0.3">
      <c r="A39" s="43"/>
      <c r="B39" s="151" t="s">
        <v>130</v>
      </c>
      <c r="C39" s="151"/>
      <c r="D39" s="151"/>
      <c r="E39" s="151"/>
      <c r="F39" s="151"/>
      <c r="G39" s="151"/>
      <c r="H39" s="151"/>
      <c r="I39" s="151"/>
      <c r="J39" s="151"/>
      <c r="K39" s="151"/>
      <c r="L39" s="151"/>
      <c r="M39" s="151"/>
      <c r="N39" s="151"/>
      <c r="O39" s="151"/>
      <c r="P39" s="44"/>
    </row>
    <row r="40" spans="1:16" x14ac:dyDescent="0.2">
      <c r="A40" s="49">
        <v>9</v>
      </c>
      <c r="B40" s="148" t="s">
        <v>87</v>
      </c>
      <c r="C40" s="148"/>
      <c r="D40" s="148"/>
      <c r="E40" s="148"/>
      <c r="F40" s="148"/>
      <c r="G40" s="148"/>
      <c r="H40" s="148"/>
      <c r="I40" s="148"/>
      <c r="J40" s="148"/>
      <c r="K40" s="148"/>
      <c r="L40" s="148"/>
      <c r="M40" s="148"/>
      <c r="N40" s="148"/>
      <c r="O40" s="148"/>
    </row>
  </sheetData>
  <mergeCells count="16">
    <mergeCell ref="B38:O38"/>
    <mergeCell ref="B39:O39"/>
    <mergeCell ref="B40:O40"/>
    <mergeCell ref="B28:O28"/>
    <mergeCell ref="B33:O33"/>
    <mergeCell ref="B34:O34"/>
    <mergeCell ref="B29:O31"/>
    <mergeCell ref="B32:O32"/>
    <mergeCell ref="B35:O37"/>
    <mergeCell ref="B24:O26"/>
    <mergeCell ref="B27:O27"/>
    <mergeCell ref="A1:O2"/>
    <mergeCell ref="B3:O10"/>
    <mergeCell ref="B11:O13"/>
    <mergeCell ref="B14:O16"/>
    <mergeCell ref="B17:O23"/>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5"/>
  <sheetViews>
    <sheetView topLeftCell="A11" zoomScale="156" zoomScaleNormal="130" workbookViewId="0">
      <selection activeCell="C19" sqref="C19"/>
    </sheetView>
  </sheetViews>
  <sheetFormatPr baseColWidth="10" defaultColWidth="9.1640625" defaultRowHeight="16" x14ac:dyDescent="0.2"/>
  <cols>
    <col min="1" max="1" width="10" style="14" customWidth="1"/>
    <col min="2" max="2" width="51.33203125" style="14" customWidth="1"/>
    <col min="3" max="3" width="57" style="14" customWidth="1"/>
    <col min="4" max="4" width="54.33203125" style="14" customWidth="1"/>
    <col min="5" max="16384" width="9.1640625" style="14"/>
  </cols>
  <sheetData>
    <row r="1" spans="1:4" x14ac:dyDescent="0.2">
      <c r="B1" s="22"/>
    </row>
    <row r="2" spans="1:4" x14ac:dyDescent="0.2">
      <c r="A2" s="153" t="str">
        <f>Pasiūlymas!B27</f>
        <v>1 pirkimo objekto dalis. Sekoskaitos bibliotekos kokybės kontrolės įranga (ilgų sekų sekoskaitos įrangai)</v>
      </c>
      <c r="B2" s="153"/>
      <c r="C2" s="153"/>
      <c r="D2" s="153"/>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69" t="s">
        <v>71</v>
      </c>
      <c r="B6" s="52" t="s">
        <v>48</v>
      </c>
      <c r="C6" s="53" t="s">
        <v>56</v>
      </c>
      <c r="D6" s="80"/>
    </row>
    <row r="7" spans="1:4" s="15" customFormat="1" ht="34" x14ac:dyDescent="0.2">
      <c r="A7" s="69" t="s">
        <v>72</v>
      </c>
      <c r="B7" s="53" t="s">
        <v>121</v>
      </c>
      <c r="C7" s="53" t="s">
        <v>128</v>
      </c>
      <c r="D7" s="80"/>
    </row>
    <row r="8" spans="1:4" s="15" customFormat="1" ht="68" x14ac:dyDescent="0.2">
      <c r="A8" s="69" t="s">
        <v>73</v>
      </c>
      <c r="B8" s="53" t="s">
        <v>122</v>
      </c>
      <c r="C8" s="54" t="s">
        <v>132</v>
      </c>
      <c r="D8" s="80"/>
    </row>
    <row r="9" spans="1:4" s="15" customFormat="1" ht="17" x14ac:dyDescent="0.2">
      <c r="A9" s="154" t="s">
        <v>74</v>
      </c>
      <c r="B9" s="156" t="s">
        <v>141</v>
      </c>
      <c r="C9" s="53" t="s">
        <v>129</v>
      </c>
      <c r="D9" s="80"/>
    </row>
    <row r="10" spans="1:4" s="15" customFormat="1" ht="34" x14ac:dyDescent="0.2">
      <c r="A10" s="160"/>
      <c r="B10" s="158"/>
      <c r="C10" s="53" t="s">
        <v>142</v>
      </c>
      <c r="D10" s="80"/>
    </row>
    <row r="11" spans="1:4" s="15" customFormat="1" ht="17" x14ac:dyDescent="0.2">
      <c r="A11" s="161"/>
      <c r="B11" s="159"/>
      <c r="C11" s="53" t="s">
        <v>152</v>
      </c>
      <c r="D11" s="80"/>
    </row>
    <row r="12" spans="1:4" s="15" customFormat="1" ht="17" x14ac:dyDescent="0.2">
      <c r="A12" s="86">
        <v>5</v>
      </c>
      <c r="B12" s="87" t="s">
        <v>123</v>
      </c>
      <c r="C12" s="53" t="s">
        <v>185</v>
      </c>
      <c r="D12" s="80"/>
    </row>
    <row r="13" spans="1:4" s="15" customFormat="1" ht="17" x14ac:dyDescent="0.2">
      <c r="A13" s="69" t="s">
        <v>76</v>
      </c>
      <c r="B13" s="55" t="s">
        <v>124</v>
      </c>
      <c r="C13" s="53" t="s">
        <v>125</v>
      </c>
      <c r="D13" s="80"/>
    </row>
    <row r="14" spans="1:4" s="15" customFormat="1" ht="54" customHeight="1" x14ac:dyDescent="0.2">
      <c r="A14" s="69" t="s">
        <v>77</v>
      </c>
      <c r="B14" s="75" t="s">
        <v>126</v>
      </c>
      <c r="C14" s="76" t="s">
        <v>186</v>
      </c>
      <c r="D14" s="80"/>
    </row>
    <row r="15" spans="1:4" s="15" customFormat="1" ht="34" x14ac:dyDescent="0.2">
      <c r="A15" s="78" t="s">
        <v>78</v>
      </c>
      <c r="B15" s="77" t="s">
        <v>133</v>
      </c>
      <c r="C15" s="77" t="s">
        <v>137</v>
      </c>
      <c r="D15" s="80"/>
    </row>
    <row r="16" spans="1:4" s="15" customFormat="1" ht="68" x14ac:dyDescent="0.2">
      <c r="A16" s="154" t="s">
        <v>79</v>
      </c>
      <c r="B16" s="156" t="s">
        <v>127</v>
      </c>
      <c r="C16" s="53" t="s">
        <v>134</v>
      </c>
      <c r="D16" s="80"/>
    </row>
    <row r="17" spans="1:4" s="15" customFormat="1" ht="68" x14ac:dyDescent="0.2">
      <c r="A17" s="155"/>
      <c r="B17" s="157"/>
      <c r="C17" s="53" t="s">
        <v>135</v>
      </c>
      <c r="D17" s="80"/>
    </row>
    <row r="18" spans="1:4" s="15" customFormat="1" ht="34" x14ac:dyDescent="0.2">
      <c r="A18" s="69" t="s">
        <v>80</v>
      </c>
      <c r="B18" s="54" t="s">
        <v>136</v>
      </c>
      <c r="C18" s="54" t="s">
        <v>139</v>
      </c>
      <c r="D18" s="80"/>
    </row>
    <row r="19" spans="1:4" s="15" customFormat="1" ht="17" x14ac:dyDescent="0.2">
      <c r="A19" s="69" t="s">
        <v>81</v>
      </c>
      <c r="B19" s="55" t="s">
        <v>138</v>
      </c>
      <c r="C19" s="53" t="s">
        <v>140</v>
      </c>
      <c r="D19" s="80"/>
    </row>
    <row r="20" spans="1:4" x14ac:dyDescent="0.2">
      <c r="A20" s="56"/>
      <c r="B20" s="57"/>
      <c r="C20" s="58" t="s">
        <v>17</v>
      </c>
      <c r="D20" s="61">
        <v>1</v>
      </c>
    </row>
    <row r="21" spans="1:4" ht="17" x14ac:dyDescent="0.2">
      <c r="A21" s="59"/>
      <c r="B21" s="60"/>
      <c r="C21" s="58" t="s">
        <v>18</v>
      </c>
      <c r="D21" s="62" t="s">
        <v>21</v>
      </c>
    </row>
    <row r="22" spans="1:4" x14ac:dyDescent="0.2">
      <c r="A22" s="59"/>
      <c r="B22" s="60"/>
      <c r="C22" s="58" t="s">
        <v>19</v>
      </c>
      <c r="D22" s="64"/>
    </row>
    <row r="23" spans="1:4" x14ac:dyDescent="0.2">
      <c r="A23" s="59"/>
      <c r="B23" s="60"/>
      <c r="C23" s="58" t="s">
        <v>20</v>
      </c>
      <c r="D23" s="63">
        <f>D22*D20</f>
        <v>0</v>
      </c>
    </row>
    <row r="24" spans="1:4" x14ac:dyDescent="0.2">
      <c r="A24" s="59"/>
      <c r="B24" s="60"/>
      <c r="C24" s="67" t="s">
        <v>50</v>
      </c>
      <c r="D24" s="63">
        <f>D23*0.21</f>
        <v>0</v>
      </c>
    </row>
    <row r="25" spans="1:4" x14ac:dyDescent="0.2">
      <c r="A25" s="65"/>
      <c r="B25" s="51"/>
      <c r="C25" s="68" t="s">
        <v>51</v>
      </c>
      <c r="D25" s="66">
        <f>D23+D24</f>
        <v>0</v>
      </c>
    </row>
  </sheetData>
  <mergeCells count="5">
    <mergeCell ref="A2:D2"/>
    <mergeCell ref="A16:A17"/>
    <mergeCell ref="B16:B17"/>
    <mergeCell ref="B9:B11"/>
    <mergeCell ref="A9:A11"/>
  </mergeCells>
  <phoneticPr fontId="1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dimension ref="A1:D29"/>
  <sheetViews>
    <sheetView topLeftCell="A15" zoomScale="150" zoomScaleNormal="85" workbookViewId="0">
      <selection activeCell="C8" sqref="C8"/>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x14ac:dyDescent="0.2">
      <c r="A2" s="162" t="str">
        <f>Pasiūlymas!B28</f>
        <v>2 pirkimo objekto dalis. Aukšto tikslumo ilgų fragmentų nukleorūgščių sekvenavimo sistema</v>
      </c>
      <c r="B2" s="162"/>
      <c r="C2" s="162"/>
      <c r="D2" s="162"/>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69" t="s">
        <v>71</v>
      </c>
      <c r="B6" s="52" t="s">
        <v>48</v>
      </c>
      <c r="C6" s="53" t="s">
        <v>56</v>
      </c>
      <c r="D6" s="80"/>
    </row>
    <row r="7" spans="1:4" s="15" customFormat="1" ht="17" x14ac:dyDescent="0.2">
      <c r="A7" s="69" t="s">
        <v>72</v>
      </c>
      <c r="B7" s="53" t="s">
        <v>94</v>
      </c>
      <c r="C7" s="53" t="s">
        <v>102</v>
      </c>
      <c r="D7" s="80"/>
    </row>
    <row r="8" spans="1:4" s="15" customFormat="1" ht="17" x14ac:dyDescent="0.2">
      <c r="A8" s="154" t="s">
        <v>73</v>
      </c>
      <c r="B8" s="156" t="s">
        <v>115</v>
      </c>
      <c r="C8" s="53" t="s">
        <v>110</v>
      </c>
      <c r="D8" s="80"/>
    </row>
    <row r="9" spans="1:4" s="15" customFormat="1" ht="17" x14ac:dyDescent="0.2">
      <c r="A9" s="160"/>
      <c r="B9" s="158"/>
      <c r="C9" s="53" t="s">
        <v>111</v>
      </c>
      <c r="D9" s="80"/>
    </row>
    <row r="10" spans="1:4" s="15" customFormat="1" ht="17" x14ac:dyDescent="0.2">
      <c r="A10" s="160"/>
      <c r="B10" s="158"/>
      <c r="C10" s="53" t="s">
        <v>112</v>
      </c>
      <c r="D10" s="80"/>
    </row>
    <row r="11" spans="1:4" s="15" customFormat="1" ht="17" x14ac:dyDescent="0.2">
      <c r="A11" s="160"/>
      <c r="B11" s="158"/>
      <c r="C11" s="53" t="s">
        <v>113</v>
      </c>
      <c r="D11" s="80"/>
    </row>
    <row r="12" spans="1:4" s="15" customFormat="1" ht="17" x14ac:dyDescent="0.2">
      <c r="A12" s="161"/>
      <c r="B12" s="159"/>
      <c r="C12" s="53" t="s">
        <v>114</v>
      </c>
      <c r="D12" s="80"/>
    </row>
    <row r="13" spans="1:4" s="15" customFormat="1" ht="17" x14ac:dyDescent="0.2">
      <c r="A13" s="154" t="s">
        <v>74</v>
      </c>
      <c r="B13" s="156" t="s">
        <v>103</v>
      </c>
      <c r="C13" s="53" t="s">
        <v>116</v>
      </c>
      <c r="D13" s="80"/>
    </row>
    <row r="14" spans="1:4" s="15" customFormat="1" ht="17" x14ac:dyDescent="0.2">
      <c r="A14" s="161"/>
      <c r="B14" s="159"/>
      <c r="C14" s="53" t="s">
        <v>117</v>
      </c>
      <c r="D14" s="82"/>
    </row>
    <row r="15" spans="1:4" s="15" customFormat="1" ht="34" x14ac:dyDescent="0.2">
      <c r="A15" s="69" t="s">
        <v>75</v>
      </c>
      <c r="B15" s="53" t="s">
        <v>104</v>
      </c>
      <c r="C15" s="53" t="s">
        <v>144</v>
      </c>
      <c r="D15" s="80"/>
    </row>
    <row r="16" spans="1:4" s="15" customFormat="1" ht="34" x14ac:dyDescent="0.2">
      <c r="A16" s="69" t="s">
        <v>76</v>
      </c>
      <c r="B16" s="53" t="s">
        <v>105</v>
      </c>
      <c r="C16" s="53" t="s">
        <v>118</v>
      </c>
      <c r="D16" s="80"/>
    </row>
    <row r="17" spans="1:4" s="15" customFormat="1" ht="17" x14ac:dyDescent="0.2">
      <c r="A17" s="69" t="s">
        <v>77</v>
      </c>
      <c r="B17" s="76" t="s">
        <v>106</v>
      </c>
      <c r="C17" s="76" t="s">
        <v>148</v>
      </c>
      <c r="D17" s="80"/>
    </row>
    <row r="18" spans="1:4" s="15" customFormat="1" ht="17" x14ac:dyDescent="0.2">
      <c r="A18" s="69" t="s">
        <v>78</v>
      </c>
      <c r="B18" s="76" t="s">
        <v>165</v>
      </c>
      <c r="C18" s="76" t="s">
        <v>180</v>
      </c>
      <c r="D18" s="80"/>
    </row>
    <row r="19" spans="1:4" s="15" customFormat="1" ht="17" x14ac:dyDescent="0.2">
      <c r="A19" s="69" t="s">
        <v>79</v>
      </c>
      <c r="B19" s="76" t="s">
        <v>145</v>
      </c>
      <c r="C19" s="76" t="s">
        <v>149</v>
      </c>
      <c r="D19" s="80"/>
    </row>
    <row r="20" spans="1:4" s="15" customFormat="1" ht="34" x14ac:dyDescent="0.2">
      <c r="A20" s="69" t="s">
        <v>80</v>
      </c>
      <c r="B20" s="53" t="s">
        <v>108</v>
      </c>
      <c r="C20" s="53" t="s">
        <v>119</v>
      </c>
      <c r="D20" s="80"/>
    </row>
    <row r="21" spans="1:4" s="15" customFormat="1" ht="114" customHeight="1" x14ac:dyDescent="0.2">
      <c r="A21" s="69" t="s">
        <v>81</v>
      </c>
      <c r="B21" s="53" t="s">
        <v>86</v>
      </c>
      <c r="C21" s="53" t="s">
        <v>146</v>
      </c>
      <c r="D21" s="80"/>
    </row>
    <row r="22" spans="1:4" s="15" customFormat="1" ht="34" x14ac:dyDescent="0.2">
      <c r="A22" s="69" t="s">
        <v>82</v>
      </c>
      <c r="B22" s="53" t="s">
        <v>109</v>
      </c>
      <c r="C22" s="53" t="s">
        <v>147</v>
      </c>
      <c r="D22" s="80"/>
    </row>
    <row r="23" spans="1:4" s="15" customFormat="1" ht="17" x14ac:dyDescent="0.2">
      <c r="A23" s="69" t="s">
        <v>83</v>
      </c>
      <c r="B23" s="55" t="s">
        <v>150</v>
      </c>
      <c r="C23" s="53" t="s">
        <v>151</v>
      </c>
      <c r="D23" s="80"/>
    </row>
    <row r="24" spans="1:4" s="15" customFormat="1" x14ac:dyDescent="0.2">
      <c r="A24" s="70"/>
      <c r="B24" s="57"/>
      <c r="C24" s="58" t="s">
        <v>17</v>
      </c>
      <c r="D24" s="61">
        <v>1</v>
      </c>
    </row>
    <row r="25" spans="1:4" s="15" customFormat="1" ht="17" x14ac:dyDescent="0.2">
      <c r="A25" s="71"/>
      <c r="B25" s="60"/>
      <c r="C25" s="58" t="s">
        <v>18</v>
      </c>
      <c r="D25" s="62" t="s">
        <v>21</v>
      </c>
    </row>
    <row r="26" spans="1:4" s="15" customFormat="1" x14ac:dyDescent="0.2">
      <c r="A26" s="71"/>
      <c r="B26" s="60"/>
      <c r="C26" s="58" t="s">
        <v>19</v>
      </c>
      <c r="D26" s="73"/>
    </row>
    <row r="27" spans="1:4" s="15" customFormat="1" x14ac:dyDescent="0.2">
      <c r="A27" s="71"/>
      <c r="B27" s="60"/>
      <c r="C27" s="58" t="s">
        <v>20</v>
      </c>
      <c r="D27" s="63">
        <f>D26*D24</f>
        <v>0</v>
      </c>
    </row>
    <row r="28" spans="1:4" s="15" customFormat="1" x14ac:dyDescent="0.2">
      <c r="A28" s="71"/>
      <c r="B28" s="60"/>
      <c r="C28" s="67" t="s">
        <v>50</v>
      </c>
      <c r="D28" s="63">
        <f>D27*0.21</f>
        <v>0</v>
      </c>
    </row>
    <row r="29" spans="1:4" s="15" customFormat="1" x14ac:dyDescent="0.2">
      <c r="A29" s="72"/>
      <c r="B29" s="51"/>
      <c r="C29" s="68" t="s">
        <v>51</v>
      </c>
      <c r="D29" s="66">
        <f>D27+D28</f>
        <v>0</v>
      </c>
    </row>
  </sheetData>
  <mergeCells count="5">
    <mergeCell ref="B13:B14"/>
    <mergeCell ref="A2:D2"/>
    <mergeCell ref="A8:A12"/>
    <mergeCell ref="B8:B12"/>
    <mergeCell ref="A13:A14"/>
  </mergeCells>
  <phoneticPr fontId="1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dimension ref="A1:D23"/>
  <sheetViews>
    <sheetView topLeftCell="A6" zoomScale="163" zoomScaleNormal="85" workbookViewId="0">
      <selection activeCell="B13" sqref="B13"/>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x14ac:dyDescent="0.2">
      <c r="A2" s="163" t="str">
        <f>Pasiūlymas!B29</f>
        <v>3 pirkimo objekto dalis. Genominės medžiagos fragmentacijai skirta įranga (ilgų sekų sekoskaitos įrangai)</v>
      </c>
      <c r="B2" s="163"/>
      <c r="C2" s="163"/>
      <c r="D2" s="163"/>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69" t="s">
        <v>71</v>
      </c>
      <c r="B6" s="52" t="s">
        <v>48</v>
      </c>
      <c r="C6" s="53" t="s">
        <v>56</v>
      </c>
      <c r="D6" s="32"/>
    </row>
    <row r="7" spans="1:4" s="15" customFormat="1" ht="17" x14ac:dyDescent="0.2">
      <c r="A7" s="69" t="s">
        <v>72</v>
      </c>
      <c r="B7" s="76" t="s">
        <v>97</v>
      </c>
      <c r="C7" s="76" t="s">
        <v>154</v>
      </c>
      <c r="D7" s="32"/>
    </row>
    <row r="8" spans="1:4" s="15" customFormat="1" ht="17" x14ac:dyDescent="0.2">
      <c r="A8" s="69" t="s">
        <v>73</v>
      </c>
      <c r="B8" s="53" t="s">
        <v>181</v>
      </c>
      <c r="C8" s="53" t="s">
        <v>182</v>
      </c>
      <c r="D8" s="32"/>
    </row>
    <row r="9" spans="1:4" s="15" customFormat="1" ht="17" x14ac:dyDescent="0.2">
      <c r="A9" s="69" t="s">
        <v>74</v>
      </c>
      <c r="B9" s="53" t="s">
        <v>183</v>
      </c>
      <c r="C9" s="53" t="s">
        <v>184</v>
      </c>
      <c r="D9" s="32"/>
    </row>
    <row r="10" spans="1:4" s="15" customFormat="1" ht="49" customHeight="1" x14ac:dyDescent="0.2">
      <c r="A10" s="69" t="s">
        <v>75</v>
      </c>
      <c r="B10" s="53" t="s">
        <v>98</v>
      </c>
      <c r="C10" s="76" t="s">
        <v>159</v>
      </c>
      <c r="D10" s="32"/>
    </row>
    <row r="11" spans="1:4" s="15" customFormat="1" ht="34" x14ac:dyDescent="0.2">
      <c r="A11" s="69" t="s">
        <v>76</v>
      </c>
      <c r="B11" s="53" t="s">
        <v>104</v>
      </c>
      <c r="C11" s="76" t="s">
        <v>155</v>
      </c>
      <c r="D11" s="32"/>
    </row>
    <row r="12" spans="1:4" s="15" customFormat="1" ht="17" x14ac:dyDescent="0.2">
      <c r="A12" s="69" t="s">
        <v>77</v>
      </c>
      <c r="B12" s="53" t="s">
        <v>95</v>
      </c>
      <c r="C12" s="76" t="s">
        <v>96</v>
      </c>
      <c r="D12" s="32"/>
    </row>
    <row r="13" spans="1:4" s="15" customFormat="1" ht="17" x14ac:dyDescent="0.2">
      <c r="A13" s="69" t="s">
        <v>78</v>
      </c>
      <c r="B13" s="53" t="s">
        <v>99</v>
      </c>
      <c r="C13" s="76" t="s">
        <v>101</v>
      </c>
      <c r="D13" s="32"/>
    </row>
    <row r="14" spans="1:4" s="15" customFormat="1" ht="34" x14ac:dyDescent="0.2">
      <c r="A14" s="69" t="s">
        <v>79</v>
      </c>
      <c r="B14" s="53" t="s">
        <v>100</v>
      </c>
      <c r="C14" s="76" t="s">
        <v>156</v>
      </c>
      <c r="D14" s="32"/>
    </row>
    <row r="15" spans="1:4" s="15" customFormat="1" ht="34" x14ac:dyDescent="0.2">
      <c r="A15" s="69" t="s">
        <v>80</v>
      </c>
      <c r="B15" s="53" t="s">
        <v>157</v>
      </c>
      <c r="C15" s="76" t="s">
        <v>158</v>
      </c>
      <c r="D15" s="32"/>
    </row>
    <row r="16" spans="1:4" s="15" customFormat="1" ht="34" x14ac:dyDescent="0.2">
      <c r="A16" s="69" t="s">
        <v>81</v>
      </c>
      <c r="B16" s="53" t="s">
        <v>86</v>
      </c>
      <c r="C16" s="76" t="s">
        <v>160</v>
      </c>
      <c r="D16" s="32"/>
    </row>
    <row r="17" spans="1:4" s="15" customFormat="1" ht="17" x14ac:dyDescent="0.2">
      <c r="A17" s="69" t="s">
        <v>82</v>
      </c>
      <c r="B17" s="55" t="s">
        <v>138</v>
      </c>
      <c r="C17" s="76" t="s">
        <v>161</v>
      </c>
      <c r="D17" s="32"/>
    </row>
    <row r="18" spans="1:4" x14ac:dyDescent="0.2">
      <c r="A18" s="33"/>
      <c r="B18" s="29"/>
      <c r="C18" s="34" t="s">
        <v>17</v>
      </c>
      <c r="D18" s="35">
        <v>1</v>
      </c>
    </row>
    <row r="19" spans="1:4" ht="17" x14ac:dyDescent="0.2">
      <c r="A19" s="33"/>
      <c r="B19" s="29"/>
      <c r="C19" s="36" t="s">
        <v>18</v>
      </c>
      <c r="D19" s="37" t="s">
        <v>21</v>
      </c>
    </row>
    <row r="20" spans="1:4" x14ac:dyDescent="0.2">
      <c r="A20" s="33"/>
      <c r="B20" s="29"/>
      <c r="C20" s="36" t="s">
        <v>19</v>
      </c>
      <c r="D20" s="38"/>
    </row>
    <row r="21" spans="1:4" x14ac:dyDescent="0.2">
      <c r="A21" s="33"/>
      <c r="B21" s="29"/>
      <c r="C21" s="36" t="s">
        <v>20</v>
      </c>
      <c r="D21" s="39">
        <f>D20*D18</f>
        <v>0</v>
      </c>
    </row>
    <row r="22" spans="1:4" x14ac:dyDescent="0.2">
      <c r="A22" s="33"/>
      <c r="B22" s="29"/>
      <c r="C22" s="36" t="s">
        <v>50</v>
      </c>
      <c r="D22" s="40">
        <f>D21*0.21</f>
        <v>0</v>
      </c>
    </row>
    <row r="23" spans="1:4" x14ac:dyDescent="0.2">
      <c r="A23" s="33"/>
      <c r="B23" s="29"/>
      <c r="C23" s="36" t="s">
        <v>51</v>
      </c>
      <c r="D23" s="39">
        <f>D21+D22</f>
        <v>0</v>
      </c>
    </row>
  </sheetData>
  <mergeCells count="1">
    <mergeCell ref="A2:D2"/>
  </mergeCells>
  <phoneticPr fontId="11"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dimension ref="A1:D25"/>
  <sheetViews>
    <sheetView topLeftCell="A14" zoomScale="158" zoomScaleNormal="85" workbookViewId="0">
      <selection activeCell="C19" sqref="C19"/>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63" t="str">
        <f>Pasiūlymas!B30</f>
        <v>4 pirkimo objekto dalis. Trumpų fragmentų nukleorūgščių sekvenavimo sistema</v>
      </c>
      <c r="B2" s="163"/>
      <c r="C2" s="163"/>
      <c r="D2" s="163"/>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1" t="s">
        <v>71</v>
      </c>
      <c r="B6" s="52" t="s">
        <v>48</v>
      </c>
      <c r="C6" s="53" t="s">
        <v>56</v>
      </c>
      <c r="D6" s="79"/>
    </row>
    <row r="7" spans="1:4" s="15" customFormat="1" ht="17" x14ac:dyDescent="0.2">
      <c r="A7" s="41" t="s">
        <v>72</v>
      </c>
      <c r="B7" s="53" t="s">
        <v>94</v>
      </c>
      <c r="C7" s="53" t="s">
        <v>102</v>
      </c>
      <c r="D7" s="79"/>
    </row>
    <row r="8" spans="1:4" s="15" customFormat="1" ht="17" x14ac:dyDescent="0.2">
      <c r="A8" s="164" t="s">
        <v>73</v>
      </c>
      <c r="B8" s="156" t="s">
        <v>115</v>
      </c>
      <c r="C8" s="53" t="s">
        <v>171</v>
      </c>
      <c r="D8" s="79"/>
    </row>
    <row r="9" spans="1:4" s="15" customFormat="1" ht="17" x14ac:dyDescent="0.2">
      <c r="A9" s="166"/>
      <c r="B9" s="158"/>
      <c r="C9" s="53" t="s">
        <v>167</v>
      </c>
      <c r="D9" s="79"/>
    </row>
    <row r="10" spans="1:4" s="15" customFormat="1" ht="17" x14ac:dyDescent="0.2">
      <c r="A10" s="166"/>
      <c r="B10" s="158"/>
      <c r="C10" s="53" t="s">
        <v>168</v>
      </c>
      <c r="D10" s="79"/>
    </row>
    <row r="11" spans="1:4" s="15" customFormat="1" ht="17" x14ac:dyDescent="0.2">
      <c r="A11" s="164" t="s">
        <v>74</v>
      </c>
      <c r="B11" s="156" t="s">
        <v>103</v>
      </c>
      <c r="C11" s="53" t="s">
        <v>116</v>
      </c>
      <c r="D11" s="79"/>
    </row>
    <row r="12" spans="1:4" s="15" customFormat="1" ht="17" x14ac:dyDescent="0.2">
      <c r="A12" s="165"/>
      <c r="B12" s="159"/>
      <c r="C12" s="53" t="s">
        <v>117</v>
      </c>
      <c r="D12" s="79"/>
    </row>
    <row r="13" spans="1:4" s="15" customFormat="1" ht="17" x14ac:dyDescent="0.2">
      <c r="A13" s="48" t="s">
        <v>75</v>
      </c>
      <c r="B13" s="53" t="s">
        <v>106</v>
      </c>
      <c r="C13" s="53" t="s">
        <v>164</v>
      </c>
      <c r="D13" s="80"/>
    </row>
    <row r="14" spans="1:4" s="15" customFormat="1" ht="35" customHeight="1" x14ac:dyDescent="0.2">
      <c r="A14" s="48" t="s">
        <v>76</v>
      </c>
      <c r="B14" s="53" t="s">
        <v>107</v>
      </c>
      <c r="C14" s="53" t="s">
        <v>170</v>
      </c>
      <c r="D14" s="81"/>
    </row>
    <row r="15" spans="1:4" s="15" customFormat="1" ht="34" customHeight="1" x14ac:dyDescent="0.2">
      <c r="A15" s="48" t="s">
        <v>77</v>
      </c>
      <c r="B15" s="53" t="s">
        <v>165</v>
      </c>
      <c r="C15" s="53" t="s">
        <v>169</v>
      </c>
      <c r="D15" s="81"/>
    </row>
    <row r="16" spans="1:4" s="15" customFormat="1" ht="17" x14ac:dyDescent="0.2">
      <c r="A16" s="48" t="s">
        <v>78</v>
      </c>
      <c r="B16" s="53" t="s">
        <v>108</v>
      </c>
      <c r="C16" s="53" t="s">
        <v>166</v>
      </c>
      <c r="D16" s="79"/>
    </row>
    <row r="17" spans="1:4" s="15" customFormat="1" ht="112" customHeight="1" x14ac:dyDescent="0.2">
      <c r="A17" s="48" t="s">
        <v>79</v>
      </c>
      <c r="B17" s="53" t="s">
        <v>86</v>
      </c>
      <c r="C17" s="53" t="s">
        <v>120</v>
      </c>
      <c r="D17" s="79"/>
    </row>
    <row r="18" spans="1:4" s="15" customFormat="1" ht="68" x14ac:dyDescent="0.2">
      <c r="A18" s="48" t="s">
        <v>80</v>
      </c>
      <c r="B18" s="53" t="s">
        <v>109</v>
      </c>
      <c r="C18" s="53" t="s">
        <v>187</v>
      </c>
      <c r="D18" s="79"/>
    </row>
    <row r="19" spans="1:4" s="15" customFormat="1" ht="17" x14ac:dyDescent="0.2">
      <c r="A19" s="48" t="s">
        <v>81</v>
      </c>
      <c r="B19" s="55" t="s">
        <v>138</v>
      </c>
      <c r="C19" s="53" t="s">
        <v>161</v>
      </c>
      <c r="D19" s="81"/>
    </row>
    <row r="20" spans="1:4" x14ac:dyDescent="0.2">
      <c r="A20" s="33"/>
      <c r="B20" s="29"/>
      <c r="C20" s="34" t="s">
        <v>17</v>
      </c>
      <c r="D20" s="35">
        <v>1</v>
      </c>
    </row>
    <row r="21" spans="1:4" ht="17" x14ac:dyDescent="0.2">
      <c r="A21" s="33"/>
      <c r="B21" s="29"/>
      <c r="C21" s="36" t="s">
        <v>18</v>
      </c>
      <c r="D21" s="37" t="s">
        <v>21</v>
      </c>
    </row>
    <row r="22" spans="1:4" x14ac:dyDescent="0.2">
      <c r="A22" s="33"/>
      <c r="B22" s="29"/>
      <c r="C22" s="36" t="s">
        <v>19</v>
      </c>
      <c r="D22" s="38"/>
    </row>
    <row r="23" spans="1:4" x14ac:dyDescent="0.2">
      <c r="A23" s="33"/>
      <c r="B23" s="29"/>
      <c r="C23" s="36" t="s">
        <v>20</v>
      </c>
      <c r="D23" s="39">
        <f>D22*D20</f>
        <v>0</v>
      </c>
    </row>
    <row r="24" spans="1:4" x14ac:dyDescent="0.2">
      <c r="A24" s="33"/>
      <c r="B24" s="29"/>
      <c r="C24" s="36" t="s">
        <v>50</v>
      </c>
      <c r="D24" s="40">
        <f>D23*0.21</f>
        <v>0</v>
      </c>
    </row>
    <row r="25" spans="1:4" x14ac:dyDescent="0.2">
      <c r="A25" s="33"/>
      <c r="B25" s="29"/>
      <c r="C25" s="36" t="s">
        <v>51</v>
      </c>
      <c r="D25" s="39">
        <f>D23+D24</f>
        <v>0</v>
      </c>
    </row>
  </sheetData>
  <mergeCells count="5">
    <mergeCell ref="B11:B12"/>
    <mergeCell ref="A11:A12"/>
    <mergeCell ref="A2:D2"/>
    <mergeCell ref="B8:B10"/>
    <mergeCell ref="A8:A10"/>
  </mergeCells>
  <phoneticPr fontId="11"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7E5A-0518-3546-B6A5-7D1BCC7EA8D4}">
  <dimension ref="A1:D26"/>
  <sheetViews>
    <sheetView tabSelected="1" topLeftCell="B1" zoomScale="156" zoomScaleNormal="85" workbookViewId="0">
      <selection activeCell="B8" sqref="B8:B11"/>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63" t="str">
        <f>Pasiūlymas!B31</f>
        <v>5 pirkimo objekto dalis. Didelio našumo, trumpų fragmentų nukleorūgščių sekvenavimo sistema</v>
      </c>
      <c r="B2" s="163"/>
      <c r="C2" s="163"/>
      <c r="D2" s="163"/>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1" t="s">
        <v>71</v>
      </c>
      <c r="B6" s="52" t="s">
        <v>48</v>
      </c>
      <c r="C6" s="53" t="s">
        <v>56</v>
      </c>
      <c r="D6" s="79"/>
    </row>
    <row r="7" spans="1:4" s="15" customFormat="1" ht="17" x14ac:dyDescent="0.2">
      <c r="A7" s="41" t="s">
        <v>72</v>
      </c>
      <c r="B7" s="53" t="s">
        <v>94</v>
      </c>
      <c r="C7" s="53" t="s">
        <v>102</v>
      </c>
      <c r="D7" s="79"/>
    </row>
    <row r="8" spans="1:4" s="15" customFormat="1" ht="17" x14ac:dyDescent="0.2">
      <c r="A8" s="164" t="s">
        <v>73</v>
      </c>
      <c r="B8" s="156" t="s">
        <v>115</v>
      </c>
      <c r="C8" s="53" t="s">
        <v>163</v>
      </c>
      <c r="D8" s="79"/>
    </row>
    <row r="9" spans="1:4" s="15" customFormat="1" ht="17" x14ac:dyDescent="0.2">
      <c r="A9" s="166"/>
      <c r="B9" s="158"/>
      <c r="C9" s="74" t="s">
        <v>173</v>
      </c>
      <c r="D9" s="79"/>
    </row>
    <row r="10" spans="1:4" s="15" customFormat="1" ht="17" x14ac:dyDescent="0.2">
      <c r="A10" s="166"/>
      <c r="B10" s="158"/>
      <c r="C10" s="53" t="s">
        <v>174</v>
      </c>
      <c r="D10" s="79"/>
    </row>
    <row r="11" spans="1:4" s="15" customFormat="1" ht="17" x14ac:dyDescent="0.2">
      <c r="A11" s="166"/>
      <c r="B11" s="158"/>
      <c r="C11" s="53" t="s">
        <v>175</v>
      </c>
      <c r="D11" s="79"/>
    </row>
    <row r="12" spans="1:4" s="15" customFormat="1" ht="17" x14ac:dyDescent="0.2">
      <c r="A12" s="164" t="s">
        <v>74</v>
      </c>
      <c r="B12" s="156" t="s">
        <v>103</v>
      </c>
      <c r="C12" s="53" t="s">
        <v>116</v>
      </c>
      <c r="D12" s="79"/>
    </row>
    <row r="13" spans="1:4" s="15" customFormat="1" ht="17" x14ac:dyDescent="0.2">
      <c r="A13" s="165"/>
      <c r="B13" s="159"/>
      <c r="C13" s="53" t="s">
        <v>117</v>
      </c>
      <c r="D13" s="79"/>
    </row>
    <row r="14" spans="1:4" s="15" customFormat="1" ht="17" x14ac:dyDescent="0.2">
      <c r="A14" s="41" t="s">
        <v>75</v>
      </c>
      <c r="B14" s="53" t="s">
        <v>106</v>
      </c>
      <c r="C14" s="53" t="s">
        <v>164</v>
      </c>
      <c r="D14" s="80"/>
    </row>
    <row r="15" spans="1:4" s="15" customFormat="1" ht="17" x14ac:dyDescent="0.2">
      <c r="A15" s="41" t="s">
        <v>76</v>
      </c>
      <c r="B15" s="53" t="s">
        <v>107</v>
      </c>
      <c r="C15" s="53" t="s">
        <v>176</v>
      </c>
      <c r="D15" s="81"/>
    </row>
    <row r="16" spans="1:4" s="15" customFormat="1" ht="34" customHeight="1" x14ac:dyDescent="0.2">
      <c r="A16" s="41" t="s">
        <v>77</v>
      </c>
      <c r="B16" s="53" t="s">
        <v>165</v>
      </c>
      <c r="C16" s="53" t="s">
        <v>177</v>
      </c>
      <c r="D16" s="81"/>
    </row>
    <row r="17" spans="1:4" s="15" customFormat="1" ht="17" x14ac:dyDescent="0.2">
      <c r="A17" s="41" t="s">
        <v>78</v>
      </c>
      <c r="B17" s="53" t="s">
        <v>108</v>
      </c>
      <c r="C17" s="53" t="s">
        <v>178</v>
      </c>
      <c r="D17" s="79"/>
    </row>
    <row r="18" spans="1:4" s="15" customFormat="1" ht="100" customHeight="1" x14ac:dyDescent="0.2">
      <c r="A18" s="41" t="s">
        <v>79</v>
      </c>
      <c r="B18" s="53" t="s">
        <v>86</v>
      </c>
      <c r="C18" s="53" t="s">
        <v>120</v>
      </c>
      <c r="D18" s="79"/>
    </row>
    <row r="19" spans="1:4" s="15" customFormat="1" ht="68" x14ac:dyDescent="0.2">
      <c r="A19" s="41" t="s">
        <v>80</v>
      </c>
      <c r="B19" s="53" t="s">
        <v>109</v>
      </c>
      <c r="C19" s="53" t="s">
        <v>188</v>
      </c>
      <c r="D19" s="79"/>
    </row>
    <row r="20" spans="1:4" s="15" customFormat="1" ht="17" x14ac:dyDescent="0.2">
      <c r="A20" s="41" t="s">
        <v>81</v>
      </c>
      <c r="B20" s="55" t="s">
        <v>138</v>
      </c>
      <c r="C20" s="53" t="s">
        <v>161</v>
      </c>
      <c r="D20" s="81"/>
    </row>
    <row r="21" spans="1:4" x14ac:dyDescent="0.2">
      <c r="A21" s="42"/>
      <c r="B21" s="29"/>
      <c r="C21" s="34" t="s">
        <v>17</v>
      </c>
      <c r="D21" s="35">
        <v>1</v>
      </c>
    </row>
    <row r="22" spans="1:4" ht="17" x14ac:dyDescent="0.2">
      <c r="A22" s="42"/>
      <c r="B22" s="29"/>
      <c r="C22" s="36" t="s">
        <v>18</v>
      </c>
      <c r="D22" s="37" t="s">
        <v>21</v>
      </c>
    </row>
    <row r="23" spans="1:4" x14ac:dyDescent="0.2">
      <c r="A23" s="42"/>
      <c r="B23" s="29"/>
      <c r="C23" s="36" t="s">
        <v>19</v>
      </c>
      <c r="D23" s="38"/>
    </row>
    <row r="24" spans="1:4" x14ac:dyDescent="0.2">
      <c r="A24" s="42"/>
      <c r="B24" s="29"/>
      <c r="C24" s="36" t="s">
        <v>20</v>
      </c>
      <c r="D24" s="39">
        <f>D23*D21</f>
        <v>0</v>
      </c>
    </row>
    <row r="25" spans="1:4" x14ac:dyDescent="0.2">
      <c r="A25" s="42"/>
      <c r="B25" s="29"/>
      <c r="C25" s="36" t="s">
        <v>50</v>
      </c>
      <c r="D25" s="40">
        <f>D24*0.21</f>
        <v>0</v>
      </c>
    </row>
    <row r="26" spans="1:4" x14ac:dyDescent="0.2">
      <c r="A26" s="42"/>
      <c r="B26" s="29"/>
      <c r="C26" s="36" t="s">
        <v>51</v>
      </c>
      <c r="D26" s="39">
        <f>D24+D25</f>
        <v>0</v>
      </c>
    </row>
  </sheetData>
  <mergeCells count="5">
    <mergeCell ref="A2:D2"/>
    <mergeCell ref="B12:B13"/>
    <mergeCell ref="A12:A13"/>
    <mergeCell ref="B8:B11"/>
    <mergeCell ref="A8:A11"/>
  </mergeCells>
  <phoneticPr fontId="1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52</v>
      </c>
    </row>
    <row r="2" spans="1:1" x14ac:dyDescent="0.2">
      <c r="A2" s="2" t="s">
        <v>53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Pasiūlymas</vt:lpstr>
      <vt:lpstr>Subtiekėjai ir priedai</vt:lpstr>
      <vt:lpstr>Specialieji reikalavimai</vt:lpstr>
      <vt:lpstr>TS1</vt:lpstr>
      <vt:lpstr>TS2</vt:lpstr>
      <vt:lpstr>TS3</vt:lpstr>
      <vt:lpstr>TS4</vt:lpstr>
      <vt:lpstr>TS5</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Regvyta Gelumbauskienė</cp:lastModifiedBy>
  <dcterms:created xsi:type="dcterms:W3CDTF">2021-04-30T12:21:51Z</dcterms:created>
  <dcterms:modified xsi:type="dcterms:W3CDTF">2025-06-18T14:40:58Z</dcterms:modified>
  <cp:category/>
</cp:coreProperties>
</file>