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1. ATVIRI  TARPTAUTINIAI konkursai\3532-3593 Sujungtas Radiologinės priemonės\CVP IS\"/>
    </mc:Choice>
  </mc:AlternateContent>
  <xr:revisionPtr revIDLastSave="0" documentId="13_ncr:1_{55FF52A8-812E-4DD4-BEE0-E9998BB84D25}" xr6:coauthVersionLast="47" xr6:coauthVersionMax="47" xr10:uidLastSave="{00000000-0000-0000-0000-000000000000}"/>
  <bookViews>
    <workbookView xWindow="-110" yWindow="-110" windowWidth="19420" windowHeight="116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83" i="1" l="1"/>
  <c r="F170" i="1"/>
  <c r="F182" i="1" s="1"/>
  <c r="F183" i="1" s="1"/>
  <c r="F184" i="1" s="1"/>
  <c r="G160" i="1"/>
  <c r="G159" i="1"/>
  <c r="F153" i="1"/>
  <c r="F159" i="1" s="1"/>
  <c r="F160" i="1" s="1"/>
  <c r="F161" i="1" s="1"/>
  <c r="G143" i="1"/>
  <c r="F134" i="1"/>
  <c r="F142" i="1" s="1"/>
  <c r="F143" i="1" s="1"/>
  <c r="F144" i="1" s="1"/>
  <c r="G124" i="1"/>
  <c r="G123" i="1"/>
  <c r="F117" i="1"/>
  <c r="F123" i="1" s="1"/>
  <c r="F124" i="1" s="1"/>
  <c r="F125" i="1" s="1"/>
  <c r="G107" i="1"/>
  <c r="F96" i="1"/>
  <c r="F106" i="1" s="1"/>
  <c r="F107" i="1" s="1"/>
  <c r="F108" i="1" s="1"/>
  <c r="G86" i="1"/>
  <c r="G85" i="1"/>
  <c r="F74" i="1"/>
  <c r="F85" i="1" s="1"/>
  <c r="F86" i="1" s="1"/>
  <c r="F87" i="1" s="1"/>
  <c r="G64" i="1"/>
  <c r="F54" i="1"/>
  <c r="F63" i="1" s="1"/>
  <c r="F64" i="1" s="1"/>
  <c r="F65" i="1" s="1"/>
  <c r="G44" i="1"/>
  <c r="G43" i="1"/>
  <c r="F37" i="1"/>
  <c r="F43" i="1" s="1"/>
  <c r="F44" i="1" s="1"/>
  <c r="F45" i="1" s="1"/>
  <c r="G21" i="1"/>
  <c r="G63" i="1" l="1"/>
  <c r="G106" i="1"/>
  <c r="G142" i="1"/>
  <c r="G182" i="1"/>
</calcChain>
</file>

<file path=xl/sharedStrings.xml><?xml version="1.0" encoding="utf-8"?>
<sst xmlns="http://schemas.openxmlformats.org/spreadsheetml/2006/main" count="341" uniqueCount="221">
  <si>
    <t>PIRKIMO SĄLYGŲ PRIEDAS "PASIŪLYMO FORMA"</t>
  </si>
  <si>
    <t>VIENKARTINĖS RADIOLOGINĖS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</si>
  <si>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</si>
  <si>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</si>
  <si>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</si>
  <si>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</si>
  <si>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</si>
  <si>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</si>
  <si>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</si>
  <si>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</si>
  <si>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</si>
  <si>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</si>
  <si>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</si>
  <si>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</si>
  <si>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</si>
  <si>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</si>
  <si>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</si>
  <si>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</si>
  <si>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</si>
  <si>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</si>
  <si>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</si>
  <si>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</si>
  <si>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</si>
  <si>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</si>
  <si>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</si>
  <si>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</si>
  <si>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</si>
  <si>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SPECIALIOS PTA VIELOS SUDĖTINGOMS STENOZĖMS, VINGIUOTOMS KRAUJAGYSLĖMS</t>
  </si>
  <si>
    <t>Tiekėjo pasiūlymas:</t>
  </si>
  <si>
    <t>Nr.</t>
  </si>
  <si>
    <t>Pavadinimas</t>
  </si>
  <si>
    <t>Kiekis</t>
  </si>
  <si>
    <t>Mato vienetas</t>
  </si>
  <si>
    <t>Kaina be PVM, Eur</t>
  </si>
  <si>
    <t>Suma be PVM, Eur</t>
  </si>
  <si>
    <t>Gamintojas, modelis, prekės kodas kataloge</t>
  </si>
  <si>
    <t>Konkreti siūlomo parametro reikšmė</t>
  </si>
  <si>
    <t>Dokumentas, kuriame yra nurodyta parametro reikšmė, pavadinimas ir puslapio Nr.</t>
  </si>
  <si>
    <t>1.</t>
  </si>
  <si>
    <t>Specialios PTA vielos sudėtingoms stenozėms, vingiuotoms kraujagyslėms</t>
  </si>
  <si>
    <t>1.1.</t>
  </si>
  <si>
    <t>Vnt</t>
  </si>
  <si>
    <t>1.1.1.</t>
  </si>
  <si>
    <t>Galiukas iš nitinolinio vamzdelio su mikro įpjovomis sukuriant precizišką sukimo momento perdavimą, neprarandant lankstumo</t>
  </si>
  <si>
    <t>1.1.2.</t>
  </si>
  <si>
    <t>Vidutinės atramos nitinolinė šerdis.</t>
  </si>
  <si>
    <t>1.1.3.</t>
  </si>
  <si>
    <t xml:space="preserve"> Hibridinė hidrofilinės dangos struktūra - distalinis galiukas nepadengtas, proksimalinis galiukas padengtas.</t>
  </si>
  <si>
    <t>1.1.4.</t>
  </si>
  <si>
    <t>Diametras: 0.014”</t>
  </si>
  <si>
    <t>1.1.5.</t>
  </si>
  <si>
    <t>Ilgis: 185 cm,300 cm</t>
  </si>
  <si>
    <t>Suma be PVM</t>
  </si>
  <si>
    <t>Taikomas PVM dydis (%)</t>
  </si>
  <si>
    <t>PVM suma</t>
  </si>
  <si>
    <t>Suma su PVM</t>
  </si>
  <si>
    <t>2. DALIS</t>
  </si>
  <si>
    <t>DVIGUBOS KONSTRUKCIJOS 0.014” VIELA SELEKTYVIAI DIAGNOSTIKAI IR LĖTINĖMS OKLIUZIJOMS</t>
  </si>
  <si>
    <t>2.</t>
  </si>
  <si>
    <t>Dvigubos konstrukcijos 0.014” viela selektyviai diagnostikai ir lėtinėms okliuzijoms</t>
  </si>
  <si>
    <t>2.1.</t>
  </si>
  <si>
    <t>2.1.1.</t>
  </si>
  <si>
    <t>Dviguba hibridinė konstrukcija: nerūdijančio plieno ir nitinolio, proksimalinė dalis plieninė - tvirtumui, distalinė –nitinolinės šerdies galiukas tolygiai smailėjantis konusu (nelaiptuotas) - manevringumui.</t>
  </si>
  <si>
    <t>2.1.2.</t>
  </si>
  <si>
    <t xml:space="preserve"> Gera atrama, minkštas atraumatinis, spiralinis, formuojamas nitinolio galiukas.</t>
  </si>
  <si>
    <t>2.1.3.</t>
  </si>
  <si>
    <t>Hidrofilinė danga</t>
  </si>
  <si>
    <t>2.1.4.</t>
  </si>
  <si>
    <t>Dviejų standumo laipsnių.</t>
  </si>
  <si>
    <t>2.1.5.</t>
  </si>
  <si>
    <t>dviejų skirtingų galiuko svorių (tip load) - 2,8 g ir 3,5 g</t>
  </si>
  <si>
    <t>2.1.6.</t>
  </si>
  <si>
    <t>Rentgenokontrastinis polimerinis vielos galiukas ir  3 cm rentgenokontrastinė spiralė tiksliam pozicionavimui.</t>
  </si>
  <si>
    <t>2.1.7.</t>
  </si>
  <si>
    <t>0,014" diametro</t>
  </si>
  <si>
    <t>2.1.8.</t>
  </si>
  <si>
    <t>Ilgiai: nuo 190 iki 300cm</t>
  </si>
  <si>
    <t>3. DALIS</t>
  </si>
  <si>
    <t xml:space="preserve">PTA BALIONINIS KATETERIS 0,035 VIELAI </t>
  </si>
  <si>
    <t>3.</t>
  </si>
  <si>
    <t xml:space="preserve">PTA balioninis kateteris 0,035 vielai </t>
  </si>
  <si>
    <t>3.1.</t>
  </si>
  <si>
    <t>3.1.1.</t>
  </si>
  <si>
    <t xml:space="preserve">PTA balioniniai kateteriai rutininėms procedūroms (OTW tipo)                                                                                                                              </t>
  </si>
  <si>
    <t>3.1.2.</t>
  </si>
  <si>
    <t xml:space="preserve">gero slydimo, baliono galai su hidrofiline danga, centrinė baliono dalis be dangos, kad išvengti išilginės dislokacijos </t>
  </si>
  <si>
    <t>3.1.3.</t>
  </si>
  <si>
    <t>naudojami su 0,035” PTA vielomis;</t>
  </si>
  <si>
    <t>3.1.4.</t>
  </si>
  <si>
    <t>žemo profilio:</t>
  </si>
  <si>
    <t>3.1.5.</t>
  </si>
  <si>
    <t>nominalus slėgis – ne mažiau 8 atm, baliono plyšimo slėgis (RBP) – ne mažiau 18 atm mažo diametro trumpiems ir 11atm didelio diametro ilgiems balionams);</t>
  </si>
  <si>
    <t>3.1.6.</t>
  </si>
  <si>
    <t>2 rentgenokontrastiniai markeriai;</t>
  </si>
  <si>
    <t>3.1.7.</t>
  </si>
  <si>
    <t>balionai įvairių ilgių (20 - 300 mm)</t>
  </si>
  <si>
    <t>3.1.8.</t>
  </si>
  <si>
    <t>diametrai (3,00 - 12,00 mm)</t>
  </si>
  <si>
    <t>3.1.9.</t>
  </si>
  <si>
    <t>visų diametrų balionai turi praeiti per 5F-7F introdiuserį;</t>
  </si>
  <si>
    <t>3.1.10.</t>
  </si>
  <si>
    <t>balioninio kateterių naudojamas ilgis  80-85cm ir 130-135cm;</t>
  </si>
  <si>
    <t>4. DALIS</t>
  </si>
  <si>
    <t xml:space="preserve">STENTAS PAKINKLIO ARTERIJOMS </t>
  </si>
  <si>
    <t>4.</t>
  </si>
  <si>
    <t xml:space="preserve">Stentas pakinklio arterijoms </t>
  </si>
  <si>
    <t>4.1.</t>
  </si>
  <si>
    <t>4.1.1.</t>
  </si>
  <si>
    <t>Nitinoliniai, savaime išsiskleidžiantys stentai skirti pakinklio ir sudėtingos anatomijos arterijų stentavimui.</t>
  </si>
  <si>
    <t>4.1.2.</t>
  </si>
  <si>
    <t>Stento dizainas –pintas iš 6 porų elastinių nitinolio vielų, uždarų gardelių geometrijos.</t>
  </si>
  <si>
    <t>4.1.3.</t>
  </si>
  <si>
    <t>Itin didelės radialinės jėgos (4 kartus didesnės nei įprastų nitinolio stentų) ir didžiulio lankstumo.</t>
  </si>
  <si>
    <t>4.1.4.</t>
  </si>
  <si>
    <t>Ergonomiška kelių žingsnių įvedimo sistema, užtikrinanti tikslų stento išskleidimą ir leidžianti aktyviai kontroliuoti išskleidžiamo stento atkarpos gardelių tankį ir stento ilgį.</t>
  </si>
  <si>
    <t>4.1.5.</t>
  </si>
  <si>
    <t>Rentgenokontrastiniai stento ilgio markeriai proksimaliniame ir distaliniame įvedimo sistemos gale.</t>
  </si>
  <si>
    <t>4.1.6.</t>
  </si>
  <si>
    <t>Įvedimo sistema - 6 F nuo 4mm iki 7mm stentams ir 7 F – 8mm diametro stentams, sistemos ilgiai 80cm ir 120 cm</t>
  </si>
  <si>
    <t>4.1.7.</t>
  </si>
  <si>
    <t>0,014“ ir 0,018" vielai</t>
  </si>
  <si>
    <t>4.1.8.</t>
  </si>
  <si>
    <t xml:space="preserve">Stento diametrai – 4-8 mm. </t>
  </si>
  <si>
    <t>4.1.9.</t>
  </si>
  <si>
    <t>Stento ilgiai – 40-200 mm</t>
  </si>
  <si>
    <t>5. DALIS</t>
  </si>
  <si>
    <t>KATETERIS MASYVIAI SELEKTYVIAI TROMBOLIZEI</t>
  </si>
  <si>
    <t>5.</t>
  </si>
  <si>
    <t>Kateteris masyviai selektyviai trombolizei</t>
  </si>
  <si>
    <t>5.1.</t>
  </si>
  <si>
    <t>5.1.1.</t>
  </si>
  <si>
    <t>4 ir 5F diametro kateteriai, 40/65/100/135cm ilgio</t>
  </si>
  <si>
    <t>5.1.2.</t>
  </si>
  <si>
    <t xml:space="preserve">Infuzinės dalies ilgis 5/10/20/30/40/50cm </t>
  </si>
  <si>
    <t>5.1.3.</t>
  </si>
  <si>
    <t xml:space="preserve">Vožtuvas distaliniame gale leidžia atlikti masyvią trombolizę tiek pašalinus vielą iš kateterio, tiek su viela. </t>
  </si>
  <si>
    <t>5.1.4.</t>
  </si>
  <si>
    <t>Du markeriai, žymintys infuzinės dalies ribas</t>
  </si>
  <si>
    <t>5.1.5.</t>
  </si>
  <si>
    <t>Skirtas naudoti su 0,035” bei 0,038” vielomis</t>
  </si>
  <si>
    <t>6. DALIS</t>
  </si>
  <si>
    <t>INTRAVASKULINIO ULTRAGARSO (IVUS) KATETERIAI AORTAI IR VENOMS</t>
  </si>
  <si>
    <t>6.</t>
  </si>
  <si>
    <t>Intravaskulinio ultragarso (IVUS) kateteriai aortai ir venoms</t>
  </si>
  <si>
    <t>6.1.</t>
  </si>
  <si>
    <t>6.1.1.</t>
  </si>
  <si>
    <t>Suderinamas su 8F introdiuseriu.</t>
  </si>
  <si>
    <t>6.1.2.</t>
  </si>
  <si>
    <t>Įėjimo profilis ne daugiau 8.2 F.</t>
  </si>
  <si>
    <t>6.1.3.</t>
  </si>
  <si>
    <t>Aukštos skiriamosios gebos 10 MHz transdiuseris su signalo filtravimu.</t>
  </si>
  <si>
    <t>6.1.4.</t>
  </si>
  <si>
    <t>Pritaikytas 0,038 colio vielai.</t>
  </si>
  <si>
    <t>6.1.5.</t>
  </si>
  <si>
    <t>Su 25 rentgenokontrastiniais markeriais distaliniame kateterio gale.</t>
  </si>
  <si>
    <t>6.1.6.</t>
  </si>
  <si>
    <t>Tinkantis iki 60 mm diametro kraujagyslėms.</t>
  </si>
  <si>
    <t>6.1.7.</t>
  </si>
  <si>
    <t>suderinamas su turima philips angiografo programine įranga arba programinė įranga turi būti suteikiama nemokamai</t>
  </si>
  <si>
    <t>7. DALIS</t>
  </si>
  <si>
    <t>ROSEN TIPO PALAIKANTI STANDŽIOJI VIELA</t>
  </si>
  <si>
    <t>7.</t>
  </si>
  <si>
    <t>ROSEN tipo palaikanti standžioji viela</t>
  </si>
  <si>
    <t>7.1.</t>
  </si>
  <si>
    <t>7.1.1.</t>
  </si>
  <si>
    <t>Didelio standumo palaikanti Rosen tipo viela skirta didelio diametro stentų ir periferinių stentgraftų implantacijoms.</t>
  </si>
  <si>
    <t>7.1.2.</t>
  </si>
  <si>
    <t xml:space="preserve"> Plieninė dengta PTFE viela. </t>
  </si>
  <si>
    <t>7.1.3.</t>
  </si>
  <si>
    <t xml:space="preserve">Ilgis turi būti įvairus 145 cm, 180 cm, 260 cm. </t>
  </si>
  <si>
    <t>7.1.4.</t>
  </si>
  <si>
    <t xml:space="preserve">Diametras 0,035”. </t>
  </si>
  <si>
    <t>7.1.5.</t>
  </si>
  <si>
    <t>Lankstus vielos galiukas viengubos J formos kreivės, ilgis 1,5 cm.</t>
  </si>
  <si>
    <t>8. DALIS</t>
  </si>
  <si>
    <t> VAISTUS IŠSKIRIANTYS PTA BALIONAI 0,035” VIELAI</t>
  </si>
  <si>
    <t>8.</t>
  </si>
  <si>
    <t> Vaistus išskiriantys PTA balionai 0,035” vielai</t>
  </si>
  <si>
    <t>8.1.</t>
  </si>
  <si>
    <t>8.1.1.</t>
  </si>
  <si>
    <t xml:space="preserve">Vaistus išskiriantys PTA balioniniai kateteriai (OTW tipo)                                                                                                                                                            </t>
  </si>
  <si>
    <t>8.1.2.</t>
  </si>
  <si>
    <t>išskiriantys vaistą Paklitakselį;</t>
  </si>
  <si>
    <t>8.1.3.</t>
  </si>
  <si>
    <t>8.1.4.</t>
  </si>
  <si>
    <t>8.1.5.</t>
  </si>
  <si>
    <t xml:space="preserve">aukšto slėgio (nominalus slėgis – ne mažiau 8 atm, baliono plyšimo slėgis (RBP) – ne mažiau 9 atm </t>
  </si>
  <si>
    <t>8.1.6.</t>
  </si>
  <si>
    <t>8.1.7.</t>
  </si>
  <si>
    <t>balionai įvairių ilgių 40 - 250 mm</t>
  </si>
  <si>
    <t>8.1.8.</t>
  </si>
  <si>
    <t>diametrų 4,00 - 12,00 mm</t>
  </si>
  <si>
    <t>8.1.9.</t>
  </si>
  <si>
    <t>visų diametrų balionai turi praeiti per 5F-9F introdiuserį</t>
  </si>
  <si>
    <t>8.1.10.</t>
  </si>
  <si>
    <t>balioninio kateterių naudojamas ilgis priklausomai nuo procedūros technikos 80-85cm ir 130-135cm;</t>
  </si>
  <si>
    <t>8.1.11.</t>
  </si>
  <si>
    <t>universalaus panaudojimo – plėtimams ir stentavimui;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</si>
  <si>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</si>
  <si>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</si>
  <si>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</si>
  <si>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</si>
  <si>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</si>
  <si>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</si>
  <si>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</si>
  <si>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</si>
  <si>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</si>
  <si>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</si>
  <si>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</si>
  <si>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</si>
  <si>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</si>
  <si>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</si>
  <si>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</si>
  <si>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</si>
  <si>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</si>
  <si>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</si>
  <si>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</si>
  <si>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</si>
  <si>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</si>
  <si>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</si>
  <si>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3532-3593-1 2025-06-18 09:25:07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</si>
</sst>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6" borderId="23" xfId="0" applyFont="1" applyFill="1" applyBorder="1" applyAlignment="1" applyProtection="1">
      <alignment wrapText="1"/>
      <protection locked="0"/>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0" xfId="0" applyFont="1" applyFill="1" applyAlignment="1">
      <alignment wrapText="1"/>
    </xf>
    <xf numFmtId="0" fontId="1" fillId="5" borderId="1" xfId="0" applyFont="1" applyFill="1" applyBorder="1" applyAlignment="1" applyProtection="1">
      <alignment wrapText="1"/>
      <protection locked="0"/>
    </xf>
    <xf numFmtId="0" fontId="1" fillId="5" borderId="0" xfId="0" applyFont="1" applyFill="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wrapText="1"/>
    </xf>
    <xf numFmtId="0" fontId="0" fillId="0" borderId="0" xfId="0"/>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184"/>
  <sheetViews>
    <sheetView tabSelected="1" topLeftCell="E112" workbookViewId="0">
      <selection activeCell="H55" sqref="H55"/>
    </sheetView>
  </sheetViews>
  <sheetFormatPr defaultColWidth="10.83203125" defaultRowHeight="14.5" x14ac:dyDescent="0.35"/>
  <cols>
    <col min="1" max="1" width="9.1640625" style="1" customWidth="1"/>
    <col min="2" max="2" width="53.1640625" style="1" customWidth="1"/>
    <col min="3" max="3" width="16.4140625" style="1" customWidth="1"/>
    <col min="4" max="4" width="9.75" style="1" customWidth="1"/>
    <col min="5" max="5" width="20.58203125" style="1" customWidth="1"/>
    <col min="6" max="6" width="18" style="1" customWidth="1"/>
    <col min="7" max="7" width="20.5" style="1" customWidth="1"/>
    <col min="8" max="8" width="59.25" style="1" customWidth="1"/>
    <col min="9" max="9" width="22.75" style="1" customWidth="1"/>
    <col min="10" max="15" width="25" style="1" customWidth="1"/>
    <col min="16" max="16" width="10.83203125" style="1" customWidth="1"/>
    <col min="17" max="16384" width="10.83203125" style="1"/>
  </cols>
  <sheetData>
    <row r="2" spans="1:6" x14ac:dyDescent="0.35">
      <c r="A2" s="13" t="s">
        <v>0</v>
      </c>
      <c r="B2" s="2"/>
    </row>
    <row r="3" spans="1:6" x14ac:dyDescent="0.35">
      <c r="B3" s="3"/>
    </row>
    <row r="4" spans="1:6" x14ac:dyDescent="0.35">
      <c r="A4" s="13" t="s">
        <v>1</v>
      </c>
      <c r="B4" s="2"/>
    </row>
    <row r="5" spans="1:6" x14ac:dyDescent="0.35">
      <c r="A5" s="2"/>
      <c r="B5" s="2"/>
    </row>
    <row r="6" spans="1:6" x14ac:dyDescent="0.35">
      <c r="A6" s="1" t="s">
        <v>2</v>
      </c>
      <c r="B6" s="13" t="s">
        <v>3</v>
      </c>
    </row>
    <row r="7" spans="1:6" x14ac:dyDescent="0.35">
      <c r="B7" s="2"/>
    </row>
    <row r="8" spans="1:6" x14ac:dyDescent="0.35">
      <c r="A8" s="4" t="s">
        <v>4</v>
      </c>
      <c r="B8" s="30"/>
    </row>
    <row r="9" spans="1:6" x14ac:dyDescent="0.35">
      <c r="A9" s="4" t="s">
        <v>5</v>
      </c>
      <c r="B9" s="30"/>
    </row>
    <row r="10" spans="1:6" x14ac:dyDescent="0.35">
      <c r="A10" s="4" t="s">
        <v>6</v>
      </c>
      <c r="B10" s="30"/>
    </row>
    <row r="12" spans="1:6" ht="15.5" x14ac:dyDescent="0.35">
      <c r="A12" s="39" t="s">
        <v>7</v>
      </c>
      <c r="B12" s="40"/>
      <c r="C12" s="33"/>
      <c r="D12" s="34"/>
      <c r="E12" s="34"/>
      <c r="F12" s="35"/>
    </row>
    <row r="13" spans="1:6" ht="16" customHeight="1" x14ac:dyDescent="0.35">
      <c r="A13" s="46" t="s">
        <v>8</v>
      </c>
      <c r="B13" s="37"/>
      <c r="C13" s="33"/>
      <c r="D13" s="34"/>
      <c r="E13" s="34"/>
      <c r="F13" s="35"/>
    </row>
    <row r="14" spans="1:6" ht="16" customHeight="1" x14ac:dyDescent="0.35">
      <c r="A14" s="46" t="s">
        <v>9</v>
      </c>
      <c r="B14" s="37"/>
      <c r="C14" s="33"/>
      <c r="D14" s="34"/>
      <c r="E14" s="34"/>
      <c r="F14" s="35"/>
    </row>
    <row r="15" spans="1:6" ht="16" customHeight="1" x14ac:dyDescent="0.35">
      <c r="A15" s="39" t="s">
        <v>10</v>
      </c>
      <c r="B15" s="40"/>
      <c r="C15" s="33"/>
      <c r="D15" s="34"/>
      <c r="E15" s="34"/>
      <c r="F15" s="35"/>
    </row>
    <row r="16" spans="1:6" ht="63" customHeight="1" x14ac:dyDescent="0.35">
      <c r="A16" s="36" t="s">
        <v>11</v>
      </c>
      <c r="B16" s="37"/>
      <c r="C16" s="33"/>
      <c r="D16" s="34"/>
      <c r="E16" s="34"/>
      <c r="F16" s="35"/>
    </row>
    <row r="17" spans="1:7" ht="16" customHeight="1" x14ac:dyDescent="0.35">
      <c r="A17" s="39" t="s">
        <v>12</v>
      </c>
      <c r="B17" s="40"/>
      <c r="C17" s="33"/>
      <c r="D17" s="34"/>
      <c r="E17" s="34"/>
      <c r="F17" s="35"/>
    </row>
    <row r="18" spans="1:7" ht="16" customHeight="1" x14ac:dyDescent="0.35">
      <c r="A18" s="39" t="s">
        <v>13</v>
      </c>
      <c r="B18" s="40"/>
      <c r="C18" s="33"/>
      <c r="D18" s="34"/>
      <c r="E18" s="34"/>
      <c r="F18" s="35"/>
    </row>
    <row r="19" spans="1:7" ht="48" customHeight="1" x14ac:dyDescent="0.35">
      <c r="A19" s="39" t="s">
        <v>14</v>
      </c>
      <c r="B19" s="40"/>
      <c r="C19" s="33"/>
      <c r="D19" s="34"/>
      <c r="E19" s="34"/>
      <c r="F19" s="35"/>
    </row>
    <row r="20" spans="1:7" ht="55" customHeight="1" x14ac:dyDescent="0.35">
      <c r="A20" s="39" t="s">
        <v>15</v>
      </c>
      <c r="B20" s="40"/>
      <c r="C20" s="33"/>
      <c r="D20" s="34"/>
      <c r="E20" s="34"/>
      <c r="F20" s="35"/>
    </row>
    <row r="21" spans="1:7" ht="71" customHeight="1" x14ac:dyDescent="0.35">
      <c r="A21" s="43" t="s">
        <v>16</v>
      </c>
      <c r="B21" s="44"/>
      <c r="C21" s="47"/>
      <c r="D21" s="48"/>
      <c r="E21" s="48"/>
      <c r="F21" s="48"/>
      <c r="G21" s="14"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38" t="s">
        <v>17</v>
      </c>
      <c r="B23" s="32"/>
      <c r="C23" s="32"/>
      <c r="D23" s="32"/>
      <c r="E23" s="32"/>
      <c r="F23" s="32"/>
    </row>
    <row r="24" spans="1:7" x14ac:dyDescent="0.35">
      <c r="A24" s="32" t="s">
        <v>18</v>
      </c>
      <c r="B24" s="32"/>
      <c r="C24" s="32"/>
      <c r="D24" s="32"/>
      <c r="E24" s="32"/>
      <c r="F24" s="32"/>
    </row>
    <row r="25" spans="1:7" x14ac:dyDescent="0.35">
      <c r="A25" s="32" t="s">
        <v>19</v>
      </c>
      <c r="B25" s="32"/>
      <c r="C25" s="32"/>
      <c r="D25" s="32"/>
      <c r="E25" s="32"/>
      <c r="F25" s="32"/>
    </row>
    <row r="26" spans="1:7" x14ac:dyDescent="0.35">
      <c r="A26" s="32" t="s">
        <v>20</v>
      </c>
      <c r="B26" s="32"/>
      <c r="C26" s="32"/>
      <c r="D26" s="32"/>
      <c r="E26" s="32"/>
      <c r="F26" s="32"/>
    </row>
    <row r="27" spans="1:7" x14ac:dyDescent="0.35">
      <c r="A27" s="32" t="s">
        <v>21</v>
      </c>
      <c r="B27" s="32"/>
      <c r="C27" s="32"/>
      <c r="D27" s="32"/>
      <c r="E27" s="32"/>
      <c r="F27" s="32"/>
    </row>
    <row r="28" spans="1:7" ht="32" customHeight="1" x14ac:dyDescent="0.35">
      <c r="A28" s="45" t="s">
        <v>22</v>
      </c>
      <c r="B28" s="32"/>
      <c r="C28" s="32"/>
      <c r="D28" s="32"/>
      <c r="E28" s="32"/>
      <c r="F28" s="32"/>
    </row>
    <row r="29" spans="1:7" x14ac:dyDescent="0.35">
      <c r="A29" s="32" t="s">
        <v>23</v>
      </c>
      <c r="B29" s="32"/>
      <c r="C29" s="32"/>
      <c r="D29" s="32"/>
      <c r="E29" s="32"/>
      <c r="F29" s="32"/>
    </row>
    <row r="30" spans="1:7" ht="34.5" customHeight="1" x14ac:dyDescent="0.35">
      <c r="A30" s="41" t="s">
        <v>24</v>
      </c>
      <c r="B30" s="42"/>
      <c r="C30" s="42"/>
      <c r="D30" s="31"/>
    </row>
    <row r="31" spans="1:7" x14ac:dyDescent="0.35">
      <c r="A31" s="14" t="s">
        <v>25</v>
      </c>
    </row>
    <row r="32" spans="1:7" x14ac:dyDescent="0.35">
      <c r="A32" s="13" t="s">
        <v>26</v>
      </c>
      <c r="B32" s="13" t="s">
        <v>27</v>
      </c>
    </row>
    <row r="34" spans="1:9" x14ac:dyDescent="0.35">
      <c r="A34" s="13" t="s">
        <v>28</v>
      </c>
    </row>
    <row r="35" spans="1:9" ht="58" x14ac:dyDescent="0.35">
      <c r="A35" s="27" t="s">
        <v>29</v>
      </c>
      <c r="B35" s="27" t="s">
        <v>30</v>
      </c>
      <c r="C35" s="27" t="s">
        <v>31</v>
      </c>
      <c r="D35" s="27" t="s">
        <v>32</v>
      </c>
      <c r="E35" s="27" t="s">
        <v>33</v>
      </c>
      <c r="F35" s="27" t="s">
        <v>34</v>
      </c>
      <c r="G35" s="27" t="s">
        <v>35</v>
      </c>
      <c r="H35" s="27" t="s">
        <v>36</v>
      </c>
      <c r="I35" s="27" t="s">
        <v>37</v>
      </c>
    </row>
    <row r="36" spans="1:9" ht="27" customHeight="1" x14ac:dyDescent="0.35">
      <c r="A36" s="15" t="s">
        <v>38</v>
      </c>
      <c r="B36" s="27" t="s">
        <v>39</v>
      </c>
      <c r="C36" s="16"/>
      <c r="D36" s="16"/>
      <c r="E36" s="16"/>
      <c r="F36" s="16"/>
      <c r="G36" s="16"/>
      <c r="H36" s="16"/>
      <c r="I36" s="16"/>
    </row>
    <row r="37" spans="1:9" ht="35.5" customHeight="1" x14ac:dyDescent="0.35">
      <c r="A37" s="16" t="s">
        <v>40</v>
      </c>
      <c r="B37" s="25" t="s">
        <v>39</v>
      </c>
      <c r="C37" s="16">
        <v>90</v>
      </c>
      <c r="D37" s="16" t="s">
        <v>41</v>
      </c>
      <c r="E37" s="24"/>
      <c r="F37" s="25" t="str">
        <f>IF(ISBLANK(E37),"", PRODUCT(C37,E37))</f>
        <v/>
      </c>
      <c r="G37" s="26"/>
      <c r="H37" s="16"/>
      <c r="I37" s="16"/>
    </row>
    <row r="38" spans="1:9" ht="29" x14ac:dyDescent="0.35">
      <c r="A38" s="16" t="s">
        <v>42</v>
      </c>
      <c r="B38" s="25" t="s">
        <v>43</v>
      </c>
      <c r="C38" s="16"/>
      <c r="D38" s="16"/>
      <c r="E38" s="16"/>
      <c r="F38" s="16"/>
      <c r="G38" s="16"/>
      <c r="H38" s="26"/>
      <c r="I38" s="26"/>
    </row>
    <row r="39" spans="1:9" ht="23" customHeight="1" x14ac:dyDescent="0.35">
      <c r="A39" s="16" t="s">
        <v>44</v>
      </c>
      <c r="B39" s="25" t="s">
        <v>45</v>
      </c>
      <c r="C39" s="16"/>
      <c r="D39" s="16"/>
      <c r="E39" s="16"/>
      <c r="F39" s="16"/>
      <c r="G39" s="16"/>
      <c r="H39" s="26"/>
      <c r="I39" s="26"/>
    </row>
    <row r="40" spans="1:9" ht="29" x14ac:dyDescent="0.35">
      <c r="A40" s="16" t="s">
        <v>46</v>
      </c>
      <c r="B40" s="25" t="s">
        <v>47</v>
      </c>
      <c r="C40" s="16"/>
      <c r="D40" s="16"/>
      <c r="E40" s="16"/>
      <c r="F40" s="16"/>
      <c r="G40" s="16"/>
      <c r="H40" s="26"/>
      <c r="I40" s="26"/>
    </row>
    <row r="41" spans="1:9" ht="27" customHeight="1" x14ac:dyDescent="0.35">
      <c r="A41" s="16" t="s">
        <v>48</v>
      </c>
      <c r="B41" s="25" t="s">
        <v>49</v>
      </c>
      <c r="C41" s="16"/>
      <c r="D41" s="16"/>
      <c r="E41" s="16"/>
      <c r="F41" s="16"/>
      <c r="G41" s="16"/>
      <c r="H41" s="26"/>
      <c r="I41" s="26"/>
    </row>
    <row r="42" spans="1:9" ht="26" customHeight="1" x14ac:dyDescent="0.35">
      <c r="A42" s="16" t="s">
        <v>50</v>
      </c>
      <c r="B42" s="25" t="s">
        <v>51</v>
      </c>
      <c r="C42" s="16"/>
      <c r="D42" s="16"/>
      <c r="E42" s="16"/>
      <c r="F42" s="16"/>
      <c r="G42" s="16"/>
      <c r="H42" s="26"/>
      <c r="I42" s="26"/>
    </row>
    <row r="43" spans="1:9" x14ac:dyDescent="0.35">
      <c r="E43" s="15" t="s">
        <v>52</v>
      </c>
      <c r="F43" s="15" t="str">
        <f>IF((COUNT(C37:C42)&lt;&gt;COUNT(F37:F42)),"", ROUND(SUM(F37:F42),2))</f>
        <v/>
      </c>
      <c r="G43" s="14" t="str">
        <f>IF((COUNT(C37:C42)&lt;&gt;COUNT(F37:F42)),"Neužpildytos visų objektų kainos", "")</f>
        <v>Neužpildytos visų objektų kainos</v>
      </c>
    </row>
    <row r="44" spans="1:9" ht="29" x14ac:dyDescent="0.35">
      <c r="C44" s="27" t="s">
        <v>53</v>
      </c>
      <c r="D44" s="18"/>
      <c r="E44" s="15" t="s">
        <v>54</v>
      </c>
      <c r="F44" s="15" t="str">
        <f>IF(OR(F43="",D44=""),"", ROUND(PRODUCT(D44,F43)/100,2))</f>
        <v/>
      </c>
      <c r="G44" s="14" t="str">
        <f>IF(D44="", "Nurodykite taikomą PVM dydį", "")</f>
        <v>Nurodykite taikomą PVM dydį</v>
      </c>
    </row>
    <row r="45" spans="1:9" x14ac:dyDescent="0.35">
      <c r="E45" s="15" t="s">
        <v>55</v>
      </c>
      <c r="F45" s="15">
        <f>IF(ISBLANK(F44), "", ROUND(SUM(F43:F44),2))</f>
        <v>0</v>
      </c>
    </row>
    <row r="49" spans="1:10" x14ac:dyDescent="0.35">
      <c r="A49" s="13" t="s">
        <v>56</v>
      </c>
      <c r="B49" s="13" t="s">
        <v>57</v>
      </c>
    </row>
    <row r="51" spans="1:10" x14ac:dyDescent="0.35">
      <c r="A51" s="13" t="s">
        <v>28</v>
      </c>
    </row>
    <row r="52" spans="1:10" ht="58" x14ac:dyDescent="0.35">
      <c r="A52" s="28" t="s">
        <v>29</v>
      </c>
      <c r="B52" s="28" t="s">
        <v>30</v>
      </c>
      <c r="C52" s="28" t="s">
        <v>31</v>
      </c>
      <c r="D52" s="28" t="s">
        <v>32</v>
      </c>
      <c r="E52" s="28" t="s">
        <v>33</v>
      </c>
      <c r="F52" s="28" t="s">
        <v>34</v>
      </c>
      <c r="G52" s="28" t="s">
        <v>35</v>
      </c>
      <c r="H52" s="28" t="s">
        <v>36</v>
      </c>
      <c r="I52" s="28" t="s">
        <v>37</v>
      </c>
      <c r="J52" s="10"/>
    </row>
    <row r="53" spans="1:10" ht="29" x14ac:dyDescent="0.35">
      <c r="A53" s="15" t="s">
        <v>58</v>
      </c>
      <c r="B53" s="27" t="s">
        <v>59</v>
      </c>
      <c r="C53" s="16"/>
      <c r="D53" s="16"/>
      <c r="E53" s="16"/>
      <c r="F53" s="16"/>
      <c r="G53" s="16"/>
      <c r="H53" s="16"/>
      <c r="I53" s="16"/>
    </row>
    <row r="54" spans="1:10" ht="29" x14ac:dyDescent="0.35">
      <c r="A54" s="16" t="s">
        <v>60</v>
      </c>
      <c r="B54" s="25" t="s">
        <v>59</v>
      </c>
      <c r="C54" s="16">
        <v>300</v>
      </c>
      <c r="D54" s="16" t="s">
        <v>41</v>
      </c>
      <c r="E54" s="17"/>
      <c r="F54" s="16" t="str">
        <f>IF(ISBLANK(E54),"", PRODUCT(C54,E54))</f>
        <v/>
      </c>
      <c r="G54" s="18"/>
      <c r="H54" s="16"/>
      <c r="I54" s="16"/>
    </row>
    <row r="55" spans="1:10" ht="58" x14ac:dyDescent="0.35">
      <c r="A55" s="16" t="s">
        <v>61</v>
      </c>
      <c r="B55" s="25" t="s">
        <v>62</v>
      </c>
      <c r="C55" s="16"/>
      <c r="D55" s="16"/>
      <c r="E55" s="16"/>
      <c r="F55" s="16"/>
      <c r="G55" s="16"/>
      <c r="H55" s="26"/>
      <c r="I55" s="26"/>
    </row>
    <row r="56" spans="1:10" ht="29" x14ac:dyDescent="0.35">
      <c r="A56" s="16" t="s">
        <v>63</v>
      </c>
      <c r="B56" s="25" t="s">
        <v>64</v>
      </c>
      <c r="C56" s="16"/>
      <c r="D56" s="16"/>
      <c r="E56" s="16"/>
      <c r="F56" s="16"/>
      <c r="G56" s="16"/>
      <c r="H56" s="26"/>
      <c r="I56" s="26"/>
    </row>
    <row r="57" spans="1:10" ht="22.5" customHeight="1" x14ac:dyDescent="0.35">
      <c r="A57" s="16" t="s">
        <v>65</v>
      </c>
      <c r="B57" s="25" t="s">
        <v>66</v>
      </c>
      <c r="C57" s="16"/>
      <c r="D57" s="16"/>
      <c r="E57" s="16"/>
      <c r="F57" s="16"/>
      <c r="G57" s="16"/>
      <c r="H57" s="26"/>
      <c r="I57" s="26"/>
    </row>
    <row r="58" spans="1:10" ht="26.5" customHeight="1" x14ac:dyDescent="0.35">
      <c r="A58" s="16" t="s">
        <v>67</v>
      </c>
      <c r="B58" s="25" t="s">
        <v>68</v>
      </c>
      <c r="C58" s="16"/>
      <c r="D58" s="16"/>
      <c r="E58" s="16"/>
      <c r="F58" s="16"/>
      <c r="G58" s="16"/>
      <c r="H58" s="26"/>
      <c r="I58" s="26"/>
    </row>
    <row r="59" spans="1:10" ht="23.5" customHeight="1" x14ac:dyDescent="0.35">
      <c r="A59" s="16" t="s">
        <v>69</v>
      </c>
      <c r="B59" s="25" t="s">
        <v>70</v>
      </c>
      <c r="C59" s="16"/>
      <c r="D59" s="16"/>
      <c r="E59" s="16"/>
      <c r="F59" s="16"/>
      <c r="G59" s="16"/>
      <c r="H59" s="26"/>
      <c r="I59" s="26"/>
    </row>
    <row r="60" spans="1:10" ht="29" x14ac:dyDescent="0.35">
      <c r="A60" s="16" t="s">
        <v>71</v>
      </c>
      <c r="B60" s="25" t="s">
        <v>72</v>
      </c>
      <c r="C60" s="16"/>
      <c r="D60" s="16"/>
      <c r="E60" s="16"/>
      <c r="F60" s="16"/>
      <c r="G60" s="16"/>
      <c r="H60" s="26"/>
      <c r="I60" s="26"/>
    </row>
    <row r="61" spans="1:10" ht="30" customHeight="1" x14ac:dyDescent="0.35">
      <c r="A61" s="16" t="s">
        <v>73</v>
      </c>
      <c r="B61" s="25" t="s">
        <v>74</v>
      </c>
      <c r="C61" s="16"/>
      <c r="D61" s="16"/>
      <c r="E61" s="16"/>
      <c r="F61" s="16"/>
      <c r="G61" s="16"/>
      <c r="H61" s="26"/>
      <c r="I61" s="26"/>
    </row>
    <row r="62" spans="1:10" ht="26.5" customHeight="1" x14ac:dyDescent="0.35">
      <c r="A62" s="16" t="s">
        <v>75</v>
      </c>
      <c r="B62" s="25" t="s">
        <v>76</v>
      </c>
      <c r="C62" s="16"/>
      <c r="D62" s="16"/>
      <c r="E62" s="16"/>
      <c r="F62" s="16"/>
      <c r="G62" s="16"/>
      <c r="H62" s="26"/>
      <c r="I62" s="26"/>
    </row>
    <row r="63" spans="1:10" x14ac:dyDescent="0.35">
      <c r="E63" s="15" t="s">
        <v>52</v>
      </c>
      <c r="F63" s="15" t="str">
        <f>IF((COUNT(C54:C62)&lt;&gt;COUNT(F54:F62)),"", ROUND(SUM(F54:F62),2))</f>
        <v/>
      </c>
      <c r="G63" s="14" t="str">
        <f>IF((COUNT(C54:C62)&lt;&gt;COUNT(F54:F62)),"Neužpildytos visų objektų kainos", "")</f>
        <v>Neužpildytos visų objektų kainos</v>
      </c>
    </row>
    <row r="64" spans="1:10" ht="29" x14ac:dyDescent="0.35">
      <c r="C64" s="27" t="s">
        <v>53</v>
      </c>
      <c r="D64" s="18"/>
      <c r="E64" s="15" t="s">
        <v>54</v>
      </c>
      <c r="F64" s="15" t="str">
        <f>IF(OR(F63="",D64=""),"", ROUND(PRODUCT(D64,F63)/100,2))</f>
        <v/>
      </c>
      <c r="G64" s="14" t="str">
        <f>IF(D64="", "Nurodykite taikomą PVM dydį", "")</f>
        <v>Nurodykite taikomą PVM dydį</v>
      </c>
    </row>
    <row r="65" spans="1:9" x14ac:dyDescent="0.35">
      <c r="E65" s="15" t="s">
        <v>55</v>
      </c>
      <c r="F65" s="15">
        <f>IF(ISBLANK(F64), "", ROUND(SUM(F63:F64),2))</f>
        <v>0</v>
      </c>
    </row>
    <row r="69" spans="1:9" x14ac:dyDescent="0.35">
      <c r="A69" s="13" t="s">
        <v>77</v>
      </c>
      <c r="B69" s="13" t="s">
        <v>78</v>
      </c>
    </row>
    <row r="71" spans="1:9" x14ac:dyDescent="0.35">
      <c r="A71" s="13" t="s">
        <v>28</v>
      </c>
    </row>
    <row r="72" spans="1:9" ht="58" x14ac:dyDescent="0.35">
      <c r="A72" s="27" t="s">
        <v>29</v>
      </c>
      <c r="B72" s="27" t="s">
        <v>30</v>
      </c>
      <c r="C72" s="27" t="s">
        <v>31</v>
      </c>
      <c r="D72" s="27" t="s">
        <v>32</v>
      </c>
      <c r="E72" s="27" t="s">
        <v>33</v>
      </c>
      <c r="F72" s="27" t="s">
        <v>34</v>
      </c>
      <c r="G72" s="27" t="s">
        <v>35</v>
      </c>
      <c r="H72" s="27" t="s">
        <v>36</v>
      </c>
      <c r="I72" s="27" t="s">
        <v>37</v>
      </c>
    </row>
    <row r="73" spans="1:9" x14ac:dyDescent="0.35">
      <c r="A73" s="27" t="s">
        <v>79</v>
      </c>
      <c r="B73" s="27" t="s">
        <v>80</v>
      </c>
      <c r="C73" s="25"/>
      <c r="D73" s="25"/>
      <c r="E73" s="25"/>
      <c r="F73" s="25"/>
      <c r="G73" s="25"/>
      <c r="H73" s="25"/>
      <c r="I73" s="25"/>
    </row>
    <row r="74" spans="1:9" ht="31.5" customHeight="1" x14ac:dyDescent="0.35">
      <c r="A74" s="25" t="s">
        <v>81</v>
      </c>
      <c r="B74" s="25" t="s">
        <v>80</v>
      </c>
      <c r="C74" s="25">
        <v>360</v>
      </c>
      <c r="D74" s="25" t="s">
        <v>41</v>
      </c>
      <c r="E74" s="24"/>
      <c r="F74" s="25" t="str">
        <f>IF(ISBLANK(E74),"", PRODUCT(C74,E74))</f>
        <v/>
      </c>
      <c r="G74" s="26"/>
      <c r="H74" s="25"/>
      <c r="I74" s="25"/>
    </row>
    <row r="75" spans="1:9" ht="36" customHeight="1" x14ac:dyDescent="0.35">
      <c r="A75" s="25" t="s">
        <v>82</v>
      </c>
      <c r="B75" s="25" t="s">
        <v>83</v>
      </c>
      <c r="C75" s="25"/>
      <c r="D75" s="25"/>
      <c r="E75" s="25"/>
      <c r="F75" s="25"/>
      <c r="G75" s="25"/>
      <c r="H75" s="26"/>
      <c r="I75" s="26"/>
    </row>
    <row r="76" spans="1:9" ht="29" x14ac:dyDescent="0.35">
      <c r="A76" s="25" t="s">
        <v>84</v>
      </c>
      <c r="B76" s="25" t="s">
        <v>85</v>
      </c>
      <c r="C76" s="25"/>
      <c r="D76" s="25"/>
      <c r="E76" s="25"/>
      <c r="F76" s="25"/>
      <c r="G76" s="25"/>
      <c r="H76" s="26"/>
      <c r="I76" s="26"/>
    </row>
    <row r="77" spans="1:9" ht="31" customHeight="1" x14ac:dyDescent="0.35">
      <c r="A77" s="25" t="s">
        <v>86</v>
      </c>
      <c r="B77" s="25" t="s">
        <v>87</v>
      </c>
      <c r="C77" s="25"/>
      <c r="D77" s="25"/>
      <c r="E77" s="25"/>
      <c r="F77" s="25"/>
      <c r="G77" s="25"/>
      <c r="H77" s="26"/>
      <c r="I77" s="26"/>
    </row>
    <row r="78" spans="1:9" ht="30" customHeight="1" x14ac:dyDescent="0.35">
      <c r="A78" s="25" t="s">
        <v>88</v>
      </c>
      <c r="B78" s="25" t="s">
        <v>89</v>
      </c>
      <c r="C78" s="25"/>
      <c r="D78" s="25"/>
      <c r="E78" s="25"/>
      <c r="F78" s="25"/>
      <c r="G78" s="25"/>
      <c r="H78" s="26"/>
      <c r="I78" s="26"/>
    </row>
    <row r="79" spans="1:9" ht="43.5" x14ac:dyDescent="0.35">
      <c r="A79" s="25" t="s">
        <v>90</v>
      </c>
      <c r="B79" s="25" t="s">
        <v>91</v>
      </c>
      <c r="C79" s="25"/>
      <c r="D79" s="25"/>
      <c r="E79" s="25"/>
      <c r="F79" s="25"/>
      <c r="G79" s="25"/>
      <c r="H79" s="26"/>
      <c r="I79" s="26"/>
    </row>
    <row r="80" spans="1:9" ht="25.5" customHeight="1" x14ac:dyDescent="0.35">
      <c r="A80" s="25" t="s">
        <v>92</v>
      </c>
      <c r="B80" s="25" t="s">
        <v>93</v>
      </c>
      <c r="C80" s="25"/>
      <c r="D80" s="25"/>
      <c r="E80" s="25"/>
      <c r="F80" s="25"/>
      <c r="G80" s="25"/>
      <c r="H80" s="26"/>
      <c r="I80" s="26"/>
    </row>
    <row r="81" spans="1:9" ht="25" customHeight="1" x14ac:dyDescent="0.35">
      <c r="A81" s="25" t="s">
        <v>94</v>
      </c>
      <c r="B81" s="25" t="s">
        <v>95</v>
      </c>
      <c r="C81" s="25"/>
      <c r="D81" s="25"/>
      <c r="E81" s="25"/>
      <c r="F81" s="25"/>
      <c r="G81" s="25"/>
      <c r="H81" s="26"/>
      <c r="I81" s="26"/>
    </row>
    <row r="82" spans="1:9" ht="29.5" customHeight="1" x14ac:dyDescent="0.35">
      <c r="A82" s="25" t="s">
        <v>96</v>
      </c>
      <c r="B82" s="25" t="s">
        <v>97</v>
      </c>
      <c r="C82" s="25"/>
      <c r="D82" s="25"/>
      <c r="E82" s="25"/>
      <c r="F82" s="25"/>
      <c r="G82" s="25"/>
      <c r="H82" s="26"/>
      <c r="I82" s="26"/>
    </row>
    <row r="83" spans="1:9" ht="30" customHeight="1" x14ac:dyDescent="0.35">
      <c r="A83" s="25" t="s">
        <v>98</v>
      </c>
      <c r="B83" s="25" t="s">
        <v>99</v>
      </c>
      <c r="C83" s="25"/>
      <c r="D83" s="25"/>
      <c r="E83" s="25"/>
      <c r="F83" s="25"/>
      <c r="G83" s="25"/>
      <c r="H83" s="26"/>
      <c r="I83" s="26"/>
    </row>
    <row r="84" spans="1:9" ht="44" customHeight="1" x14ac:dyDescent="0.35">
      <c r="A84" s="25" t="s">
        <v>100</v>
      </c>
      <c r="B84" s="25" t="s">
        <v>101</v>
      </c>
      <c r="C84" s="25"/>
      <c r="D84" s="25"/>
      <c r="E84" s="25"/>
      <c r="F84" s="25"/>
      <c r="G84" s="25"/>
      <c r="H84" s="26"/>
      <c r="I84" s="26"/>
    </row>
    <row r="85" spans="1:9" x14ac:dyDescent="0.35">
      <c r="E85" s="15" t="s">
        <v>52</v>
      </c>
      <c r="F85" s="15" t="str">
        <f>IF((COUNT(C74:C84)&lt;&gt;COUNT(F74:F84)),"", ROUND(SUM(F74:F84),2))</f>
        <v/>
      </c>
      <c r="G85" s="14" t="str">
        <f>IF((COUNT(C74:C84)&lt;&gt;COUNT(F74:F84)),"Neužpildytos visų objektų kainos", "")</f>
        <v>Neužpildytos visų objektų kainos</v>
      </c>
    </row>
    <row r="86" spans="1:9" ht="29" x14ac:dyDescent="0.35">
      <c r="C86" s="27" t="s">
        <v>53</v>
      </c>
      <c r="D86" s="18"/>
      <c r="E86" s="15" t="s">
        <v>54</v>
      </c>
      <c r="F86" s="15" t="str">
        <f>IF(OR(F85="",D86=""),"", ROUND(PRODUCT(D86,F85)/100,2))</f>
        <v/>
      </c>
      <c r="G86" s="14" t="str">
        <f>IF(D86="", "Nurodykite taikomą PVM dydį", "")</f>
        <v>Nurodykite taikomą PVM dydį</v>
      </c>
    </row>
    <row r="87" spans="1:9" x14ac:dyDescent="0.35">
      <c r="E87" s="15" t="s">
        <v>55</v>
      </c>
      <c r="F87" s="15">
        <f>IF(ISBLANK(F86), "", ROUND(SUM(F85:F86),2))</f>
        <v>0</v>
      </c>
    </row>
    <row r="91" spans="1:9" x14ac:dyDescent="0.35">
      <c r="A91" s="13" t="s">
        <v>102</v>
      </c>
      <c r="B91" s="13" t="s">
        <v>103</v>
      </c>
    </row>
    <row r="93" spans="1:9" x14ac:dyDescent="0.35">
      <c r="A93" s="13" t="s">
        <v>28</v>
      </c>
    </row>
    <row r="94" spans="1:9" ht="58" x14ac:dyDescent="0.35">
      <c r="A94" s="27" t="s">
        <v>29</v>
      </c>
      <c r="B94" s="27" t="s">
        <v>30</v>
      </c>
      <c r="C94" s="27" t="s">
        <v>31</v>
      </c>
      <c r="D94" s="27" t="s">
        <v>32</v>
      </c>
      <c r="E94" s="27" t="s">
        <v>33</v>
      </c>
      <c r="F94" s="27" t="s">
        <v>34</v>
      </c>
      <c r="G94" s="27" t="s">
        <v>35</v>
      </c>
      <c r="H94" s="27" t="s">
        <v>36</v>
      </c>
      <c r="I94" s="27" t="s">
        <v>37</v>
      </c>
    </row>
    <row r="95" spans="1:9" x14ac:dyDescent="0.35">
      <c r="A95" s="27" t="s">
        <v>104</v>
      </c>
      <c r="B95" s="27" t="s">
        <v>105</v>
      </c>
      <c r="C95" s="25"/>
      <c r="D95" s="25"/>
      <c r="E95" s="25"/>
      <c r="F95" s="25"/>
      <c r="G95" s="25"/>
      <c r="H95" s="25"/>
      <c r="I95" s="16"/>
    </row>
    <row r="96" spans="1:9" ht="31.5" customHeight="1" x14ac:dyDescent="0.35">
      <c r="A96" s="25" t="s">
        <v>106</v>
      </c>
      <c r="B96" s="25" t="s">
        <v>105</v>
      </c>
      <c r="C96" s="25">
        <v>90</v>
      </c>
      <c r="D96" s="25" t="s">
        <v>41</v>
      </c>
      <c r="E96" s="24"/>
      <c r="F96" s="25" t="str">
        <f>IF(ISBLANK(E96),"", PRODUCT(C96,E96))</f>
        <v/>
      </c>
      <c r="G96" s="26"/>
      <c r="H96" s="25"/>
      <c r="I96" s="16"/>
    </row>
    <row r="97" spans="1:9" ht="29" x14ac:dyDescent="0.35">
      <c r="A97" s="25" t="s">
        <v>107</v>
      </c>
      <c r="B97" s="25" t="s">
        <v>108</v>
      </c>
      <c r="C97" s="25"/>
      <c r="D97" s="25"/>
      <c r="E97" s="25"/>
      <c r="F97" s="25"/>
      <c r="G97" s="25"/>
      <c r="H97" s="26"/>
      <c r="I97" s="18"/>
    </row>
    <row r="98" spans="1:9" ht="29" x14ac:dyDescent="0.35">
      <c r="A98" s="25" t="s">
        <v>109</v>
      </c>
      <c r="B98" s="25" t="s">
        <v>110</v>
      </c>
      <c r="C98" s="25"/>
      <c r="D98" s="25"/>
      <c r="E98" s="25"/>
      <c r="F98" s="25"/>
      <c r="G98" s="25"/>
      <c r="H98" s="26"/>
      <c r="I98" s="18"/>
    </row>
    <row r="99" spans="1:9" ht="29" x14ac:dyDescent="0.35">
      <c r="A99" s="25" t="s">
        <v>111</v>
      </c>
      <c r="B99" s="25" t="s">
        <v>112</v>
      </c>
      <c r="C99" s="25"/>
      <c r="D99" s="25"/>
      <c r="E99" s="25"/>
      <c r="F99" s="25"/>
      <c r="G99" s="25"/>
      <c r="H99" s="26"/>
      <c r="I99" s="18"/>
    </row>
    <row r="100" spans="1:9" ht="43.5" x14ac:dyDescent="0.35">
      <c r="A100" s="25" t="s">
        <v>113</v>
      </c>
      <c r="B100" s="25" t="s">
        <v>114</v>
      </c>
      <c r="C100" s="25"/>
      <c r="D100" s="25"/>
      <c r="E100" s="25"/>
      <c r="F100" s="25"/>
      <c r="G100" s="25"/>
      <c r="H100" s="26"/>
      <c r="I100" s="18"/>
    </row>
    <row r="101" spans="1:9" ht="29" x14ac:dyDescent="0.35">
      <c r="A101" s="25" t="s">
        <v>115</v>
      </c>
      <c r="B101" s="25" t="s">
        <v>116</v>
      </c>
      <c r="C101" s="25"/>
      <c r="D101" s="25"/>
      <c r="E101" s="25"/>
      <c r="F101" s="25"/>
      <c r="G101" s="25"/>
      <c r="H101" s="26"/>
      <c r="I101" s="18"/>
    </row>
    <row r="102" spans="1:9" ht="29" x14ac:dyDescent="0.35">
      <c r="A102" s="25" t="s">
        <v>117</v>
      </c>
      <c r="B102" s="25" t="s">
        <v>118</v>
      </c>
      <c r="C102" s="25"/>
      <c r="D102" s="25"/>
      <c r="E102" s="25"/>
      <c r="F102" s="25"/>
      <c r="G102" s="25"/>
      <c r="H102" s="26"/>
      <c r="I102" s="18"/>
    </row>
    <row r="103" spans="1:9" x14ac:dyDescent="0.35">
      <c r="A103" s="25" t="s">
        <v>119</v>
      </c>
      <c r="B103" s="25" t="s">
        <v>120</v>
      </c>
      <c r="C103" s="25"/>
      <c r="D103" s="25"/>
      <c r="E103" s="25"/>
      <c r="F103" s="25"/>
      <c r="G103" s="25"/>
      <c r="H103" s="26"/>
      <c r="I103" s="18"/>
    </row>
    <row r="104" spans="1:9" x14ac:dyDescent="0.35">
      <c r="A104" s="25" t="s">
        <v>121</v>
      </c>
      <c r="B104" s="25" t="s">
        <v>122</v>
      </c>
      <c r="C104" s="25"/>
      <c r="D104" s="25"/>
      <c r="E104" s="25"/>
      <c r="F104" s="25"/>
      <c r="G104" s="25"/>
      <c r="H104" s="26"/>
      <c r="I104" s="18"/>
    </row>
    <row r="105" spans="1:9" x14ac:dyDescent="0.35">
      <c r="A105" s="25" t="s">
        <v>123</v>
      </c>
      <c r="B105" s="25" t="s">
        <v>124</v>
      </c>
      <c r="C105" s="25"/>
      <c r="D105" s="25"/>
      <c r="E105" s="25"/>
      <c r="F105" s="25"/>
      <c r="G105" s="25"/>
      <c r="H105" s="26"/>
      <c r="I105" s="18"/>
    </row>
    <row r="106" spans="1:9" ht="29" x14ac:dyDescent="0.35">
      <c r="A106" s="12"/>
      <c r="B106" s="12"/>
      <c r="C106" s="12"/>
      <c r="D106" s="12"/>
      <c r="E106" s="27" t="s">
        <v>52</v>
      </c>
      <c r="F106" s="27" t="str">
        <f>IF((COUNT(C96:C105)&lt;&gt;COUNT(F96:F105)),"", ROUND(SUM(F96:F105),2))</f>
        <v/>
      </c>
      <c r="G106" s="29" t="str">
        <f>IF((COUNT(C96:C105)&lt;&gt;COUNT(F96:F105)),"Neužpildytos visų objektų kainos", "")</f>
        <v>Neužpildytos visų objektų kainos</v>
      </c>
      <c r="H106" s="12"/>
    </row>
    <row r="107" spans="1:9" ht="29" x14ac:dyDescent="0.35">
      <c r="A107" s="12"/>
      <c r="B107" s="12"/>
      <c r="C107" s="27" t="s">
        <v>53</v>
      </c>
      <c r="D107" s="26"/>
      <c r="E107" s="27" t="s">
        <v>54</v>
      </c>
      <c r="F107" s="27" t="str">
        <f>IF(OR(F106="",D107=""),"", ROUND(PRODUCT(D107,F106)/100,2))</f>
        <v/>
      </c>
      <c r="G107" s="29" t="str">
        <f>IF(D107="", "Nurodykite taikomą PVM dydį", "")</f>
        <v>Nurodykite taikomą PVM dydį</v>
      </c>
      <c r="H107" s="12"/>
    </row>
    <row r="108" spans="1:9" x14ac:dyDescent="0.35">
      <c r="A108" s="12"/>
      <c r="B108" s="12"/>
      <c r="C108" s="12"/>
      <c r="D108" s="12"/>
      <c r="E108" s="27" t="s">
        <v>55</v>
      </c>
      <c r="F108" s="27">
        <f>IF(ISBLANK(F107), "", ROUND(SUM(F106:F107),2))</f>
        <v>0</v>
      </c>
      <c r="G108" s="12"/>
      <c r="H108" s="12"/>
    </row>
    <row r="112" spans="1:9" x14ac:dyDescent="0.35">
      <c r="A112" s="13" t="s">
        <v>125</v>
      </c>
      <c r="B112" s="13" t="s">
        <v>126</v>
      </c>
    </row>
    <row r="114" spans="1:9" x14ac:dyDescent="0.35">
      <c r="A114" s="13" t="s">
        <v>28</v>
      </c>
    </row>
    <row r="115" spans="1:9" ht="58" x14ac:dyDescent="0.35">
      <c r="A115" s="27" t="s">
        <v>29</v>
      </c>
      <c r="B115" s="27" t="s">
        <v>30</v>
      </c>
      <c r="C115" s="27" t="s">
        <v>31</v>
      </c>
      <c r="D115" s="27" t="s">
        <v>32</v>
      </c>
      <c r="E115" s="27" t="s">
        <v>33</v>
      </c>
      <c r="F115" s="27" t="s">
        <v>34</v>
      </c>
      <c r="G115" s="27" t="s">
        <v>35</v>
      </c>
      <c r="H115" s="27" t="s">
        <v>36</v>
      </c>
      <c r="I115" s="27" t="s">
        <v>37</v>
      </c>
    </row>
    <row r="116" spans="1:9" x14ac:dyDescent="0.35">
      <c r="A116" s="27" t="s">
        <v>127</v>
      </c>
      <c r="B116" s="27" t="s">
        <v>128</v>
      </c>
      <c r="C116" s="25"/>
      <c r="D116" s="25"/>
      <c r="E116" s="25"/>
      <c r="F116" s="25"/>
      <c r="G116" s="25"/>
      <c r="H116" s="25"/>
      <c r="I116" s="25"/>
    </row>
    <row r="117" spans="1:9" ht="23" customHeight="1" x14ac:dyDescent="0.35">
      <c r="A117" s="25" t="s">
        <v>129</v>
      </c>
      <c r="B117" s="25" t="s">
        <v>128</v>
      </c>
      <c r="C117" s="25">
        <v>30</v>
      </c>
      <c r="D117" s="25" t="s">
        <v>41</v>
      </c>
      <c r="E117" s="24"/>
      <c r="F117" s="25" t="str">
        <f>IF(ISBLANK(E117),"", PRODUCT(C117,E117))</f>
        <v/>
      </c>
      <c r="G117" s="26"/>
      <c r="H117" s="25"/>
      <c r="I117" s="25"/>
    </row>
    <row r="118" spans="1:9" x14ac:dyDescent="0.35">
      <c r="A118" s="25" t="s">
        <v>130</v>
      </c>
      <c r="B118" s="25" t="s">
        <v>131</v>
      </c>
      <c r="C118" s="25"/>
      <c r="D118" s="25"/>
      <c r="E118" s="25"/>
      <c r="F118" s="25"/>
      <c r="G118" s="25"/>
      <c r="H118" s="26"/>
      <c r="I118" s="26"/>
    </row>
    <row r="119" spans="1:9" x14ac:dyDescent="0.35">
      <c r="A119" s="25" t="s">
        <v>132</v>
      </c>
      <c r="B119" s="25" t="s">
        <v>133</v>
      </c>
      <c r="C119" s="25"/>
      <c r="D119" s="25"/>
      <c r="E119" s="25"/>
      <c r="F119" s="25"/>
      <c r="G119" s="25"/>
      <c r="H119" s="26"/>
      <c r="I119" s="26"/>
    </row>
    <row r="120" spans="1:9" ht="29" x14ac:dyDescent="0.35">
      <c r="A120" s="25" t="s">
        <v>134</v>
      </c>
      <c r="B120" s="25" t="s">
        <v>135</v>
      </c>
      <c r="C120" s="25"/>
      <c r="D120" s="25"/>
      <c r="E120" s="25"/>
      <c r="F120" s="25"/>
      <c r="G120" s="25"/>
      <c r="H120" s="26"/>
      <c r="I120" s="26"/>
    </row>
    <row r="121" spans="1:9" x14ac:dyDescent="0.35">
      <c r="A121" s="25" t="s">
        <v>136</v>
      </c>
      <c r="B121" s="25" t="s">
        <v>137</v>
      </c>
      <c r="C121" s="25"/>
      <c r="D121" s="25"/>
      <c r="E121" s="25"/>
      <c r="F121" s="25"/>
      <c r="G121" s="25"/>
      <c r="H121" s="26"/>
      <c r="I121" s="26"/>
    </row>
    <row r="122" spans="1:9" x14ac:dyDescent="0.35">
      <c r="A122" s="25" t="s">
        <v>138</v>
      </c>
      <c r="B122" s="25" t="s">
        <v>139</v>
      </c>
      <c r="C122" s="25"/>
      <c r="D122" s="25"/>
      <c r="E122" s="25"/>
      <c r="F122" s="25"/>
      <c r="G122" s="25"/>
      <c r="H122" s="26"/>
      <c r="I122" s="26"/>
    </row>
    <row r="123" spans="1:9" ht="29" x14ac:dyDescent="0.35">
      <c r="A123" s="12"/>
      <c r="B123" s="12"/>
      <c r="C123" s="12"/>
      <c r="D123" s="12"/>
      <c r="E123" s="27" t="s">
        <v>52</v>
      </c>
      <c r="F123" s="27" t="str">
        <f>IF((COUNT(C117:C122)&lt;&gt;COUNT(F117:F122)),"", ROUND(SUM(F117:F122),2))</f>
        <v/>
      </c>
      <c r="G123" s="29" t="str">
        <f>IF((COUNT(C117:C122)&lt;&gt;COUNT(F117:F122)),"Neužpildytos visų objektų kainos", "")</f>
        <v>Neužpildytos visų objektų kainos</v>
      </c>
      <c r="H123" s="12"/>
      <c r="I123" s="12"/>
    </row>
    <row r="124" spans="1:9" ht="29" x14ac:dyDescent="0.35">
      <c r="A124" s="12"/>
      <c r="B124" s="12"/>
      <c r="C124" s="27" t="s">
        <v>53</v>
      </c>
      <c r="D124" s="26"/>
      <c r="E124" s="27" t="s">
        <v>54</v>
      </c>
      <c r="F124" s="27" t="str">
        <f>IF(OR(F123="",D124=""),"", ROUND(PRODUCT(D124,F123)/100,2))</f>
        <v/>
      </c>
      <c r="G124" s="29" t="str">
        <f>IF(D124="", "Nurodykite taikomą PVM dydį", "")</f>
        <v>Nurodykite taikomą PVM dydį</v>
      </c>
      <c r="H124" s="12"/>
      <c r="I124" s="12"/>
    </row>
    <row r="125" spans="1:9" x14ac:dyDescent="0.35">
      <c r="E125" s="15" t="s">
        <v>55</v>
      </c>
      <c r="F125" s="15">
        <f>IF(ISBLANK(F124), "", ROUND(SUM(F123:F124),2))</f>
        <v>0</v>
      </c>
    </row>
    <row r="129" spans="1:9" x14ac:dyDescent="0.35">
      <c r="A129" s="13" t="s">
        <v>140</v>
      </c>
      <c r="B129" s="13" t="s">
        <v>141</v>
      </c>
    </row>
    <row r="131" spans="1:9" x14ac:dyDescent="0.35">
      <c r="A131" s="13" t="s">
        <v>28</v>
      </c>
    </row>
    <row r="132" spans="1:9" ht="58" x14ac:dyDescent="0.35">
      <c r="A132" s="27" t="s">
        <v>29</v>
      </c>
      <c r="B132" s="27" t="s">
        <v>30</v>
      </c>
      <c r="C132" s="27" t="s">
        <v>31</v>
      </c>
      <c r="D132" s="27" t="s">
        <v>32</v>
      </c>
      <c r="E132" s="27" t="s">
        <v>33</v>
      </c>
      <c r="F132" s="27" t="s">
        <v>34</v>
      </c>
      <c r="G132" s="27" t="s">
        <v>35</v>
      </c>
      <c r="H132" s="27" t="s">
        <v>36</v>
      </c>
      <c r="I132" s="27" t="s">
        <v>37</v>
      </c>
    </row>
    <row r="133" spans="1:9" x14ac:dyDescent="0.35">
      <c r="A133" s="27" t="s">
        <v>142</v>
      </c>
      <c r="B133" s="27" t="s">
        <v>143</v>
      </c>
      <c r="C133" s="25"/>
      <c r="D133" s="25"/>
      <c r="E133" s="25"/>
      <c r="F133" s="25"/>
      <c r="G133" s="25"/>
      <c r="H133" s="25"/>
      <c r="I133" s="25"/>
    </row>
    <row r="134" spans="1:9" ht="28.5" customHeight="1" x14ac:dyDescent="0.35">
      <c r="A134" s="25" t="s">
        <v>144</v>
      </c>
      <c r="B134" s="25" t="s">
        <v>143</v>
      </c>
      <c r="C134" s="25">
        <v>30</v>
      </c>
      <c r="D134" s="25" t="s">
        <v>41</v>
      </c>
      <c r="E134" s="24"/>
      <c r="F134" s="25" t="str">
        <f>IF(ISBLANK(E134),"", PRODUCT(C134,E134))</f>
        <v/>
      </c>
      <c r="G134" s="26"/>
      <c r="H134" s="25"/>
      <c r="I134" s="25"/>
    </row>
    <row r="135" spans="1:9" x14ac:dyDescent="0.35">
      <c r="A135" s="25" t="s">
        <v>145</v>
      </c>
      <c r="B135" s="25" t="s">
        <v>146</v>
      </c>
      <c r="C135" s="25"/>
      <c r="D135" s="25"/>
      <c r="E135" s="25"/>
      <c r="F135" s="25"/>
      <c r="G135" s="25"/>
      <c r="H135" s="26"/>
      <c r="I135" s="26"/>
    </row>
    <row r="136" spans="1:9" x14ac:dyDescent="0.35">
      <c r="A136" s="25" t="s">
        <v>147</v>
      </c>
      <c r="B136" s="25" t="s">
        <v>148</v>
      </c>
      <c r="C136" s="25"/>
      <c r="D136" s="25"/>
      <c r="E136" s="25"/>
      <c r="F136" s="25"/>
      <c r="G136" s="25"/>
      <c r="H136" s="26"/>
      <c r="I136" s="26"/>
    </row>
    <row r="137" spans="1:9" ht="29" x14ac:dyDescent="0.35">
      <c r="A137" s="25" t="s">
        <v>149</v>
      </c>
      <c r="B137" s="25" t="s">
        <v>150</v>
      </c>
      <c r="C137" s="25"/>
      <c r="D137" s="25"/>
      <c r="E137" s="25"/>
      <c r="F137" s="25"/>
      <c r="G137" s="25"/>
      <c r="H137" s="26"/>
      <c r="I137" s="26"/>
    </row>
    <row r="138" spans="1:9" x14ac:dyDescent="0.35">
      <c r="A138" s="25" t="s">
        <v>151</v>
      </c>
      <c r="B138" s="25" t="s">
        <v>152</v>
      </c>
      <c r="C138" s="25"/>
      <c r="D138" s="25"/>
      <c r="E138" s="25"/>
      <c r="F138" s="25"/>
      <c r="G138" s="25"/>
      <c r="H138" s="26"/>
      <c r="I138" s="26"/>
    </row>
    <row r="139" spans="1:9" x14ac:dyDescent="0.35">
      <c r="A139" s="25" t="s">
        <v>153</v>
      </c>
      <c r="B139" s="25" t="s">
        <v>154</v>
      </c>
      <c r="C139" s="25"/>
      <c r="D139" s="25"/>
      <c r="E139" s="25"/>
      <c r="F139" s="25"/>
      <c r="G139" s="25"/>
      <c r="H139" s="26"/>
      <c r="I139" s="26"/>
    </row>
    <row r="140" spans="1:9" x14ac:dyDescent="0.35">
      <c r="A140" s="25" t="s">
        <v>155</v>
      </c>
      <c r="B140" s="25" t="s">
        <v>156</v>
      </c>
      <c r="C140" s="25"/>
      <c r="D140" s="25"/>
      <c r="E140" s="25"/>
      <c r="F140" s="25"/>
      <c r="G140" s="25"/>
      <c r="H140" s="26"/>
      <c r="I140" s="26"/>
    </row>
    <row r="141" spans="1:9" ht="29" x14ac:dyDescent="0.35">
      <c r="A141" s="25" t="s">
        <v>157</v>
      </c>
      <c r="B141" s="25" t="s">
        <v>158</v>
      </c>
      <c r="C141" s="25"/>
      <c r="D141" s="25"/>
      <c r="E141" s="25"/>
      <c r="F141" s="25"/>
      <c r="G141" s="25"/>
      <c r="H141" s="26"/>
      <c r="I141" s="26"/>
    </row>
    <row r="142" spans="1:9" x14ac:dyDescent="0.35">
      <c r="E142" s="15" t="s">
        <v>52</v>
      </c>
      <c r="F142" s="15" t="str">
        <f>IF((COUNT(C134:C141)&lt;&gt;COUNT(F134:F141)),"", ROUND(SUM(F134:F141),2))</f>
        <v/>
      </c>
      <c r="G142" s="14" t="str">
        <f>IF((COUNT(C134:C141)&lt;&gt;COUNT(F134:F141)),"Neužpildytos visų objektų kainos", "")</f>
        <v>Neužpildytos visų objektų kainos</v>
      </c>
    </row>
    <row r="143" spans="1:9" ht="29" x14ac:dyDescent="0.35">
      <c r="C143" s="27" t="s">
        <v>53</v>
      </c>
      <c r="D143" s="18"/>
      <c r="E143" s="15" t="s">
        <v>54</v>
      </c>
      <c r="F143" s="15" t="str">
        <f>IF(OR(F142="",D143=""),"", ROUND(PRODUCT(D143,F142)/100,2))</f>
        <v/>
      </c>
      <c r="G143" s="14" t="str">
        <f>IF(D143="", "Nurodykite taikomą PVM dydį", "")</f>
        <v>Nurodykite taikomą PVM dydį</v>
      </c>
    </row>
    <row r="144" spans="1:9" x14ac:dyDescent="0.35">
      <c r="E144" s="15" t="s">
        <v>55</v>
      </c>
      <c r="F144" s="15">
        <f>IF(ISBLANK(F143), "", ROUND(SUM(F142:F143),2))</f>
        <v>0</v>
      </c>
    </row>
    <row r="148" spans="1:9" x14ac:dyDescent="0.35">
      <c r="A148" s="13" t="s">
        <v>159</v>
      </c>
      <c r="B148" s="13" t="s">
        <v>160</v>
      </c>
    </row>
    <row r="150" spans="1:9" x14ac:dyDescent="0.35">
      <c r="A150" s="13" t="s">
        <v>28</v>
      </c>
    </row>
    <row r="151" spans="1:9" ht="58" x14ac:dyDescent="0.35">
      <c r="A151" s="27" t="s">
        <v>29</v>
      </c>
      <c r="B151" s="27" t="s">
        <v>30</v>
      </c>
      <c r="C151" s="27" t="s">
        <v>31</v>
      </c>
      <c r="D151" s="27" t="s">
        <v>32</v>
      </c>
      <c r="E151" s="27" t="s">
        <v>33</v>
      </c>
      <c r="F151" s="27" t="s">
        <v>34</v>
      </c>
      <c r="G151" s="27" t="s">
        <v>35</v>
      </c>
      <c r="H151" s="27" t="s">
        <v>36</v>
      </c>
      <c r="I151" s="27" t="s">
        <v>37</v>
      </c>
    </row>
    <row r="152" spans="1:9" x14ac:dyDescent="0.35">
      <c r="A152" s="27" t="s">
        <v>161</v>
      </c>
      <c r="B152" s="27" t="s">
        <v>162</v>
      </c>
      <c r="C152" s="25"/>
      <c r="D152" s="25"/>
      <c r="E152" s="25"/>
      <c r="F152" s="25"/>
      <c r="G152" s="25"/>
      <c r="H152" s="25"/>
      <c r="I152" s="25"/>
    </row>
    <row r="153" spans="1:9" ht="29" customHeight="1" x14ac:dyDescent="0.35">
      <c r="A153" s="25" t="s">
        <v>163</v>
      </c>
      <c r="B153" s="25" t="s">
        <v>162</v>
      </c>
      <c r="C153" s="25">
        <v>60</v>
      </c>
      <c r="D153" s="25" t="s">
        <v>41</v>
      </c>
      <c r="E153" s="24"/>
      <c r="F153" s="25" t="str">
        <f>IF(ISBLANK(E153),"", PRODUCT(C153,E153))</f>
        <v/>
      </c>
      <c r="G153" s="26"/>
      <c r="H153" s="25"/>
      <c r="I153" s="25"/>
    </row>
    <row r="154" spans="1:9" ht="29" x14ac:dyDescent="0.35">
      <c r="A154" s="25" t="s">
        <v>164</v>
      </c>
      <c r="B154" s="25" t="s">
        <v>165</v>
      </c>
      <c r="C154" s="25"/>
      <c r="D154" s="25"/>
      <c r="E154" s="25"/>
      <c r="F154" s="25"/>
      <c r="G154" s="25"/>
      <c r="H154" s="26"/>
      <c r="I154" s="26"/>
    </row>
    <row r="155" spans="1:9" x14ac:dyDescent="0.35">
      <c r="A155" s="25" t="s">
        <v>166</v>
      </c>
      <c r="B155" s="25" t="s">
        <v>167</v>
      </c>
      <c r="C155" s="25"/>
      <c r="D155" s="25"/>
      <c r="E155" s="25"/>
      <c r="F155" s="25"/>
      <c r="G155" s="25"/>
      <c r="H155" s="26"/>
      <c r="I155" s="26"/>
    </row>
    <row r="156" spans="1:9" x14ac:dyDescent="0.35">
      <c r="A156" s="25" t="s">
        <v>168</v>
      </c>
      <c r="B156" s="25" t="s">
        <v>169</v>
      </c>
      <c r="C156" s="25"/>
      <c r="D156" s="25"/>
      <c r="E156" s="25"/>
      <c r="F156" s="25"/>
      <c r="G156" s="25"/>
      <c r="H156" s="26"/>
      <c r="I156" s="26"/>
    </row>
    <row r="157" spans="1:9" x14ac:dyDescent="0.35">
      <c r="A157" s="25" t="s">
        <v>170</v>
      </c>
      <c r="B157" s="25" t="s">
        <v>171</v>
      </c>
      <c r="C157" s="25"/>
      <c r="D157" s="25"/>
      <c r="E157" s="25"/>
      <c r="F157" s="25"/>
      <c r="G157" s="25"/>
      <c r="H157" s="26"/>
      <c r="I157" s="26"/>
    </row>
    <row r="158" spans="1:9" x14ac:dyDescent="0.35">
      <c r="A158" s="25" t="s">
        <v>172</v>
      </c>
      <c r="B158" s="25" t="s">
        <v>173</v>
      </c>
      <c r="C158" s="25"/>
      <c r="D158" s="25"/>
      <c r="E158" s="25"/>
      <c r="F158" s="25"/>
      <c r="G158" s="25"/>
      <c r="H158" s="26"/>
      <c r="I158" s="26"/>
    </row>
    <row r="159" spans="1:9" ht="29" x14ac:dyDescent="0.35">
      <c r="A159" s="12"/>
      <c r="B159" s="12"/>
      <c r="C159" s="12"/>
      <c r="D159" s="12"/>
      <c r="E159" s="27" t="s">
        <v>52</v>
      </c>
      <c r="F159" s="27" t="str">
        <f>IF((COUNT(C153:C158)&lt;&gt;COUNT(F153:F158)),"", ROUND(SUM(F153:F158),2))</f>
        <v/>
      </c>
      <c r="G159" s="29" t="str">
        <f>IF((COUNT(C153:C158)&lt;&gt;COUNT(F153:F158)),"Neužpildytos visų objektų kainos", "")</f>
        <v>Neužpildytos visų objektų kainos</v>
      </c>
      <c r="H159" s="12"/>
      <c r="I159" s="12"/>
    </row>
    <row r="160" spans="1:9" ht="29" x14ac:dyDescent="0.35">
      <c r="A160" s="12"/>
      <c r="B160" s="12"/>
      <c r="C160" s="27" t="s">
        <v>53</v>
      </c>
      <c r="D160" s="26"/>
      <c r="E160" s="27" t="s">
        <v>54</v>
      </c>
      <c r="F160" s="27" t="str">
        <f>IF(OR(F159="",D160=""),"", ROUND(PRODUCT(D160,F159)/100,2))</f>
        <v/>
      </c>
      <c r="G160" s="29" t="str">
        <f>IF(D160="", "Nurodykite taikomą PVM dydį", "")</f>
        <v>Nurodykite taikomą PVM dydį</v>
      </c>
      <c r="H160" s="12"/>
      <c r="I160" s="12"/>
    </row>
    <row r="161" spans="1:9" x14ac:dyDescent="0.35">
      <c r="E161" s="15" t="s">
        <v>55</v>
      </c>
      <c r="F161" s="15">
        <f>IF(ISBLANK(F160), "", ROUND(SUM(F159:F160),2))</f>
        <v>0</v>
      </c>
    </row>
    <row r="165" spans="1:9" x14ac:dyDescent="0.35">
      <c r="A165" s="13" t="s">
        <v>174</v>
      </c>
      <c r="B165" s="13" t="s">
        <v>175</v>
      </c>
    </row>
    <row r="167" spans="1:9" x14ac:dyDescent="0.35">
      <c r="A167" s="13" t="s">
        <v>28</v>
      </c>
    </row>
    <row r="168" spans="1:9" ht="58" x14ac:dyDescent="0.35">
      <c r="A168" s="27" t="s">
        <v>29</v>
      </c>
      <c r="B168" s="27" t="s">
        <v>30</v>
      </c>
      <c r="C168" s="27" t="s">
        <v>31</v>
      </c>
      <c r="D168" s="27" t="s">
        <v>32</v>
      </c>
      <c r="E168" s="27" t="s">
        <v>33</v>
      </c>
      <c r="F168" s="27" t="s">
        <v>34</v>
      </c>
      <c r="G168" s="27" t="s">
        <v>35</v>
      </c>
      <c r="H168" s="27" t="s">
        <v>36</v>
      </c>
      <c r="I168" s="27" t="s">
        <v>37</v>
      </c>
    </row>
    <row r="169" spans="1:9" x14ac:dyDescent="0.35">
      <c r="A169" s="27" t="s">
        <v>176</v>
      </c>
      <c r="B169" s="27" t="s">
        <v>177</v>
      </c>
      <c r="C169" s="25"/>
      <c r="D169" s="25"/>
      <c r="E169" s="25"/>
      <c r="F169" s="25"/>
      <c r="G169" s="25"/>
      <c r="H169" s="25"/>
      <c r="I169" s="25"/>
    </row>
    <row r="170" spans="1:9" ht="53.5" customHeight="1" x14ac:dyDescent="0.35">
      <c r="A170" s="25" t="s">
        <v>178</v>
      </c>
      <c r="B170" s="25" t="s">
        <v>177</v>
      </c>
      <c r="C170" s="25">
        <v>150</v>
      </c>
      <c r="D170" s="25" t="s">
        <v>41</v>
      </c>
      <c r="E170" s="24"/>
      <c r="F170" s="25" t="str">
        <f>IF(ISBLANK(E170),"", PRODUCT(C170,E170))</f>
        <v/>
      </c>
      <c r="G170" s="26"/>
      <c r="H170" s="25"/>
      <c r="I170" s="25"/>
    </row>
    <row r="171" spans="1:9" ht="27" customHeight="1" x14ac:dyDescent="0.35">
      <c r="A171" s="25" t="s">
        <v>179</v>
      </c>
      <c r="B171" s="25" t="s">
        <v>180</v>
      </c>
      <c r="C171" s="25"/>
      <c r="D171" s="25"/>
      <c r="E171" s="25"/>
      <c r="F171" s="25"/>
      <c r="G171" s="25"/>
      <c r="H171" s="26"/>
      <c r="I171" s="26"/>
    </row>
    <row r="172" spans="1:9" ht="24.5" customHeight="1" x14ac:dyDescent="0.35">
      <c r="A172" s="25" t="s">
        <v>181</v>
      </c>
      <c r="B172" s="25" t="s">
        <v>182</v>
      </c>
      <c r="C172" s="25"/>
      <c r="D172" s="25"/>
      <c r="E172" s="25"/>
      <c r="F172" s="25"/>
      <c r="G172" s="25"/>
      <c r="H172" s="26"/>
      <c r="I172" s="26"/>
    </row>
    <row r="173" spans="1:9" ht="29" customHeight="1" x14ac:dyDescent="0.35">
      <c r="A173" s="25" t="s">
        <v>183</v>
      </c>
      <c r="B173" s="25" t="s">
        <v>87</v>
      </c>
      <c r="C173" s="25"/>
      <c r="D173" s="25"/>
      <c r="E173" s="25"/>
      <c r="F173" s="25"/>
      <c r="G173" s="25"/>
      <c r="H173" s="26"/>
      <c r="I173" s="26"/>
    </row>
    <row r="174" spans="1:9" ht="24" customHeight="1" x14ac:dyDescent="0.35">
      <c r="A174" s="25" t="s">
        <v>184</v>
      </c>
      <c r="B174" s="25" t="s">
        <v>89</v>
      </c>
      <c r="C174" s="25"/>
      <c r="D174" s="25"/>
      <c r="E174" s="25"/>
      <c r="F174" s="25"/>
      <c r="G174" s="25"/>
      <c r="H174" s="26"/>
      <c r="I174" s="26"/>
    </row>
    <row r="175" spans="1:9" ht="29" x14ac:dyDescent="0.35">
      <c r="A175" s="25" t="s">
        <v>185</v>
      </c>
      <c r="B175" s="25" t="s">
        <v>186</v>
      </c>
      <c r="C175" s="25"/>
      <c r="D175" s="25"/>
      <c r="E175" s="25"/>
      <c r="F175" s="25"/>
      <c r="G175" s="25"/>
      <c r="H175" s="26"/>
      <c r="I175" s="26"/>
    </row>
    <row r="176" spans="1:9" ht="23" customHeight="1" x14ac:dyDescent="0.35">
      <c r="A176" s="25" t="s">
        <v>187</v>
      </c>
      <c r="B176" s="25" t="s">
        <v>93</v>
      </c>
      <c r="C176" s="25"/>
      <c r="D176" s="25"/>
      <c r="E176" s="25"/>
      <c r="F176" s="25"/>
      <c r="G176" s="25"/>
      <c r="H176" s="26"/>
      <c r="I176" s="26"/>
    </row>
    <row r="177" spans="1:9" ht="22.5" customHeight="1" x14ac:dyDescent="0.35">
      <c r="A177" s="25" t="s">
        <v>188</v>
      </c>
      <c r="B177" s="25" t="s">
        <v>189</v>
      </c>
      <c r="C177" s="25"/>
      <c r="D177" s="25"/>
      <c r="E177" s="25"/>
      <c r="F177" s="25"/>
      <c r="G177" s="25"/>
      <c r="H177" s="26"/>
      <c r="I177" s="26"/>
    </row>
    <row r="178" spans="1:9" x14ac:dyDescent="0.35">
      <c r="A178" s="25" t="s">
        <v>190</v>
      </c>
      <c r="B178" s="25" t="s">
        <v>191</v>
      </c>
      <c r="C178" s="25"/>
      <c r="D178" s="25"/>
      <c r="E178" s="25"/>
      <c r="F178" s="25"/>
      <c r="G178" s="25"/>
      <c r="H178" s="26"/>
      <c r="I178" s="26"/>
    </row>
    <row r="179" spans="1:9" ht="24" customHeight="1" x14ac:dyDescent="0.35">
      <c r="A179" s="25" t="s">
        <v>192</v>
      </c>
      <c r="B179" s="25" t="s">
        <v>193</v>
      </c>
      <c r="C179" s="25"/>
      <c r="D179" s="25"/>
      <c r="E179" s="25"/>
      <c r="F179" s="25"/>
      <c r="G179" s="25"/>
      <c r="H179" s="26"/>
      <c r="I179" s="26"/>
    </row>
    <row r="180" spans="1:9" ht="29" x14ac:dyDescent="0.35">
      <c r="A180" s="25" t="s">
        <v>194</v>
      </c>
      <c r="B180" s="25" t="s">
        <v>195</v>
      </c>
      <c r="C180" s="25"/>
      <c r="D180" s="25"/>
      <c r="E180" s="25"/>
      <c r="F180" s="25"/>
      <c r="G180" s="25"/>
      <c r="H180" s="26"/>
      <c r="I180" s="26"/>
    </row>
    <row r="181" spans="1:9" ht="25.5" customHeight="1" x14ac:dyDescent="0.35">
      <c r="A181" s="25" t="s">
        <v>196</v>
      </c>
      <c r="B181" s="25" t="s">
        <v>197</v>
      </c>
      <c r="C181" s="25"/>
      <c r="D181" s="25"/>
      <c r="E181" s="25"/>
      <c r="F181" s="25"/>
      <c r="G181" s="25"/>
      <c r="H181" s="26"/>
      <c r="I181" s="26"/>
    </row>
    <row r="182" spans="1:9" ht="29" x14ac:dyDescent="0.35">
      <c r="A182" s="12"/>
      <c r="B182" s="12"/>
      <c r="C182" s="12"/>
      <c r="D182" s="12"/>
      <c r="E182" s="27" t="s">
        <v>52</v>
      </c>
      <c r="F182" s="27" t="str">
        <f>IF((COUNT(C170:C181)&lt;&gt;COUNT(F170:F181)),"", ROUND(SUM(F170:F181),2))</f>
        <v/>
      </c>
      <c r="G182" s="29" t="str">
        <f>IF((COUNT(C170:C181)&lt;&gt;COUNT(F170:F181)),"Neužpildytos visų objektų kainos", "")</f>
        <v>Neužpildytos visų objektų kainos</v>
      </c>
      <c r="H182" s="12"/>
      <c r="I182" s="12"/>
    </row>
    <row r="183" spans="1:9" ht="29" x14ac:dyDescent="0.35">
      <c r="C183" s="27" t="s">
        <v>53</v>
      </c>
      <c r="D183" s="18"/>
      <c r="E183" s="15" t="s">
        <v>54</v>
      </c>
      <c r="F183" s="15" t="str">
        <f>IF(OR(F182="",D183=""),"", ROUND(PRODUCT(D183,F182)/100,2))</f>
        <v/>
      </c>
      <c r="G183" s="14" t="str">
        <f>IF(D183="", "Nurodykite taikomą PVM dydį", "")</f>
        <v>Nurodykite taikomą PVM dydį</v>
      </c>
    </row>
    <row r="184" spans="1:9" x14ac:dyDescent="0.35">
      <c r="E184" s="15" t="s">
        <v>55</v>
      </c>
      <c r="F184" s="15">
        <f>IF(ISBLANK(F183), "", ROUND(SUM(F182:F183),2))</f>
        <v>0</v>
      </c>
    </row>
  </sheetData>
  <sheetProtection algorithmName="SHA-512" hashValue="hIuB7ZQnEr9CIu/hGjHNXb84WTooyrnjdanaWRyBJU/gMIHWf2dt5dFLkiarukwUAHQSKnw4QnYJhzhnRgHvCQ==" saltValue="jsYGjdHb0hs4b/8S+tQrlg=="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pageSetup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78" t="s">
        <v>198</v>
      </c>
      <c r="B2" s="32"/>
      <c r="C2" s="32"/>
      <c r="D2" s="32"/>
      <c r="E2" s="32"/>
      <c r="F2" s="32"/>
      <c r="G2" s="32"/>
      <c r="H2" s="32"/>
      <c r="I2" s="32"/>
      <c r="J2" s="32"/>
      <c r="K2" s="32"/>
    </row>
    <row r="3" spans="1:11" x14ac:dyDescent="0.35">
      <c r="A3" s="32"/>
      <c r="B3" s="32"/>
      <c r="C3" s="32"/>
      <c r="D3" s="32"/>
      <c r="E3" s="32"/>
      <c r="F3" s="32"/>
      <c r="G3" s="32"/>
      <c r="H3" s="32"/>
      <c r="I3" s="32"/>
      <c r="J3" s="32"/>
      <c r="K3" s="32"/>
    </row>
    <row r="4" spans="1:11" ht="16" customHeight="1" thickBot="1" x14ac:dyDescent="0.4">
      <c r="A4" s="7"/>
      <c r="B4" s="7"/>
      <c r="C4" s="7"/>
      <c r="D4" s="7"/>
      <c r="E4" s="7"/>
      <c r="F4" s="7"/>
      <c r="G4" s="7"/>
      <c r="H4" s="7"/>
      <c r="I4" s="7"/>
      <c r="J4" s="7"/>
    </row>
    <row r="5" spans="1:11" ht="48" customHeight="1" x14ac:dyDescent="0.35">
      <c r="A5" s="60" t="s">
        <v>199</v>
      </c>
      <c r="B5" s="51"/>
      <c r="C5" s="49" t="s">
        <v>200</v>
      </c>
      <c r="D5" s="50"/>
      <c r="E5" s="51"/>
      <c r="F5" s="49" t="s">
        <v>201</v>
      </c>
      <c r="G5" s="50"/>
      <c r="H5" s="51"/>
      <c r="I5" s="49" t="s">
        <v>202</v>
      </c>
      <c r="J5" s="51"/>
      <c r="K5" s="9" t="s">
        <v>203</v>
      </c>
    </row>
    <row r="6" spans="1:11" ht="49" customHeight="1" x14ac:dyDescent="0.35">
      <c r="A6" s="56"/>
      <c r="B6" s="40"/>
      <c r="C6" s="52"/>
      <c r="D6" s="53"/>
      <c r="E6" s="40"/>
      <c r="F6" s="52"/>
      <c r="G6" s="53"/>
      <c r="H6" s="40"/>
      <c r="I6" s="52"/>
      <c r="J6" s="40"/>
      <c r="K6" s="19"/>
    </row>
    <row r="7" spans="1:11" ht="49" customHeight="1" x14ac:dyDescent="0.35">
      <c r="A7" s="56"/>
      <c r="B7" s="40"/>
      <c r="C7" s="52"/>
      <c r="D7" s="53"/>
      <c r="E7" s="40"/>
      <c r="F7" s="52"/>
      <c r="G7" s="53"/>
      <c r="H7" s="40"/>
      <c r="I7" s="52"/>
      <c r="J7" s="40"/>
      <c r="K7" s="19"/>
    </row>
    <row r="8" spans="1:11" ht="49" customHeight="1" x14ac:dyDescent="0.35">
      <c r="A8" s="56"/>
      <c r="B8" s="40"/>
      <c r="C8" s="52"/>
      <c r="D8" s="53"/>
      <c r="E8" s="40"/>
      <c r="F8" s="52"/>
      <c r="G8" s="53"/>
      <c r="H8" s="40"/>
      <c r="I8" s="52"/>
      <c r="J8" s="40"/>
      <c r="K8" s="19"/>
    </row>
    <row r="9" spans="1:11" ht="49" customHeight="1" x14ac:dyDescent="0.35">
      <c r="A9" s="56"/>
      <c r="B9" s="40"/>
      <c r="C9" s="52"/>
      <c r="D9" s="53"/>
      <c r="E9" s="40"/>
      <c r="F9" s="52"/>
      <c r="G9" s="53"/>
      <c r="H9" s="40"/>
      <c r="I9" s="52"/>
      <c r="J9" s="40"/>
      <c r="K9" s="19"/>
    </row>
    <row r="10" spans="1:11" ht="49" customHeight="1" x14ac:dyDescent="0.35">
      <c r="A10" s="56"/>
      <c r="B10" s="40"/>
      <c r="C10" s="52"/>
      <c r="D10" s="53"/>
      <c r="E10" s="40"/>
      <c r="F10" s="52"/>
      <c r="G10" s="53"/>
      <c r="H10" s="40"/>
      <c r="I10" s="52"/>
      <c r="J10" s="40"/>
      <c r="K10" s="19"/>
    </row>
    <row r="11" spans="1:11" ht="49" customHeight="1" x14ac:dyDescent="0.35">
      <c r="A11" s="56"/>
      <c r="B11" s="40"/>
      <c r="C11" s="52"/>
      <c r="D11" s="53"/>
      <c r="E11" s="40"/>
      <c r="F11" s="52"/>
      <c r="G11" s="53"/>
      <c r="H11" s="40"/>
      <c r="I11" s="52"/>
      <c r="J11" s="40"/>
      <c r="K11" s="19"/>
    </row>
    <row r="12" spans="1:11" ht="49" customHeight="1" x14ac:dyDescent="0.35">
      <c r="A12" s="56"/>
      <c r="B12" s="40"/>
      <c r="C12" s="52"/>
      <c r="D12" s="53"/>
      <c r="E12" s="40"/>
      <c r="F12" s="52"/>
      <c r="G12" s="53"/>
      <c r="H12" s="40"/>
      <c r="I12" s="52"/>
      <c r="J12" s="40"/>
      <c r="K12" s="19"/>
    </row>
    <row r="13" spans="1:11" ht="49" customHeight="1" x14ac:dyDescent="0.35">
      <c r="A13" s="56"/>
      <c r="B13" s="40"/>
      <c r="C13" s="52"/>
      <c r="D13" s="53"/>
      <c r="E13" s="40"/>
      <c r="F13" s="52"/>
      <c r="G13" s="53"/>
      <c r="H13" s="40"/>
      <c r="I13" s="52"/>
      <c r="J13" s="40"/>
      <c r="K13" s="19"/>
    </row>
    <row r="14" spans="1:11" ht="49" customHeight="1" x14ac:dyDescent="0.35">
      <c r="A14" s="56"/>
      <c r="B14" s="40"/>
      <c r="C14" s="52"/>
      <c r="D14" s="53"/>
      <c r="E14" s="40"/>
      <c r="F14" s="52"/>
      <c r="G14" s="53"/>
      <c r="H14" s="40"/>
      <c r="I14" s="52"/>
      <c r="J14" s="40"/>
      <c r="K14" s="19"/>
    </row>
    <row r="15" spans="1:11" ht="48" customHeight="1" thickBot="1" x14ac:dyDescent="0.4">
      <c r="A15" s="65"/>
      <c r="B15" s="59"/>
      <c r="C15" s="57"/>
      <c r="D15" s="58"/>
      <c r="E15" s="59"/>
      <c r="F15" s="57"/>
      <c r="G15" s="58"/>
      <c r="H15" s="59"/>
      <c r="I15" s="57"/>
      <c r="J15" s="59"/>
      <c r="K15" s="20"/>
    </row>
    <row r="16" spans="1:11" ht="19" customHeight="1" x14ac:dyDescent="0.35">
      <c r="A16" s="10"/>
      <c r="B16" s="10"/>
      <c r="C16" s="10"/>
      <c r="D16" s="10"/>
      <c r="E16" s="10"/>
      <c r="F16" s="10"/>
      <c r="G16" s="10"/>
      <c r="H16" s="10"/>
      <c r="I16" s="10"/>
      <c r="J16" s="10"/>
      <c r="K16" s="11"/>
    </row>
    <row r="17" spans="1:11" ht="49" customHeight="1" x14ac:dyDescent="0.35">
      <c r="A17" s="70" t="s">
        <v>204</v>
      </c>
      <c r="B17" s="32"/>
      <c r="C17" s="32"/>
      <c r="D17" s="32"/>
      <c r="E17" s="32"/>
      <c r="F17" s="32"/>
      <c r="G17" s="32"/>
      <c r="H17" s="32"/>
      <c r="I17" s="32"/>
      <c r="J17" s="32"/>
      <c r="K17" s="32"/>
    </row>
    <row r="18" spans="1:11" ht="16" customHeight="1" thickBot="1" x14ac:dyDescent="0.4">
      <c r="A18" s="10"/>
      <c r="B18" s="10"/>
      <c r="C18" s="10"/>
      <c r="D18" s="10"/>
      <c r="E18" s="10"/>
      <c r="F18" s="10"/>
      <c r="G18" s="10"/>
      <c r="H18" s="10"/>
      <c r="I18" s="10"/>
      <c r="J18" s="10"/>
      <c r="K18" s="11"/>
    </row>
    <row r="19" spans="1:11" ht="49" customHeight="1" x14ac:dyDescent="0.35">
      <c r="A19" s="60" t="s">
        <v>30</v>
      </c>
      <c r="B19" s="51"/>
      <c r="C19" s="49" t="s">
        <v>200</v>
      </c>
      <c r="D19" s="50"/>
      <c r="E19" s="51"/>
      <c r="F19" s="49" t="s">
        <v>205</v>
      </c>
      <c r="G19" s="50"/>
      <c r="H19" s="51"/>
      <c r="I19" s="63" t="s">
        <v>202</v>
      </c>
      <c r="J19" s="64"/>
      <c r="K19" s="11"/>
    </row>
    <row r="20" spans="1:11" ht="49" customHeight="1" x14ac:dyDescent="0.35">
      <c r="A20" s="56"/>
      <c r="B20" s="40"/>
      <c r="C20" s="52"/>
      <c r="D20" s="53"/>
      <c r="E20" s="40"/>
      <c r="F20" s="52"/>
      <c r="G20" s="53"/>
      <c r="H20" s="40"/>
      <c r="I20" s="54"/>
      <c r="J20" s="55"/>
      <c r="K20" s="11"/>
    </row>
    <row r="21" spans="1:11" ht="49" customHeight="1" x14ac:dyDescent="0.35">
      <c r="A21" s="56"/>
      <c r="B21" s="40"/>
      <c r="C21" s="52"/>
      <c r="D21" s="53"/>
      <c r="E21" s="40"/>
      <c r="F21" s="52"/>
      <c r="G21" s="53"/>
      <c r="H21" s="40"/>
      <c r="I21" s="54"/>
      <c r="J21" s="55"/>
      <c r="K21" s="11"/>
    </row>
    <row r="22" spans="1:11" ht="49" customHeight="1" x14ac:dyDescent="0.35">
      <c r="A22" s="56"/>
      <c r="B22" s="40"/>
      <c r="C22" s="52"/>
      <c r="D22" s="53"/>
      <c r="E22" s="40"/>
      <c r="F22" s="52"/>
      <c r="G22" s="53"/>
      <c r="H22" s="40"/>
      <c r="I22" s="54"/>
      <c r="J22" s="55"/>
      <c r="K22" s="11"/>
    </row>
    <row r="23" spans="1:11" ht="49" customHeight="1" x14ac:dyDescent="0.35">
      <c r="A23" s="56"/>
      <c r="B23" s="40"/>
      <c r="C23" s="52"/>
      <c r="D23" s="53"/>
      <c r="E23" s="40"/>
      <c r="F23" s="52"/>
      <c r="G23" s="53"/>
      <c r="H23" s="40"/>
      <c r="I23" s="54"/>
      <c r="J23" s="55"/>
      <c r="K23" s="11"/>
    </row>
    <row r="24" spans="1:11" ht="49" customHeight="1" x14ac:dyDescent="0.35">
      <c r="A24" s="56"/>
      <c r="B24" s="40"/>
      <c r="C24" s="52"/>
      <c r="D24" s="53"/>
      <c r="E24" s="40"/>
      <c r="F24" s="52"/>
      <c r="G24" s="53"/>
      <c r="H24" s="40"/>
      <c r="I24" s="54"/>
      <c r="J24" s="55"/>
      <c r="K24" s="11"/>
    </row>
    <row r="25" spans="1:11" ht="49" customHeight="1" x14ac:dyDescent="0.35">
      <c r="A25" s="56"/>
      <c r="B25" s="40"/>
      <c r="C25" s="52"/>
      <c r="D25" s="53"/>
      <c r="E25" s="40"/>
      <c r="F25" s="52"/>
      <c r="G25" s="53"/>
      <c r="H25" s="40"/>
      <c r="I25" s="54"/>
      <c r="J25" s="55"/>
      <c r="K25" s="11"/>
    </row>
    <row r="26" spans="1:11" ht="49" customHeight="1" x14ac:dyDescent="0.35">
      <c r="A26" s="56"/>
      <c r="B26" s="40"/>
      <c r="C26" s="52"/>
      <c r="D26" s="53"/>
      <c r="E26" s="40"/>
      <c r="F26" s="52"/>
      <c r="G26" s="53"/>
      <c r="H26" s="40"/>
      <c r="I26" s="54"/>
      <c r="J26" s="55"/>
      <c r="K26" s="11"/>
    </row>
    <row r="27" spans="1:11" ht="49" customHeight="1" x14ac:dyDescent="0.35">
      <c r="A27" s="56"/>
      <c r="B27" s="40"/>
      <c r="C27" s="52"/>
      <c r="D27" s="53"/>
      <c r="E27" s="40"/>
      <c r="F27" s="52"/>
      <c r="G27" s="53"/>
      <c r="H27" s="40"/>
      <c r="I27" s="54"/>
      <c r="J27" s="55"/>
      <c r="K27" s="11"/>
    </row>
    <row r="28" spans="1:11" ht="49" customHeight="1" x14ac:dyDescent="0.35">
      <c r="A28" s="56"/>
      <c r="B28" s="40"/>
      <c r="C28" s="52"/>
      <c r="D28" s="53"/>
      <c r="E28" s="40"/>
      <c r="F28" s="52"/>
      <c r="G28" s="53"/>
      <c r="H28" s="40"/>
      <c r="I28" s="54"/>
      <c r="J28" s="55"/>
      <c r="K28" s="11"/>
    </row>
    <row r="29" spans="1:11" ht="49" customHeight="1" x14ac:dyDescent="0.35">
      <c r="A29" s="56"/>
      <c r="B29" s="40"/>
      <c r="C29" s="52"/>
      <c r="D29" s="53"/>
      <c r="E29" s="40"/>
      <c r="F29" s="52"/>
      <c r="G29" s="53"/>
      <c r="H29" s="40"/>
      <c r="I29" s="54"/>
      <c r="J29" s="55"/>
      <c r="K29" s="11"/>
    </row>
    <row r="31" spans="1:11" ht="33" customHeight="1" x14ac:dyDescent="0.35">
      <c r="A31" s="72"/>
      <c r="B31" s="32"/>
      <c r="C31" s="32"/>
      <c r="D31" s="32"/>
      <c r="E31" s="32"/>
      <c r="F31" s="32"/>
      <c r="G31" s="32"/>
      <c r="H31" s="32"/>
      <c r="I31" s="32"/>
      <c r="J31" s="32"/>
    </row>
    <row r="33" spans="1:10" ht="16" customHeight="1" x14ac:dyDescent="0.35">
      <c r="A33" s="73" t="s">
        <v>206</v>
      </c>
      <c r="B33" s="32"/>
      <c r="C33" s="32"/>
      <c r="D33" s="32"/>
      <c r="E33" s="32"/>
      <c r="F33" s="32"/>
      <c r="G33" s="32"/>
      <c r="H33" s="32"/>
      <c r="I33" s="32"/>
      <c r="J33" s="32"/>
    </row>
    <row r="34" spans="1:10" ht="16" customHeight="1" thickBot="1" x14ac:dyDescent="0.4"/>
    <row r="35" spans="1:10" ht="16" customHeight="1" x14ac:dyDescent="0.35">
      <c r="A35" s="8" t="s">
        <v>29</v>
      </c>
      <c r="B35" s="68" t="s">
        <v>207</v>
      </c>
      <c r="C35" s="50"/>
      <c r="D35" s="50"/>
      <c r="E35" s="50"/>
      <c r="F35" s="50"/>
      <c r="G35" s="51"/>
      <c r="H35" s="69" t="s">
        <v>208</v>
      </c>
      <c r="I35" s="50"/>
      <c r="J35" s="64"/>
    </row>
    <row r="36" spans="1:10" ht="48" customHeight="1" x14ac:dyDescent="0.35">
      <c r="A36" s="21" t="s">
        <v>209</v>
      </c>
      <c r="B36" s="62" t="s">
        <v>210</v>
      </c>
      <c r="C36" s="53"/>
      <c r="D36" s="53"/>
      <c r="E36" s="53"/>
      <c r="F36" s="53"/>
      <c r="G36" s="40"/>
      <c r="H36" s="66"/>
      <c r="I36" s="53"/>
      <c r="J36" s="55"/>
    </row>
    <row r="37" spans="1:10" ht="48" customHeight="1" x14ac:dyDescent="0.35">
      <c r="A37" s="21" t="s">
        <v>211</v>
      </c>
      <c r="B37" s="62" t="s">
        <v>212</v>
      </c>
      <c r="C37" s="53"/>
      <c r="D37" s="53"/>
      <c r="E37" s="53"/>
      <c r="F37" s="53"/>
      <c r="G37" s="40"/>
      <c r="H37" s="66"/>
      <c r="I37" s="53"/>
      <c r="J37" s="55"/>
    </row>
    <row r="38" spans="1:10" ht="48" customHeight="1" x14ac:dyDescent="0.35">
      <c r="A38" s="21" t="s">
        <v>213</v>
      </c>
      <c r="B38" s="62" t="s">
        <v>214</v>
      </c>
      <c r="C38" s="53"/>
      <c r="D38" s="53"/>
      <c r="E38" s="53"/>
      <c r="F38" s="53"/>
      <c r="G38" s="40"/>
      <c r="H38" s="66"/>
      <c r="I38" s="53"/>
      <c r="J38" s="55"/>
    </row>
    <row r="39" spans="1:10" ht="48" customHeight="1" x14ac:dyDescent="0.35">
      <c r="A39" s="21" t="s">
        <v>215</v>
      </c>
      <c r="B39" s="62" t="s">
        <v>216</v>
      </c>
      <c r="C39" s="53"/>
      <c r="D39" s="53"/>
      <c r="E39" s="53"/>
      <c r="F39" s="53"/>
      <c r="G39" s="40"/>
      <c r="H39" s="66"/>
      <c r="I39" s="53"/>
      <c r="J39" s="55"/>
    </row>
    <row r="40" spans="1:10" ht="48" customHeight="1" x14ac:dyDescent="0.35">
      <c r="A40" s="22"/>
      <c r="B40" s="67"/>
      <c r="C40" s="53"/>
      <c r="D40" s="53"/>
      <c r="E40" s="53"/>
      <c r="F40" s="53"/>
      <c r="G40" s="40"/>
      <c r="H40" s="66"/>
      <c r="I40" s="53"/>
      <c r="J40" s="55"/>
    </row>
    <row r="41" spans="1:10" ht="48" customHeight="1" x14ac:dyDescent="0.35">
      <c r="A41" s="22"/>
      <c r="B41" s="67"/>
      <c r="C41" s="53"/>
      <c r="D41" s="53"/>
      <c r="E41" s="53"/>
      <c r="F41" s="53"/>
      <c r="G41" s="40"/>
      <c r="H41" s="66"/>
      <c r="I41" s="53"/>
      <c r="J41" s="55"/>
    </row>
    <row r="42" spans="1:10" ht="48" customHeight="1" x14ac:dyDescent="0.35">
      <c r="A42" s="22"/>
      <c r="B42" s="67"/>
      <c r="C42" s="53"/>
      <c r="D42" s="53"/>
      <c r="E42" s="53"/>
      <c r="F42" s="53"/>
      <c r="G42" s="40"/>
      <c r="H42" s="66"/>
      <c r="I42" s="53"/>
      <c r="J42" s="55"/>
    </row>
    <row r="43" spans="1:10" ht="48" customHeight="1" x14ac:dyDescent="0.35">
      <c r="A43" s="22"/>
      <c r="B43" s="67"/>
      <c r="C43" s="53"/>
      <c r="D43" s="53"/>
      <c r="E43" s="53"/>
      <c r="F43" s="53"/>
      <c r="G43" s="40"/>
      <c r="H43" s="66"/>
      <c r="I43" s="53"/>
      <c r="J43" s="55"/>
    </row>
    <row r="44" spans="1:10" ht="48" customHeight="1" x14ac:dyDescent="0.35">
      <c r="A44" s="22"/>
      <c r="B44" s="67"/>
      <c r="C44" s="53"/>
      <c r="D44" s="53"/>
      <c r="E44" s="53"/>
      <c r="F44" s="53"/>
      <c r="G44" s="40"/>
      <c r="H44" s="66"/>
      <c r="I44" s="53"/>
      <c r="J44" s="55"/>
    </row>
    <row r="45" spans="1:10" ht="48" customHeight="1" x14ac:dyDescent="0.35">
      <c r="A45" s="22"/>
      <c r="B45" s="67"/>
      <c r="C45" s="53"/>
      <c r="D45" s="53"/>
      <c r="E45" s="53"/>
      <c r="F45" s="53"/>
      <c r="G45" s="40"/>
      <c r="H45" s="66"/>
      <c r="I45" s="53"/>
      <c r="J45" s="55"/>
    </row>
    <row r="46" spans="1:10" ht="49" customHeight="1" thickBot="1" x14ac:dyDescent="0.4">
      <c r="A46" s="23"/>
      <c r="B46" s="74"/>
      <c r="C46" s="58"/>
      <c r="D46" s="58"/>
      <c r="E46" s="58"/>
      <c r="F46" s="58"/>
      <c r="G46" s="59"/>
      <c r="H46" s="75"/>
      <c r="I46" s="76"/>
      <c r="J46" s="77"/>
    </row>
    <row r="48" spans="1:10" ht="102" customHeight="1" x14ac:dyDescent="0.35">
      <c r="A48" s="72" t="s">
        <v>217</v>
      </c>
      <c r="B48" s="32"/>
      <c r="C48" s="32"/>
      <c r="D48" s="32"/>
      <c r="E48" s="32"/>
      <c r="F48" s="32"/>
      <c r="G48" s="32"/>
      <c r="H48" s="32"/>
      <c r="I48" s="32"/>
      <c r="J48" s="32"/>
    </row>
    <row r="51" spans="1:10" x14ac:dyDescent="0.35">
      <c r="A51" s="71" t="s">
        <v>218</v>
      </c>
      <c r="B51" s="32"/>
      <c r="C51" s="32"/>
      <c r="D51" s="32"/>
      <c r="E51" s="61"/>
      <c r="F51" s="32"/>
      <c r="G51" s="32"/>
      <c r="H51" s="32"/>
      <c r="I51" s="32"/>
      <c r="J51" s="32"/>
    </row>
    <row r="53" spans="1:10" x14ac:dyDescent="0.35">
      <c r="A53" s="71" t="s">
        <v>219</v>
      </c>
      <c r="B53" s="32"/>
      <c r="C53" s="32"/>
      <c r="D53" s="32"/>
      <c r="E53" s="61"/>
      <c r="F53" s="32"/>
      <c r="G53" s="32"/>
      <c r="H53" s="32"/>
      <c r="I53" s="32"/>
      <c r="J53" s="32"/>
    </row>
    <row r="100" spans="1:1" ht="15.5" x14ac:dyDescent="0.35">
      <c r="A100" t="s">
        <v>220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2025-06-20T07:41:13Z</cp:lastPrinted>
  <dcterms:created xsi:type="dcterms:W3CDTF">2023-04-04T12:16:45Z</dcterms:created>
  <dcterms:modified xsi:type="dcterms:W3CDTF">2025-06-20T07:42:27Z</dcterms:modified>
</cp:coreProperties>
</file>