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polt0-my.sharepoint.com/personal/j_kuzmaite_cpo_lt/Documents/Desktop/Pirkimai_2024/14582-5_Vienkartiniai_apklotų_rinkiniai/Rinkos konsultacija/"/>
    </mc:Choice>
  </mc:AlternateContent>
  <xr:revisionPtr revIDLastSave="51" documentId="8_{D3AAFF3C-392F-4084-8868-B65D478CC005}" xr6:coauthVersionLast="47" xr6:coauthVersionMax="47" xr10:uidLastSave="{50E4A59E-5D9A-4AE9-BB48-C2D57B43273A}"/>
  <bookViews>
    <workbookView xWindow="2868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9" i="1" l="1"/>
  <c r="F318" i="1"/>
  <c r="G348" i="1" s="1"/>
  <c r="G308" i="1"/>
  <c r="G307" i="1"/>
  <c r="F307" i="1"/>
  <c r="F308" i="1" s="1"/>
  <c r="F309" i="1" s="1"/>
  <c r="F274" i="1"/>
  <c r="G264" i="1"/>
  <c r="F235" i="1"/>
  <c r="F263" i="1" s="1"/>
  <c r="F264" i="1" s="1"/>
  <c r="F265" i="1" s="1"/>
  <c r="G225" i="1"/>
  <c r="F198" i="1"/>
  <c r="G224" i="1" s="1"/>
  <c r="G188" i="1"/>
  <c r="F163" i="1"/>
  <c r="G187" i="1" s="1"/>
  <c r="G153" i="1"/>
  <c r="G152" i="1"/>
  <c r="F152" i="1"/>
  <c r="F153" i="1" s="1"/>
  <c r="F154" i="1" s="1"/>
  <c r="F128" i="1"/>
  <c r="G118" i="1"/>
  <c r="F72" i="1"/>
  <c r="F117" i="1" s="1"/>
  <c r="F118" i="1" s="1"/>
  <c r="F119" i="1" s="1"/>
  <c r="G62" i="1"/>
  <c r="F37" i="1"/>
  <c r="F61" i="1" s="1"/>
  <c r="F62" i="1" s="1"/>
  <c r="F63" i="1" s="1"/>
  <c r="G21" i="1"/>
  <c r="G117" i="1" l="1"/>
  <c r="G263" i="1"/>
  <c r="G61" i="1"/>
  <c r="F224" i="1"/>
  <c r="F225" i="1" s="1"/>
  <c r="F226" i="1" s="1"/>
  <c r="F187" i="1"/>
  <c r="F188" i="1" s="1"/>
  <c r="F189" i="1" s="1"/>
  <c r="F348" i="1"/>
  <c r="F349" i="1" s="1"/>
  <c r="F350" i="1" s="1"/>
</calcChain>
</file>

<file path=xl/sharedStrings.xml><?xml version="1.0" encoding="utf-8"?>
<sst xmlns="http://schemas.openxmlformats.org/spreadsheetml/2006/main" count="665" uniqueCount="473">
  <si>
    <t>VIENKARTINIAI APKLOTŲ RINKINIAI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</si>
  <si>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</si>
  <si>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</si>
  <si>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</si>
  <si>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</si>
  <si>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</si>
  <si>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</si>
  <si>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</si>
  <si>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</si>
  <si>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</si>
  <si>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</si>
  <si>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</si>
  <si>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</si>
  <si>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</si>
  <si>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</si>
  <si>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</si>
  <si>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</si>
  <si>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</si>
  <si>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</si>
  <si>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</si>
  <si>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</si>
  <si>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</si>
  <si>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</si>
  <si>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</si>
  <si>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</si>
  <si>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APKLOTŲ RINKINYS OFTALMOLOGINĖMS OPERACIJOMS</t>
  </si>
  <si>
    <t>Tiekėjo pasiūlymas:</t>
  </si>
  <si>
    <t>Nr.</t>
  </si>
  <si>
    <t>Pavadinimas</t>
  </si>
  <si>
    <t>Preliminarus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</si>
  <si>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</si>
  <si>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</si>
  <si>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</si>
  <si>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</si>
  <si>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</si>
  <si>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1.</t>
  </si>
  <si>
    <t>Apklotų rinkinys oftalmologinėms operacijoms</t>
  </si>
  <si>
    <t>1.1.</t>
  </si>
  <si>
    <t>vnt.</t>
  </si>
  <si>
    <t>1.1.1.</t>
  </si>
  <si>
    <t>1. Instrumentavimo staliuko apklotas – 1 vnt.:</t>
  </si>
  <si>
    <t>1.1.2.</t>
  </si>
  <si>
    <t>140 x 190 cm ±10 cm;</t>
  </si>
  <si>
    <t>1.1.3.</t>
  </si>
  <si>
    <t>sustiprintos zonos dydis ne mažesnis nei 70x190 cm;</t>
  </si>
  <si>
    <t>1.1.4.</t>
  </si>
  <si>
    <t>1.1.5.</t>
  </si>
  <si>
    <t>2. Paciento apklotas – 1 vnt.:</t>
  </si>
  <si>
    <t>1.1.6.</t>
  </si>
  <si>
    <t>1.1.7.</t>
  </si>
  <si>
    <t>su 11x13 cm ±1cm anga;</t>
  </si>
  <si>
    <t>1.1.8.</t>
  </si>
  <si>
    <t>dengta incizine plėvele;</t>
  </si>
  <si>
    <t>1.1.9.</t>
  </si>
  <si>
    <t>angos šonuose 2 vnt. skysčių surinkimo maišai, su vielute formavimui;</t>
  </si>
  <si>
    <t>1.1.10.</t>
  </si>
  <si>
    <t>apklotas pagamintas iš vientisos hidrofobiškos medžiagos, kurios svoris ne mažesnis nei 43 g/m²;</t>
  </si>
  <si>
    <t>1.1.11.</t>
  </si>
  <si>
    <t>kietųjų dalelių sklaida ne didesnė kaip 2,5 Log₁₀ (dalelių sk.);</t>
  </si>
  <si>
    <t>1.1.12.</t>
  </si>
  <si>
    <t>apkloto atsparumas skysčių įsiskverbimui - ne mažesnis kaip 30 cm H₂O.</t>
  </si>
  <si>
    <t>1.1.13.</t>
  </si>
  <si>
    <t>Rinkinys supakuotas viename steriliame gamykliniame plastiko arba lygiavertis įpakavime.</t>
  </si>
  <si>
    <t>1.1.14.</t>
  </si>
  <si>
    <t>1.1.15.</t>
  </si>
  <si>
    <t>Etiketėje turi būti: rinkinio sudėtis lietuvių/anglų kalba.</t>
  </si>
  <si>
    <t>1.1.16.</t>
  </si>
  <si>
    <t>Etiketėje turi būti: sterilumo kontrolės sistema (ne mažiau 2 lipdukų su pakuotės sterilumo ir gamybos duomenimis, lipdukai turi atsiklijuoti su galimybe juos vėl priklijuoti į kitą vietą).</t>
  </si>
  <si>
    <t>1.1.17.</t>
  </si>
  <si>
    <t xml:space="preserve">Sterili pakuotė turi atplėšimo kampų žymėjimus ir atidarant plyšta per pakuotės sujungimo vietas. </t>
  </si>
  <si>
    <t>1.1.18.</t>
  </si>
  <si>
    <t>Ant rinkinio turi būti lipdukas-rodyklė, nurodanti išpakavimo kryptį.</t>
  </si>
  <si>
    <t>1.1.19.</t>
  </si>
  <si>
    <t>Paciento apklotas turi piktogramas, kurios nurodo teisingą apkloto išlankstymo kryptį paciento atžvilgiu.</t>
  </si>
  <si>
    <t>1.1.20.</t>
  </si>
  <si>
    <t>Lipnios apkloto dalys yra padengtos nealergizuojančiais klijais ir apsaugotos popieriumi arba lygiavertis.</t>
  </si>
  <si>
    <t>1.1.21.</t>
  </si>
  <si>
    <t>Apklotas gerai limpa prie odos ir nereikalauja papildomų judesių, fiksuojant prie paciento odos.</t>
  </si>
  <si>
    <t>1.1.22.</t>
  </si>
  <si>
    <t>Sudėtyje neturi būti latekso.</t>
  </si>
  <si>
    <t>1.1.23.</t>
  </si>
  <si>
    <t>Pakuotė trijų lygių.</t>
  </si>
  <si>
    <t>Suma be PVM</t>
  </si>
  <si>
    <t>Taikomas PVM dydis (%)</t>
  </si>
  <si>
    <t>PVM suma</t>
  </si>
  <si>
    <t>Suma su PVM</t>
  </si>
  <si>
    <t>2. DALIS</t>
  </si>
  <si>
    <t>VOKŲ PLASTIKOS RINKINYS</t>
  </si>
  <si>
    <t>2.</t>
  </si>
  <si>
    <t>Vokų plastikos rinkinys</t>
  </si>
  <si>
    <t>2.1.</t>
  </si>
  <si>
    <t>2.1.1.</t>
  </si>
  <si>
    <t>1. Oftalmologinis apklotas - 1 vnt.:</t>
  </si>
  <si>
    <t>2.1.2.</t>
  </si>
  <si>
    <t>140x150 ±10 cm;</t>
  </si>
  <si>
    <t>2.1.3.</t>
  </si>
  <si>
    <t>2.1.4.</t>
  </si>
  <si>
    <t>2.1.5.</t>
  </si>
  <si>
    <t>apklotas turi integruotą lankstų nosies tiltelį, suformuoti kvėpavimo angai;</t>
  </si>
  <si>
    <t>2.1.6.</t>
  </si>
  <si>
    <t>apklotas pagamintas iš ne mažiau kaip 2 sluoksnių medžiagos: viršutinis iš neaustinės polipropileno medžiagos arba lygiavertės, kurios svoris ne mažesnis kaip 40 g/m², apatinis iš neaustinės polipropileno medžiagos arba lygiavertės, kurios svoris nemažiau 12 g/m²;</t>
  </si>
  <si>
    <t>2.1.7.</t>
  </si>
  <si>
    <t>atsparumas skysčių įsiskverbimui ne mažiau negu 100 cm H₂O;</t>
  </si>
  <si>
    <t>2.1.8.</t>
  </si>
  <si>
    <t>kietųjų dalelių sklaida ne daugiau kaip 4.0 Log₁₀ (pūkų sk.).</t>
  </si>
  <si>
    <t>2.1.9.</t>
  </si>
  <si>
    <t>2. Sustiprintas instrumentavimo staliuko apklotas - 1 vnt.:</t>
  </si>
  <si>
    <t>2.1.10.</t>
  </si>
  <si>
    <t>150 x 150cm ±10cm, skirtas rinkinio supakavimui, ne mažiau dviejų sluoksnių: viršutinis iš neaustinės polipropileno arba lygiavertės medžiagos, kurios svoris ne mažesnis, kaip 30 g/m², apatinis iš polietileno arba lygiavertės medžiagos plėvelės, ne plonesnės nei 40 μm</t>
  </si>
  <si>
    <t>2.1.11.</t>
  </si>
  <si>
    <t>3. Standartinės apsaugos chirurginis chalatas L arba XL dydžio - 1 vnt.:</t>
  </si>
  <si>
    <t>2.1.12.</t>
  </si>
  <si>
    <t>ilgis 145 cm ±5 cm;</t>
  </si>
  <si>
    <t>2.1.13.</t>
  </si>
  <si>
    <t>vienkartinis;</t>
  </si>
  <si>
    <t>2.1.14.</t>
  </si>
  <si>
    <t>sterilus;</t>
  </si>
  <si>
    <t>2.1.15.</t>
  </si>
  <si>
    <t>krūtinės plotis (priekio siauriausioje dalyje) 60 cm ±3 cm;</t>
  </si>
  <si>
    <t>2.1.16.</t>
  </si>
  <si>
    <t>rankovės ilgis iki rankogalio 59 cm ±3 cm;</t>
  </si>
  <si>
    <t>2.1.17.</t>
  </si>
  <si>
    <t>2.1.18.</t>
  </si>
  <si>
    <t>chalatas turi du vidinius diržus ir du išorinius diržus (kairės ir dešinės pusės), tarpusavyje fiksuotus diržo kortele;</t>
  </si>
  <si>
    <t>2.1.19.</t>
  </si>
  <si>
    <t>išoriniai diržai pritvirtinti prie chalato taip, kad būtų galima užsirišti chalatą, nepažeidžiant sterilumo reikalavimų;</t>
  </si>
  <si>
    <t>2.1.20.</t>
  </si>
  <si>
    <t>nugarinė chalato dalis turi pilnai dengti nugarą;</t>
  </si>
  <si>
    <t>2.1.21.</t>
  </si>
  <si>
    <t>prie kaklo susisega lipnia „velcro“ tipo juostele ne mažiau 10 cm ilgio;</t>
  </si>
  <si>
    <t>2.1.22.</t>
  </si>
  <si>
    <t>rankovės su elastiniais rankogaliais gerai priglundančiais prie riešo ne trumpesniais nei 8 cm ilgio;</t>
  </si>
  <si>
    <t>2.1.23.</t>
  </si>
  <si>
    <t>pagamintas iš neaustinės polipropileno arba lygiavertės medžiagos, kurios svoris ne mažesnis kaip 35 g/m²;</t>
  </si>
  <si>
    <t>2.1.24.</t>
  </si>
  <si>
    <t>rankogaliai iš poliesterio arba lygiavertės medžiagos;</t>
  </si>
  <si>
    <t>2.1.25.</t>
  </si>
  <si>
    <t>kietųjų dalelių sklaida ne daugiau kaip 4.0 Log₁₀ (pūkų sk.);</t>
  </si>
  <si>
    <t>2.1.26.</t>
  </si>
  <si>
    <t>atsparumas skysčių įsiskverbimui ne mažiau 20 cm H₂O.</t>
  </si>
  <si>
    <t>2.1.27.</t>
  </si>
  <si>
    <t>4. Žaizdų užklijavimo juostelės - 12 vnt.:</t>
  </si>
  <si>
    <t>2.1.28.</t>
  </si>
  <si>
    <t>0,6 cm ±0,2 cm x 3,8 cm ±0,5 cm;</t>
  </si>
  <si>
    <t>2.1.29.</t>
  </si>
  <si>
    <t>5. Markeris odai, plonu galiuku: 0,5mm ±0,1mm - 1 vnt.</t>
  </si>
  <si>
    <t>2.1.30.</t>
  </si>
  <si>
    <t>6. Liniuotė markeriui: 15 cm ±1 cm – 1 vnt.</t>
  </si>
  <si>
    <t>2.1.31.</t>
  </si>
  <si>
    <t>7. Skalpelis su koteliu: Nr. 15 – 1 vnt.</t>
  </si>
  <si>
    <t>2.1.32.</t>
  </si>
  <si>
    <t>8. Marlinės skarelės: 7,5 x 7,5 cm ±0,5 cm, 12 sluoksnių – 20 vnt.</t>
  </si>
  <si>
    <t>2.1.33.</t>
  </si>
  <si>
    <t>9. Švirkštas: 5ml, L/S tipo, trijų dalių – 1 vnt.</t>
  </si>
  <si>
    <t>2.1.34.</t>
  </si>
  <si>
    <t>2.1.35.</t>
  </si>
  <si>
    <t>2.1.36.</t>
  </si>
  <si>
    <t>2.1.37.</t>
  </si>
  <si>
    <t>2.1.38.</t>
  </si>
  <si>
    <t>2.1.39.</t>
  </si>
  <si>
    <t>2.1.40.</t>
  </si>
  <si>
    <t>2.1.41.</t>
  </si>
  <si>
    <t>2.1.42.</t>
  </si>
  <si>
    <t>2.1.43.</t>
  </si>
  <si>
    <t>2.1.44.</t>
  </si>
  <si>
    <t>3. DALIS</t>
  </si>
  <si>
    <t>PETIES SĄNARIO OPERACIJOS IR PETIES SĄNARIO ARTROSKOPIJOS RINKINYS</t>
  </si>
  <si>
    <t>3.</t>
  </si>
  <si>
    <t>Peties sąnario operacijos ir peties sąnario artroskopijos rinkinys</t>
  </si>
  <si>
    <t>3.1.</t>
  </si>
  <si>
    <t>3.1.1.</t>
  </si>
  <si>
    <t>1. Peties sąnario apklotas viršutinis - 1 vnt.:</t>
  </si>
  <si>
    <t>3.1.2.</t>
  </si>
  <si>
    <t>255 x 160 cm ±10cm su peties formos lipnia anga 35 x 30 cm ±1cm ir plyšiu;</t>
  </si>
  <si>
    <t>3.1.3.</t>
  </si>
  <si>
    <t>apklote turi būti integruotas skysčių surinkimo maišas su dviem skysčių išleidimo angomis šonuose, su 3 vnt. integruotais vamzdelių ir laidų laikikliais;</t>
  </si>
  <si>
    <t>3.1.4.</t>
  </si>
  <si>
    <t>pagamintas iš ne mažiau kaip 3 sluoksnių medžiagos, kurios svoris ne mažesnis kaip 65 g/m², viršutinis - iš neaustinės polipropileno arba lygiavertės medžiagos, absorbcija ne mažiau 300 %, vidurinis - polietileno arba lygiavertės medžiagos plėvelės, apatinis - apsauginis neaustinės medžiagos sluoksnis;</t>
  </si>
  <si>
    <t>3.1.5.</t>
  </si>
  <si>
    <t>atsparumas skysčių įsiskverbimui ne mažiau negu 200 cm H₂O;</t>
  </si>
  <si>
    <t>3.1.6.</t>
  </si>
  <si>
    <t>kietųjų dalelių sklaida ne daugiau kaip 1,9 Log₁₀ (pūkų sk.).</t>
  </si>
  <si>
    <t>3.1.7.</t>
  </si>
  <si>
    <t>2. Peties sąnario apklotas apatinis - 1 vnt.:</t>
  </si>
  <si>
    <t>3.1.8.</t>
  </si>
  <si>
    <t>200 x 300cm ±5cm su lipniu plyšiu 25 x 65cm ±2cm;</t>
  </si>
  <si>
    <t>3.1.9.</t>
  </si>
  <si>
    <t>pagamintas iš ne mažiau kaip 3 sluoksnių medžiagos, kurios svoris ne mažesnis kaip 65 g/m², viršutinis iš neaustinės polipropileno arba lygiavertės medžiagos, absorbcija ne mažiau 300 %, vidurinis - polietileno arba lygiavertės medžiagos plėvelės, apatinis - apsauginis neaustinės medžiagos sluoksnis;</t>
  </si>
  <si>
    <t>3.1.10.</t>
  </si>
  <si>
    <t>absorbuojanti zona ne mažesnė nei 90 x 100 cm, pagaminta iš neaustinės medžiagos ir polietileno arba lygiavertės medžiagos, kurios svoris ne mažesnis kaip 70 g/m², absorbcija ne mažiau 370 %;</t>
  </si>
  <si>
    <t>3.1.11.</t>
  </si>
  <si>
    <t>kietųjų dalelių sklaida ne daugiau kaip 1,9 Log₁₀ (pūkų sk.);</t>
  </si>
  <si>
    <t>3.1.12.</t>
  </si>
  <si>
    <t>atsparumas skysčių įsiskverbimui ne mažiau 200 cm H₂O.</t>
  </si>
  <si>
    <t>3.1.13.</t>
  </si>
  <si>
    <t>3.1.14.</t>
  </si>
  <si>
    <t>3.1.15.</t>
  </si>
  <si>
    <t>3.1.16.</t>
  </si>
  <si>
    <t>3.1.17.</t>
  </si>
  <si>
    <t>3.1.18.</t>
  </si>
  <si>
    <t>3.1.19.</t>
  </si>
  <si>
    <t>3.1.20.</t>
  </si>
  <si>
    <t>3.1.21.</t>
  </si>
  <si>
    <t>3.1.22.</t>
  </si>
  <si>
    <t>3.1.23.</t>
  </si>
  <si>
    <t>4. DALIS</t>
  </si>
  <si>
    <t>KELIO SĄNARIO OPERACIJOS RINKINYS</t>
  </si>
  <si>
    <t>4.</t>
  </si>
  <si>
    <t>Kelio sąnario operacijos rinkinys</t>
  </si>
  <si>
    <t>4.1.</t>
  </si>
  <si>
    <t>4.1.1.</t>
  </si>
  <si>
    <t>1. Instrumentavimo staliuko apklotas: 150 x 190cm ±10cm, sustiprintos zonos dydis ne mažesnis nei 70x190 cm – 2 vnt.;</t>
  </si>
  <si>
    <t>4.1.2.</t>
  </si>
  <si>
    <t>2. Sustiprintas Mayo stalelio apklotas: 80x145cm ±5 cm, absorbuojanti zona 55 x 90 cm ±3cm – 1 vnt.;</t>
  </si>
  <si>
    <t>4.1.3.</t>
  </si>
  <si>
    <t>3. Lipni operacinė juosta: 9 x 50 cm ±1cm – 2 vnt.;</t>
  </si>
  <si>
    <t>4.1.4.</t>
  </si>
  <si>
    <t>4. Popierinis rankšluostukas: 30x20 cm ±1cm – 2 vnt.;</t>
  </si>
  <si>
    <t>4.1.5.</t>
  </si>
  <si>
    <t>5. Kojinė nepralaidi skysčiams: 75 x 35 cm ±3cm – 1 vnt.;</t>
  </si>
  <si>
    <t>4.1.6.</t>
  </si>
  <si>
    <t>6. Paciento apklotas – 1 vnt.:</t>
  </si>
  <si>
    <t>4.1.7.</t>
  </si>
  <si>
    <t>220/290x330 cm ±10cm;</t>
  </si>
  <si>
    <t>4.1.8.</t>
  </si>
  <si>
    <t>su elastine 6cm ±1cm anga;</t>
  </si>
  <si>
    <t>4.1.9.</t>
  </si>
  <si>
    <t>absorbuojanti zona ne mažesnė 70 x 110cm, su integruotais laidų ir vamzdelių laikikliais, ne mažiau 2 vnt.;</t>
  </si>
  <si>
    <t>4.1.10.</t>
  </si>
  <si>
    <t>4.1.11.</t>
  </si>
  <si>
    <t>4.1.12.</t>
  </si>
  <si>
    <t>4.1.13.</t>
  </si>
  <si>
    <t>4.1.14.</t>
  </si>
  <si>
    <t>4.1.15.</t>
  </si>
  <si>
    <t>4.1.16.</t>
  </si>
  <si>
    <t>4.1.17.</t>
  </si>
  <si>
    <t>4.1.18.</t>
  </si>
  <si>
    <t>4.1.19.</t>
  </si>
  <si>
    <t>4.1.20.</t>
  </si>
  <si>
    <t>4.1.21.</t>
  </si>
  <si>
    <t>4.1.22.</t>
  </si>
  <si>
    <t>4.1.23.</t>
  </si>
  <si>
    <t>5. DALIS</t>
  </si>
  <si>
    <t>KELIO SĄNARIO ARTROSKOPIJOS RINKINYS</t>
  </si>
  <si>
    <t>5.</t>
  </si>
  <si>
    <t>Kelio sąnario artroskopijos rinkinys</t>
  </si>
  <si>
    <t>5.1.</t>
  </si>
  <si>
    <t>5.1.1.</t>
  </si>
  <si>
    <t>1. Instrumentavimo staliuko apklotas: 150 x 190cm ±10cm, sustiprintos zonos dydis ne mažesnis nei 70x190 cm – 2 vnt.</t>
  </si>
  <si>
    <t>5.1.2.</t>
  </si>
  <si>
    <t>5.1.3.</t>
  </si>
  <si>
    <t>3. Lipni operacinė juosta: 9 x 50 cm ±1cm – 2 vnt.</t>
  </si>
  <si>
    <t>5.1.4.</t>
  </si>
  <si>
    <t>4. Popierinis rankšluostukas: 30x20 cm ±1cm – 2 vnt.</t>
  </si>
  <si>
    <t>5.1.5.</t>
  </si>
  <si>
    <t>5. Kojinė nepralaidi skysčiams: 75 x 35 cm ±3cm – 1 vnt.</t>
  </si>
  <si>
    <t>5.1.6.</t>
  </si>
  <si>
    <t>5.1.7.</t>
  </si>
  <si>
    <t>7. Paciento apklotas T formos - 1 vnt.:</t>
  </si>
  <si>
    <t>5.1.8.</t>
  </si>
  <si>
    <t>plotis viršuje 290cm ±10cm/ plotis apačioje 220cm ±10cm x ilgis 320cm ±10cm;</t>
  </si>
  <si>
    <t>5.1.9.</t>
  </si>
  <si>
    <t>su elastine 6 cm (±1cm) diametro anga;</t>
  </si>
  <si>
    <t>5.1.10.</t>
  </si>
  <si>
    <t>apklotas turi integruotą skysčių surinkimo maišą su skysčių išleidimo anga, laidų ir vamzdelių laikikliais, ne mažiau 2 vnt.;</t>
  </si>
  <si>
    <t>5.1.11.</t>
  </si>
  <si>
    <t>pagamintas iš ne mažiau dviejų sluoksnių polipropileno arba lygiavertės neaustinės medžiagos, kurios svoris ne mažesnis kaip 55 g/m² ir polietileno arba lygiavertės medžiagos plėvelės;</t>
  </si>
  <si>
    <t>5.1.12.</t>
  </si>
  <si>
    <t>absorbcija ne mažesnė kaip 250%;</t>
  </si>
  <si>
    <t>5.1.13.</t>
  </si>
  <si>
    <t>atsparumas skysčių įsiskverbimui ne mažiau negu 150 cm H₂O;</t>
  </si>
  <si>
    <t>5.1.14.</t>
  </si>
  <si>
    <t>kietųjų dalelių sklaida ne daugiau kaip 1,8 Log₁₀ (pūkų sk.).</t>
  </si>
  <si>
    <t>5.1.15.</t>
  </si>
  <si>
    <t>5.1.16.</t>
  </si>
  <si>
    <t>5.1.17.</t>
  </si>
  <si>
    <t>5.1.18.</t>
  </si>
  <si>
    <t>5.1.19.</t>
  </si>
  <si>
    <t>5.1.20.</t>
  </si>
  <si>
    <t>5.1.21.</t>
  </si>
  <si>
    <t>5.1.22.</t>
  </si>
  <si>
    <t>5.1.23.</t>
  </si>
  <si>
    <t>5.1.24.</t>
  </si>
  <si>
    <t>5.1.25.</t>
  </si>
  <si>
    <t>6. DALIS</t>
  </si>
  <si>
    <t>KLUBO SĄNARIO OPERACIJOS RINKINYS</t>
  </si>
  <si>
    <t>6.</t>
  </si>
  <si>
    <t>Klubo sąnario operacijos rinkinys</t>
  </si>
  <si>
    <t>6.1.</t>
  </si>
  <si>
    <t>6.1.1.</t>
  </si>
  <si>
    <t>1. apklotas lipniu kraštu: 90±5 cm x 75±5 cm – 2 vnt.;</t>
  </si>
  <si>
    <t>6.1.2.</t>
  </si>
  <si>
    <t>6.1.3.</t>
  </si>
  <si>
    <t>6.1.4.</t>
  </si>
  <si>
    <t>4. apklotas instrumentiniam staliukui: 150±5cm x 190±5cm – 1 vnt.;</t>
  </si>
  <si>
    <t>6.1.5.</t>
  </si>
  <si>
    <t>6.1.6.</t>
  </si>
  <si>
    <t>6. elastinė chirurginė kojinė: 30±2 x 120±2 cm – 1 vnt.;</t>
  </si>
  <si>
    <t>6.1.7.</t>
  </si>
  <si>
    <t>7. elastinis bintas: 12cm±2cm x 6 m±10cm – 1 vnt.;</t>
  </si>
  <si>
    <t>6.1.8.</t>
  </si>
  <si>
    <t>8. lipni juosta: 9± 2cm x 50±2cm – 3 vnt.;</t>
  </si>
  <si>
    <t>6.1.9.</t>
  </si>
  <si>
    <t>9. servetėlės: 30± 2cm x 35±2cm  – 4 vnt.;</t>
  </si>
  <si>
    <t>6.1.10.</t>
  </si>
  <si>
    <t>10. maišas Mayo staliukui sustiprintas: 78± 2cm x 145± 2cm – 1 vnt.</t>
  </si>
  <si>
    <t>6.1.11.</t>
  </si>
  <si>
    <t>Apklotų medžiaga vienkartinio naudojimo, sterili;</t>
  </si>
  <si>
    <t>6.1.12.</t>
  </si>
  <si>
    <t>pagaminta iš ne mažiau kaip trijų sluoksnių: viršutinis absorbuojantis iš neaustinės medžiagos sluoksnis gerai sugeria skysčius, apatinis - iš polietileno arba lygiavertės medžiagos, nepralaidus;</t>
  </si>
  <si>
    <t>6.1.13.</t>
  </si>
  <si>
    <t>sudėtyje nėra latekso;</t>
  </si>
  <si>
    <t>6.1.14.</t>
  </si>
  <si>
    <t>6.1.15.</t>
  </si>
  <si>
    <t>Rinkinys įpakuotas viename steriliame gamykliniame įpakavime su sterilumo kontrolės sistema;</t>
  </si>
  <si>
    <t>6.1.16.</t>
  </si>
  <si>
    <t>6.1.17.</t>
  </si>
  <si>
    <t>6.1.18.</t>
  </si>
  <si>
    <t>6.1.19.</t>
  </si>
  <si>
    <t>6.1.20.</t>
  </si>
  <si>
    <t>6.1.21.</t>
  </si>
  <si>
    <t>6.1.22.</t>
  </si>
  <si>
    <t>6.1.23.</t>
  </si>
  <si>
    <t>6.1.24.</t>
  </si>
  <si>
    <t>6.1.25.</t>
  </si>
  <si>
    <t>6.1.26.</t>
  </si>
  <si>
    <t>6.1.27.</t>
  </si>
  <si>
    <t>7. DALIS</t>
  </si>
  <si>
    <t xml:space="preserve">AORTOS ŠUNTAVIMO RINKINYS </t>
  </si>
  <si>
    <t>7.</t>
  </si>
  <si>
    <t xml:space="preserve">Aortos šuntavimo rinkinys </t>
  </si>
  <si>
    <t>7.1.</t>
  </si>
  <si>
    <t>7.1.1.</t>
  </si>
  <si>
    <t>1. Instrumentavimo staliuko apklotas: 150 x 190cm ±10cm, sustiprintos zonos dydis ne mažesnis nei 70x190 cm – 1 vnt.</t>
  </si>
  <si>
    <t>7.1.2.</t>
  </si>
  <si>
    <t>2. Sustiprintas Mayo stalelio apklotas: 80x145cm ±5 cm, absorbuojanti zona 55 x 90 ±3cm – 1 vnt.</t>
  </si>
  <si>
    <t>7.1.3.</t>
  </si>
  <si>
    <t>3. Pėdų apdangalas: 30/40x30 cm ±3cm, su lipnia juosta. Pagamintas iš vientisos hidrofobiškos polipropileno arba lygiavertės medžiagos, kurios svoris ne mažesnis nei 40 g/m2 – 2 vnt.</t>
  </si>
  <si>
    <t>7.1.4.</t>
  </si>
  <si>
    <t>4. Apklotas tarpvietės izoliacijai - 1 vnt.:</t>
  </si>
  <si>
    <t>7.1.5.</t>
  </si>
  <si>
    <t>200 x 310 cm ±10 cm;</t>
  </si>
  <si>
    <t>7.1.6.</t>
  </si>
  <si>
    <t>su lipniu plyšiu 45 x 90 cm ±2 cm lipniu kraštu;</t>
  </si>
  <si>
    <t>7.1.7.</t>
  </si>
  <si>
    <t>sustiprinta operacinė zona 100 x 140 cm ±5 cm;</t>
  </si>
  <si>
    <t>7.1.8.</t>
  </si>
  <si>
    <t>apkloto dalis tarpvietei uždengti yra ,,kelnaičių tipo“ ir tvirtinama lipduku;</t>
  </si>
  <si>
    <t>7.1.9.</t>
  </si>
  <si>
    <t>apklotas pagamintas iš vientisos hidrofobiškos polipropileno arba lygiavertės medžiagos, kurios svoris ne mažesnis nei 40 g/m2;</t>
  </si>
  <si>
    <t>7.1.10.</t>
  </si>
  <si>
    <t>padidintos skysčių sugėrimo zonos sugeriamumas ne mažiau 400%;</t>
  </si>
  <si>
    <t>7.1.11.</t>
  </si>
  <si>
    <t>atsparumas skysčių įsiskverbimui ne mažiau negu 40 cm H₂O, kietųjų dalelių sklaida ne daugiau kaip 2.5 Log₁₀ (pūkų sk.).</t>
  </si>
  <si>
    <t>7.1.12.</t>
  </si>
  <si>
    <t>5. Paciento apklotas – 1 vnt.:</t>
  </si>
  <si>
    <t>7.1.13.</t>
  </si>
  <si>
    <t>200/300x350 ±10 cm;</t>
  </si>
  <si>
    <t>7.1.14.</t>
  </si>
  <si>
    <t>apkloto centre 30 x 40 cm ±2 cm dydžio lipni anga, pilnai dengta incizine plėvele;</t>
  </si>
  <si>
    <t>7.1.15.</t>
  </si>
  <si>
    <t>sustiprinta operacinė zona 80/45x75 ±2 cm;</t>
  </si>
  <si>
    <t>7.1.16.</t>
  </si>
  <si>
    <t>apklote integruoti ne mažiau 7 vnt. laidų ir vamzdelių laikikliai;</t>
  </si>
  <si>
    <t>7.1.17.</t>
  </si>
  <si>
    <t>abiejuose apkloto šonuose po 1 instrumentų kišenę, kurios dydis ne mažesnis nei 30x40 cm;</t>
  </si>
  <si>
    <t>7.1.18.</t>
  </si>
  <si>
    <t>7.1.19.</t>
  </si>
  <si>
    <t>7.1.20.</t>
  </si>
  <si>
    <t>atsparumas skysčių įsiskverbimui ne mažiau negu 40 cm H₂O;</t>
  </si>
  <si>
    <t>7.1.21.</t>
  </si>
  <si>
    <t>kietųjų dalelių sklaida ne daugiau kaip 2.5 Log₁₀ (pūkų sk.).</t>
  </si>
  <si>
    <t>7.1.22.</t>
  </si>
  <si>
    <t>7.1.23.</t>
  </si>
  <si>
    <t>7.1.24.</t>
  </si>
  <si>
    <t>7.1.25.</t>
  </si>
  <si>
    <t>7.1.26.</t>
  </si>
  <si>
    <t>7.1.27.</t>
  </si>
  <si>
    <t>7.1.28.</t>
  </si>
  <si>
    <t>7.1.29.</t>
  </si>
  <si>
    <t>7.1.30.</t>
  </si>
  <si>
    <t>7.1.31.</t>
  </si>
  <si>
    <t>7.1.32.</t>
  </si>
  <si>
    <t>8. DALIS</t>
  </si>
  <si>
    <t>UNIVERSALUS RINKINYS</t>
  </si>
  <si>
    <t>8.</t>
  </si>
  <si>
    <t>Universalus rinkinys</t>
  </si>
  <si>
    <t>8.1.</t>
  </si>
  <si>
    <t>8.1.1.</t>
  </si>
  <si>
    <t>8.1.2.</t>
  </si>
  <si>
    <t>8.1.3.</t>
  </si>
  <si>
    <t>3. Apklotas ilgojoje kraštinėje lipniu kraštu – 2 vnt.:</t>
  </si>
  <si>
    <t>8.1.4.</t>
  </si>
  <si>
    <t>90 x 75 cm ±5cm;</t>
  </si>
  <si>
    <t>8.1.5.</t>
  </si>
  <si>
    <t>pagamintas iš tvirtos, ne plonesnės nei 55 g/m2 dviejų sluoksnių medžiagos: viršutinis – iš neaustinės medžiagos, gerai sugeria skysčius, absorbcija ne mažiau nei 250%, apatinis - visiškai nepralaidus, pagamintas iš polietileno arba lygiavertės medžiagos plėvelės;</t>
  </si>
  <si>
    <t>8.1.6.</t>
  </si>
  <si>
    <t>absorbuojanti zona ne mažesnė nei 55 cm x 20 cm, pagaminta iš neaustinės medžiagos ir polipropileno arba lygiavertės medžiagos, kurios svoris ne mažesnis kaip 60 g/m², absorbcija ne mažiau 600 %. Atsparumas skysčių įsiskverbimui ne mažiau negu 170 cm H₂O, kietųjų dalelių sklaida ne daugiau kaip 1,8 Log₁₀ (pūkų sk.).</t>
  </si>
  <si>
    <t>8.1.7.</t>
  </si>
  <si>
    <t>4. Apklotas lipniu kraštu - 1 vnt.:</t>
  </si>
  <si>
    <t>8.1.8.</t>
  </si>
  <si>
    <t>8.1.9.</t>
  </si>
  <si>
    <t>apklote integruotas ne mažiau 1 vnt. laidų ir vamzdelių laikiklis;</t>
  </si>
  <si>
    <t>8.1.10.</t>
  </si>
  <si>
    <t>8.1.11.</t>
  </si>
  <si>
    <t>absorbuojanti zona ne mažesnė nei 60 cm x 20 cm, pagaminta iš neaustinės medžiagos ir polipropileno arba lygiavertės medžiagos, kurios svoris ne mažesnis kaip 60 g/m², absorbcija ne mažiau 600 %. Atsparumas skysčių įsiskverbimui ne mažiau negu 170 cm H₂O, kietųjų dalelių sklaida ne daugiau kaip 1,8 Log₁₀ (pūkų sk.).</t>
  </si>
  <si>
    <t>8.1.12.</t>
  </si>
  <si>
    <t>5. Apklotas ilgojoje kraštinėje lipniu kraštu - 1 vnt.:</t>
  </si>
  <si>
    <t>8.1.13.</t>
  </si>
  <si>
    <t>240 x 150 cm ±10 cm;</t>
  </si>
  <si>
    <t>8.1.14.</t>
  </si>
  <si>
    <t>8.1.15.</t>
  </si>
  <si>
    <t>8.1.16.</t>
  </si>
  <si>
    <t>8.1.17.</t>
  </si>
  <si>
    <t>6. Lipni operacinė juosta: 9 x 50 cm ±1cm – 1 vnt.</t>
  </si>
  <si>
    <t>8.1.18.</t>
  </si>
  <si>
    <t>8.1.19.</t>
  </si>
  <si>
    <t>8.1.20.</t>
  </si>
  <si>
    <t>8.1.21.</t>
  </si>
  <si>
    <t>8.1.22.</t>
  </si>
  <si>
    <t>8.1.23.</t>
  </si>
  <si>
    <t>8.1.24.</t>
  </si>
  <si>
    <t>8.1.25.</t>
  </si>
  <si>
    <t>8.1.26.</t>
  </si>
  <si>
    <t>8.1.27.</t>
  </si>
  <si>
    <t>8.1.28.</t>
  </si>
  <si>
    <t>8.1.29.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</si>
  <si>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</si>
  <si>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</si>
  <si>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</si>
  <si>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</si>
  <si>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</si>
  <si>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</si>
  <si>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</si>
  <si>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</si>
  <si>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</si>
  <si>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</si>
  <si>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</si>
  <si>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</si>
  <si>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</si>
  <si>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</si>
  <si>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</si>
  <si>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</si>
  <si>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</si>
  <si>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</si>
  <si>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</si>
  <si>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</si>
  <si>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</si>
  <si>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</si>
  <si>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14582-2 2025-05-19 15:22:42</t>
  </si>
  <si>
    <t>Tais atvejais, kai pagal galiojančius teisės aktus tiekėjui nereikia mokėti PVM, jis nurodo priežastis, dėl kurių PVM nemoka:</t>
  </si>
  <si>
    <t>apklotas pagamintas iš ne mažiau dviejų sluoksnių polipropileno arba lygiavertės neaustinės medžiagos, kurios svoris ne mažesnis kaip 58 g/m² ir polietileno arba lygiavertės medžiagos;</t>
  </si>
  <si>
    <t>absorbuojanti zona pagaminta iš neaustinės medžiagos ir polipropileno arba lygiavertės medžiagos, kurios svoris ne mažesnis kaip 60 g/m², absorbcija ne mažiau 600 %.</t>
  </si>
  <si>
    <t>paviršius neslidus, gerai matosi padėtos adatos, siūlai ir kitos smulkios med. priemonės.</t>
  </si>
  <si>
    <t>Turi turėti ne mažiau 4 nuklijuojamus lipdukus su sterilumo ir gamybos kontrolės duomenimis registracijai;</t>
  </si>
  <si>
    <t>absorbuojanti zona ne mažesnė nei 60 cm x 20 cm, pagaminta iš neaustinės medžiagos ir polipropileno arba lygiavertės medžiagos, kurios svoris ne mažesnis kaip 60 g/m², absorbcija  ne mažiau 600 %. Atsparumas skysčių įsiskverbimui ne mažiau negu 170 cm H₂O, kietųjų dalelių sklaida ne daugiau kaip 1,8 Log₁₀ (pūkų sk.).</t>
  </si>
  <si>
    <t>apklotas pagamintas iš vientisos polipropileno arba lygiavertės medžiagos, kurios svoris ne mažesnis kaip 40 g/m²</t>
  </si>
  <si>
    <t>165x180 cm ±15 cm;</t>
  </si>
  <si>
    <t>Rinkinys supakuotas viename steriliame gamykliniame plastiko arba lygiaverčiame įpakavime.</t>
  </si>
  <si>
    <t>Įpakavimas gerai matomoje vietoje turi turėti etiketę su viduje esančių prekių aprašymu</t>
  </si>
  <si>
    <t xml:space="preserve">su lipnia anga, kurios Ø19x6 ±2 cm; </t>
  </si>
  <si>
    <t>anga pagaminta iš elastingos polietileno arba lygiavertės medžiagos plėvelės, ne plonesnės nei 40 μm, permatoma;</t>
  </si>
  <si>
    <t>neišlankstytas chalatas matomoje vietoje turi du antspaudus nurodančius dydį ir ilgį;</t>
  </si>
  <si>
    <t>2. Sustiprintas Mayo stalelio apklotas: 80x145cm ±5cm, absorbuojanti zona mažesnė kaip 55 x 90 cm – 1 vnt.</t>
  </si>
  <si>
    <t>6. Rankovė kamerai: 13–16 cm x 240 cm ±5 cm, sulankstyta teleskopiškai, perforuotu galiuku, su ne mažiau kaip viena lipnia juostele tvirtinimui – 1 vnt.</t>
  </si>
  <si>
    <t>2. apklotas lipniu kraštu: 182±7 cm x 182±7 cm su ne mažesne kaip 15cm x 50 cm skysčius sugeriančia dalimi ir integruotais vamzdelių laikikliais - 1vnt.;</t>
  </si>
  <si>
    <t>3. U – formos apklotas: 230±5cm x 260±5cm su lipnia 20±5cm x 100±5cm įpjova, absorbuojanti dalis 
ne mažesnė kaip 75cm x140cm -1 vnt.</t>
  </si>
  <si>
    <t>5. apklotas lipniu kraštu: 150±5cm x 240±5cm su ne mažesne kaip 25cm x 60cm skysčius sugeriančia dalimi – 1 vnt.;</t>
  </si>
  <si>
    <t>2. Sustiprintas Mayo stalelio apklotas: 80x145cm ±5cm, absorbuojanti zona ne mažesnė kaip 55 x 90 cm – 1 vnt.</t>
  </si>
  <si>
    <t>185 x 180 cm ±10 cm;</t>
  </si>
  <si>
    <t>7. Rankšluostukas: ne mažiau kaip 25x18cm – ne mažiau 4 vnt.</t>
  </si>
  <si>
    <t>Ar nurodytos techninės specifikacijos sąlygos yra aiškios ir suprantamos bei atitinka rinkos dalyvių galimybes ir yra įgyvendinamos? Jeigu ne, prašome detalizuoti.</t>
  </si>
  <si>
    <t>PRIEDAS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</si>
</sst>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i/>
      <sz val="12"/>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4" fillId="2" borderId="0" xfId="0" applyFont="1" applyFill="1"/>
    <xf numFmtId="0" fontId="5" fillId="2" borderId="0" xfId="0" applyFont="1" applyFill="1" applyAlignment="1">
      <alignment horizontal="center"/>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4" borderId="0" xfId="0" applyFont="1" applyFill="1" applyAlignment="1">
      <alignment wrapText="1"/>
    </xf>
    <xf numFmtId="0" fontId="5" fillId="4" borderId="23" xfId="0" applyFont="1" applyFill="1" applyBorder="1" applyAlignment="1">
      <alignment horizontal="center"/>
    </xf>
    <xf numFmtId="0" fontId="5" fillId="4" borderId="23" xfId="0" applyFont="1" applyFill="1" applyBorder="1" applyAlignment="1">
      <alignment horizontal="center" wrapText="1"/>
    </xf>
    <xf numFmtId="0" fontId="4" fillId="2" borderId="0" xfId="0" applyFont="1" applyFill="1" applyAlignment="1">
      <alignment horizontal="center"/>
    </xf>
    <xf numFmtId="0" fontId="5" fillId="4" borderId="0" xfId="0" applyFont="1" applyFill="1" applyAlignment="1">
      <alignment horizontal="center"/>
    </xf>
    <xf numFmtId="0" fontId="4" fillId="2" borderId="1" xfId="0" applyFont="1" applyFill="1" applyBorder="1" applyAlignment="1">
      <alignment horizontal="center"/>
    </xf>
    <xf numFmtId="0" fontId="3" fillId="4" borderId="0" xfId="0" applyFont="1" applyFill="1" applyAlignment="1">
      <alignment horizontal="center"/>
    </xf>
    <xf numFmtId="0" fontId="4" fillId="4" borderId="0" xfId="0" applyFont="1" applyFill="1" applyAlignment="1">
      <alignment horizontal="center"/>
    </xf>
    <xf numFmtId="0" fontId="4" fillId="4" borderId="23" xfId="0" applyFont="1" applyFill="1" applyBorder="1" applyAlignment="1">
      <alignment horizontal="center"/>
    </xf>
    <xf numFmtId="0" fontId="4" fillId="5" borderId="0" xfId="0" applyFont="1" applyFill="1" applyAlignment="1" applyProtection="1">
      <alignment horizontal="center"/>
      <protection locked="0"/>
    </xf>
    <xf numFmtId="0" fontId="4" fillId="5" borderId="23" xfId="0" applyFont="1" applyFill="1" applyBorder="1" applyAlignment="1" applyProtection="1">
      <alignment horizontal="center"/>
      <protection locked="0"/>
    </xf>
    <xf numFmtId="0" fontId="3" fillId="4" borderId="23" xfId="0" applyFont="1" applyFill="1" applyBorder="1" applyAlignment="1">
      <alignment horizontal="center"/>
    </xf>
    <xf numFmtId="0" fontId="2" fillId="4" borderId="23" xfId="0" applyFont="1" applyFill="1" applyBorder="1" applyAlignment="1">
      <alignment wrapText="1"/>
    </xf>
    <xf numFmtId="0" fontId="1"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5" borderId="17" xfId="0" applyFont="1" applyFill="1" applyBorder="1" applyAlignment="1" applyProtection="1">
      <alignment horizontal="center" vertical="center" wrapText="1"/>
      <protection locked="0"/>
    </xf>
    <xf numFmtId="0" fontId="0" fillId="0" borderId="17" xfId="0" applyBorder="1"/>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5" fillId="2" borderId="0" xfId="0" applyFont="1" applyFill="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8"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50"/>
  <sheetViews>
    <sheetView tabSelected="1" topLeftCell="A333" workbookViewId="0">
      <selection activeCell="A348" sqref="A348:XFD349"/>
    </sheetView>
  </sheetViews>
  <sheetFormatPr defaultColWidth="10.796875" defaultRowHeight="14.4" x14ac:dyDescent="0.3"/>
  <cols>
    <col min="1" max="1" width="9.19921875" style="29" customWidth="1"/>
    <col min="2" max="2" width="78" style="10" customWidth="1"/>
    <col min="3" max="4" width="29.296875" style="29" customWidth="1"/>
    <col min="5" max="6" width="29.296875" style="1" hidden="1" customWidth="1"/>
    <col min="7" max="7" width="20.5" style="10" customWidth="1"/>
    <col min="8" max="8" width="26.5" style="10" customWidth="1"/>
    <col min="9" max="15" width="25" style="1" customWidth="1"/>
    <col min="16" max="16" width="10.796875" style="1" customWidth="1"/>
    <col min="17" max="16384" width="10.796875" style="1"/>
  </cols>
  <sheetData>
    <row r="2" spans="1:6" x14ac:dyDescent="0.3">
      <c r="A2" s="30" t="s">
        <v>472</v>
      </c>
      <c r="B2" s="19"/>
    </row>
    <row r="3" spans="1:6" x14ac:dyDescent="0.3">
      <c r="B3" s="20"/>
    </row>
    <row r="4" spans="1:6" x14ac:dyDescent="0.3">
      <c r="A4" s="30" t="s">
        <v>0</v>
      </c>
      <c r="B4" s="19"/>
    </row>
    <row r="5" spans="1:6" x14ac:dyDescent="0.3">
      <c r="A5" s="2"/>
      <c r="B5" s="19"/>
    </row>
    <row r="6" spans="1:6" x14ac:dyDescent="0.3">
      <c r="A6" s="29" t="s">
        <v>1</v>
      </c>
      <c r="B6" s="21" t="s">
        <v>2</v>
      </c>
    </row>
    <row r="7" spans="1:6" x14ac:dyDescent="0.3">
      <c r="B7" s="19"/>
    </row>
    <row r="8" spans="1:6" x14ac:dyDescent="0.3">
      <c r="A8" s="31" t="s">
        <v>3</v>
      </c>
      <c r="B8" s="22"/>
    </row>
    <row r="9" spans="1:6" x14ac:dyDescent="0.3">
      <c r="A9" s="31" t="s">
        <v>4</v>
      </c>
      <c r="B9" s="22"/>
    </row>
    <row r="10" spans="1:6" x14ac:dyDescent="0.3">
      <c r="A10" s="31" t="s">
        <v>5</v>
      </c>
      <c r="B10" s="22"/>
    </row>
    <row r="12" spans="1:6" ht="15.6" x14ac:dyDescent="0.3">
      <c r="A12" s="44" t="s">
        <v>6</v>
      </c>
      <c r="B12" s="45"/>
      <c r="C12" s="41"/>
      <c r="D12" s="42"/>
      <c r="E12" s="42"/>
      <c r="F12" s="43"/>
    </row>
    <row r="13" spans="1:6" ht="16.05" customHeight="1" x14ac:dyDescent="0.3">
      <c r="A13" s="49" t="s">
        <v>7</v>
      </c>
      <c r="B13" s="50"/>
      <c r="C13" s="41"/>
      <c r="D13" s="42"/>
      <c r="E13" s="42"/>
      <c r="F13" s="43"/>
    </row>
    <row r="14" spans="1:6" ht="16.05" hidden="1" customHeight="1" x14ac:dyDescent="0.3">
      <c r="A14" s="49" t="s">
        <v>8</v>
      </c>
      <c r="B14" s="50"/>
      <c r="C14" s="41"/>
      <c r="D14" s="42"/>
      <c r="E14" s="42"/>
      <c r="F14" s="43"/>
    </row>
    <row r="15" spans="1:6" ht="16.05" hidden="1" customHeight="1" x14ac:dyDescent="0.3">
      <c r="A15" s="44" t="s">
        <v>9</v>
      </c>
      <c r="B15" s="45"/>
      <c r="C15" s="41"/>
      <c r="D15" s="42"/>
      <c r="E15" s="42"/>
      <c r="F15" s="43"/>
    </row>
    <row r="16" spans="1:6" ht="63" hidden="1" customHeight="1" x14ac:dyDescent="0.3">
      <c r="A16" s="53" t="s">
        <v>10</v>
      </c>
      <c r="B16" s="50"/>
      <c r="C16" s="41"/>
      <c r="D16" s="42"/>
      <c r="E16" s="42"/>
      <c r="F16" s="43"/>
    </row>
    <row r="17" spans="1:7" ht="16.05" hidden="1" customHeight="1" x14ac:dyDescent="0.3">
      <c r="A17" s="44" t="s">
        <v>11</v>
      </c>
      <c r="B17" s="45"/>
      <c r="C17" s="41"/>
      <c r="D17" s="42"/>
      <c r="E17" s="42"/>
      <c r="F17" s="43"/>
    </row>
    <row r="18" spans="1:7" ht="16.05" hidden="1" customHeight="1" x14ac:dyDescent="0.3">
      <c r="A18" s="44" t="s">
        <v>12</v>
      </c>
      <c r="B18" s="45"/>
      <c r="C18" s="41"/>
      <c r="D18" s="42"/>
      <c r="E18" s="42"/>
      <c r="F18" s="43"/>
    </row>
    <row r="19" spans="1:7" ht="48" hidden="1" customHeight="1" x14ac:dyDescent="0.3">
      <c r="A19" s="44" t="s">
        <v>13</v>
      </c>
      <c r="B19" s="45"/>
      <c r="C19" s="41"/>
      <c r="D19" s="42"/>
      <c r="E19" s="42"/>
      <c r="F19" s="43"/>
    </row>
    <row r="20" spans="1:7" ht="55.05" hidden="1" customHeight="1" x14ac:dyDescent="0.3">
      <c r="A20" s="44" t="s">
        <v>14</v>
      </c>
      <c r="B20" s="45"/>
      <c r="C20" s="41"/>
      <c r="D20" s="42"/>
      <c r="E20" s="42"/>
      <c r="F20" s="43"/>
    </row>
    <row r="21" spans="1:7" ht="70.95" hidden="1" customHeight="1" x14ac:dyDescent="0.3">
      <c r="A21" s="46" t="s">
        <v>15</v>
      </c>
      <c r="B21" s="47"/>
      <c r="C21" s="51"/>
      <c r="D21" s="52"/>
      <c r="E21" s="52"/>
      <c r="F21" s="52"/>
      <c r="G21" s="26" t="str">
        <f>IF((SUMPRODUCT(--(C21=""))&gt;0), "Privaloma užpildyti, kai taikomi pašalinimo pagrindai", "")</f>
        <v>Privaloma užpildyti, kai taikomi pašalinimo pagrindai</v>
      </c>
    </row>
    <row r="22" spans="1:7" ht="18" hidden="1" customHeight="1" x14ac:dyDescent="0.3">
      <c r="A22" s="8"/>
      <c r="B22" s="3"/>
      <c r="C22" s="4"/>
      <c r="D22" s="4"/>
      <c r="E22" s="4"/>
      <c r="F22" s="4"/>
    </row>
    <row r="23" spans="1:7" hidden="1" x14ac:dyDescent="0.3">
      <c r="A23" s="54" t="s">
        <v>16</v>
      </c>
      <c r="B23" s="40"/>
      <c r="C23" s="40"/>
      <c r="D23" s="40"/>
      <c r="E23" s="40"/>
      <c r="F23" s="40"/>
    </row>
    <row r="24" spans="1:7" hidden="1" x14ac:dyDescent="0.3">
      <c r="A24" s="40" t="s">
        <v>17</v>
      </c>
      <c r="B24" s="40"/>
      <c r="C24" s="40"/>
      <c r="D24" s="40"/>
      <c r="E24" s="40"/>
      <c r="F24" s="40"/>
    </row>
    <row r="25" spans="1:7" hidden="1" x14ac:dyDescent="0.3">
      <c r="A25" s="40" t="s">
        <v>18</v>
      </c>
      <c r="B25" s="40"/>
      <c r="C25" s="40"/>
      <c r="D25" s="40"/>
      <c r="E25" s="40"/>
      <c r="F25" s="40"/>
    </row>
    <row r="26" spans="1:7" hidden="1" x14ac:dyDescent="0.3">
      <c r="A26" s="40" t="s">
        <v>19</v>
      </c>
      <c r="B26" s="40"/>
      <c r="C26" s="40"/>
      <c r="D26" s="40"/>
      <c r="E26" s="40"/>
      <c r="F26" s="40"/>
    </row>
    <row r="27" spans="1:7" hidden="1" x14ac:dyDescent="0.3">
      <c r="A27" s="40" t="s">
        <v>20</v>
      </c>
      <c r="B27" s="40"/>
      <c r="C27" s="40"/>
      <c r="D27" s="40"/>
      <c r="E27" s="40"/>
      <c r="F27" s="40"/>
    </row>
    <row r="28" spans="1:7" ht="31.95" hidden="1" customHeight="1" x14ac:dyDescent="0.3">
      <c r="A28" s="48" t="s">
        <v>21</v>
      </c>
      <c r="B28" s="40"/>
      <c r="C28" s="40"/>
      <c r="D28" s="40"/>
      <c r="E28" s="40"/>
      <c r="F28" s="40"/>
    </row>
    <row r="29" spans="1:7" hidden="1" x14ac:dyDescent="0.3">
      <c r="A29" s="40" t="s">
        <v>22</v>
      </c>
      <c r="B29" s="40"/>
      <c r="C29" s="40"/>
      <c r="D29" s="40"/>
      <c r="E29" s="40"/>
      <c r="F29" s="40"/>
    </row>
    <row r="30" spans="1:7" x14ac:dyDescent="0.3">
      <c r="A30" s="32" t="s">
        <v>450</v>
      </c>
      <c r="D30" s="35"/>
    </row>
    <row r="31" spans="1:7" hidden="1" x14ac:dyDescent="0.3">
      <c r="A31" s="33" t="s">
        <v>23</v>
      </c>
    </row>
    <row r="32" spans="1:7" x14ac:dyDescent="0.3">
      <c r="A32" s="30" t="s">
        <v>24</v>
      </c>
      <c r="B32" s="21" t="s">
        <v>25</v>
      </c>
    </row>
    <row r="34" spans="1:8" x14ac:dyDescent="0.3">
      <c r="A34" s="30" t="s">
        <v>26</v>
      </c>
    </row>
    <row r="35" spans="1:8" s="29" customFormat="1" ht="113.4" x14ac:dyDescent="0.35">
      <c r="A35" s="27" t="s">
        <v>27</v>
      </c>
      <c r="B35" s="28" t="s">
        <v>28</v>
      </c>
      <c r="C35" s="27" t="s">
        <v>29</v>
      </c>
      <c r="D35" s="27" t="s">
        <v>30</v>
      </c>
      <c r="E35" s="27" t="s">
        <v>31</v>
      </c>
      <c r="F35" s="27" t="s">
        <v>32</v>
      </c>
      <c r="G35" s="28" t="s">
        <v>33</v>
      </c>
      <c r="H35" s="85" t="s">
        <v>471</v>
      </c>
    </row>
    <row r="36" spans="1:8" x14ac:dyDescent="0.3">
      <c r="A36" s="27" t="s">
        <v>35</v>
      </c>
      <c r="B36" s="23" t="s">
        <v>36</v>
      </c>
      <c r="C36" s="34"/>
      <c r="D36" s="34"/>
      <c r="E36" s="12"/>
      <c r="F36" s="12"/>
      <c r="G36" s="24"/>
      <c r="H36" s="24"/>
    </row>
    <row r="37" spans="1:8" x14ac:dyDescent="0.3">
      <c r="A37" s="34" t="s">
        <v>37</v>
      </c>
      <c r="B37" s="24" t="s">
        <v>36</v>
      </c>
      <c r="C37" s="34">
        <v>4500</v>
      </c>
      <c r="D37" s="34" t="s">
        <v>38</v>
      </c>
      <c r="E37" s="13"/>
      <c r="F37" s="12" t="str">
        <f>IF(ISBLANK(E37),"", PRODUCT(C37,E37))</f>
        <v/>
      </c>
      <c r="G37" s="25"/>
      <c r="H37" s="24"/>
    </row>
    <row r="38" spans="1:8" x14ac:dyDescent="0.3">
      <c r="A38" s="34" t="s">
        <v>39</v>
      </c>
      <c r="B38" s="24" t="s">
        <v>40</v>
      </c>
      <c r="C38" s="34"/>
      <c r="D38" s="34"/>
      <c r="E38" s="12"/>
      <c r="F38" s="12"/>
      <c r="G38" s="24"/>
      <c r="H38" s="25"/>
    </row>
    <row r="39" spans="1:8" x14ac:dyDescent="0.3">
      <c r="A39" s="37" t="s">
        <v>41</v>
      </c>
      <c r="B39" s="24" t="s">
        <v>42</v>
      </c>
      <c r="C39" s="34"/>
      <c r="D39" s="34"/>
      <c r="E39" s="12"/>
      <c r="F39" s="12"/>
      <c r="G39" s="24"/>
      <c r="H39" s="25"/>
    </row>
    <row r="40" spans="1:8" x14ac:dyDescent="0.3">
      <c r="A40" s="37" t="s">
        <v>43</v>
      </c>
      <c r="B40" s="24" t="s">
        <v>44</v>
      </c>
      <c r="C40" s="34"/>
      <c r="D40" s="34"/>
      <c r="E40" s="12"/>
      <c r="F40" s="12"/>
      <c r="G40" s="24"/>
      <c r="H40" s="25"/>
    </row>
    <row r="41" spans="1:8" ht="28.8" x14ac:dyDescent="0.3">
      <c r="A41" s="34" t="s">
        <v>45</v>
      </c>
      <c r="B41" s="39" t="s">
        <v>456</v>
      </c>
      <c r="C41" s="34"/>
      <c r="D41" s="34"/>
      <c r="E41" s="12"/>
      <c r="F41" s="12"/>
      <c r="G41" s="24"/>
      <c r="H41" s="25"/>
    </row>
    <row r="42" spans="1:8" x14ac:dyDescent="0.3">
      <c r="A42" s="34" t="s">
        <v>46</v>
      </c>
      <c r="B42" s="24" t="s">
        <v>47</v>
      </c>
      <c r="C42" s="34"/>
      <c r="D42" s="34"/>
      <c r="E42" s="12"/>
      <c r="F42" s="12"/>
      <c r="G42" s="24"/>
      <c r="H42" s="25"/>
    </row>
    <row r="43" spans="1:8" x14ac:dyDescent="0.3">
      <c r="A43" s="34" t="s">
        <v>48</v>
      </c>
      <c r="B43" s="39" t="s">
        <v>457</v>
      </c>
      <c r="C43" s="34"/>
      <c r="D43" s="34"/>
      <c r="E43" s="12"/>
      <c r="F43" s="12"/>
      <c r="G43" s="24"/>
      <c r="H43" s="25"/>
    </row>
    <row r="44" spans="1:8" x14ac:dyDescent="0.3">
      <c r="A44" s="34" t="s">
        <v>49</v>
      </c>
      <c r="B44" s="24" t="s">
        <v>50</v>
      </c>
      <c r="C44" s="34"/>
      <c r="D44" s="34"/>
      <c r="E44" s="12"/>
      <c r="F44" s="12"/>
      <c r="G44" s="24"/>
      <c r="H44" s="25"/>
    </row>
    <row r="45" spans="1:8" x14ac:dyDescent="0.3">
      <c r="A45" s="34" t="s">
        <v>51</v>
      </c>
      <c r="B45" s="24" t="s">
        <v>52</v>
      </c>
      <c r="C45" s="34"/>
      <c r="D45" s="34"/>
      <c r="E45" s="12"/>
      <c r="F45" s="12"/>
      <c r="G45" s="24"/>
      <c r="H45" s="25"/>
    </row>
    <row r="46" spans="1:8" x14ac:dyDescent="0.3">
      <c r="A46" s="34" t="s">
        <v>53</v>
      </c>
      <c r="B46" s="24" t="s">
        <v>54</v>
      </c>
      <c r="C46" s="34"/>
      <c r="D46" s="34"/>
      <c r="E46" s="12"/>
      <c r="F46" s="12"/>
      <c r="G46" s="24"/>
      <c r="H46" s="25"/>
    </row>
    <row r="47" spans="1:8" x14ac:dyDescent="0.3">
      <c r="A47" s="34" t="s">
        <v>55</v>
      </c>
      <c r="B47" s="24" t="s">
        <v>56</v>
      </c>
      <c r="C47" s="34"/>
      <c r="D47" s="34"/>
      <c r="E47" s="12"/>
      <c r="F47" s="12"/>
      <c r="G47" s="24"/>
      <c r="H47" s="25"/>
    </row>
    <row r="48" spans="1:8" x14ac:dyDescent="0.3">
      <c r="A48" s="34" t="s">
        <v>57</v>
      </c>
      <c r="B48" s="24" t="s">
        <v>58</v>
      </c>
      <c r="C48" s="34"/>
      <c r="D48" s="34"/>
      <c r="E48" s="12"/>
      <c r="F48" s="12"/>
      <c r="G48" s="24"/>
      <c r="H48" s="25"/>
    </row>
    <row r="49" spans="1:8" x14ac:dyDescent="0.3">
      <c r="A49" s="34" t="s">
        <v>59</v>
      </c>
      <c r="B49" s="24" t="s">
        <v>60</v>
      </c>
      <c r="C49" s="34"/>
      <c r="D49" s="34"/>
      <c r="E49" s="12"/>
      <c r="F49" s="12"/>
      <c r="G49" s="24"/>
      <c r="H49" s="25"/>
    </row>
    <row r="50" spans="1:8" x14ac:dyDescent="0.3">
      <c r="A50" s="34" t="s">
        <v>61</v>
      </c>
      <c r="B50" s="39" t="s">
        <v>458</v>
      </c>
      <c r="C50" s="34"/>
      <c r="D50" s="34"/>
      <c r="E50" s="12"/>
      <c r="F50" s="12"/>
      <c r="G50" s="24"/>
      <c r="H50" s="25"/>
    </row>
    <row r="51" spans="1:8" x14ac:dyDescent="0.3">
      <c r="A51" s="34" t="s">
        <v>63</v>
      </c>
      <c r="B51" s="39" t="s">
        <v>459</v>
      </c>
      <c r="C51" s="34"/>
      <c r="D51" s="34"/>
      <c r="E51" s="12"/>
      <c r="F51" s="12"/>
      <c r="G51" s="24"/>
      <c r="H51" s="25"/>
    </row>
    <row r="52" spans="1:8" x14ac:dyDescent="0.3">
      <c r="A52" s="34" t="s">
        <v>64</v>
      </c>
      <c r="B52" s="24" t="s">
        <v>65</v>
      </c>
      <c r="C52" s="34"/>
      <c r="D52" s="34"/>
      <c r="E52" s="12"/>
      <c r="F52" s="12"/>
      <c r="G52" s="24"/>
      <c r="H52" s="25"/>
    </row>
    <row r="53" spans="1:8" ht="28.8" x14ac:dyDescent="0.3">
      <c r="A53" s="34" t="s">
        <v>66</v>
      </c>
      <c r="B53" s="24" t="s">
        <v>67</v>
      </c>
      <c r="C53" s="34"/>
      <c r="D53" s="34"/>
      <c r="E53" s="12"/>
      <c r="F53" s="12"/>
      <c r="G53" s="24"/>
      <c r="H53" s="25"/>
    </row>
    <row r="54" spans="1:8" x14ac:dyDescent="0.3">
      <c r="A54" s="34" t="s">
        <v>68</v>
      </c>
      <c r="B54" s="24" t="s">
        <v>69</v>
      </c>
      <c r="C54" s="34"/>
      <c r="D54" s="34"/>
      <c r="E54" s="12"/>
      <c r="F54" s="12"/>
      <c r="G54" s="24"/>
      <c r="H54" s="25"/>
    </row>
    <row r="55" spans="1:8" x14ac:dyDescent="0.3">
      <c r="A55" s="34" t="s">
        <v>70</v>
      </c>
      <c r="B55" s="24" t="s">
        <v>71</v>
      </c>
      <c r="C55" s="34"/>
      <c r="D55" s="34"/>
      <c r="E55" s="12"/>
      <c r="F55" s="12"/>
      <c r="G55" s="24"/>
      <c r="H55" s="25"/>
    </row>
    <row r="56" spans="1:8" ht="28.8" x14ac:dyDescent="0.3">
      <c r="A56" s="34" t="s">
        <v>72</v>
      </c>
      <c r="B56" s="24" t="s">
        <v>73</v>
      </c>
      <c r="C56" s="34"/>
      <c r="D56" s="34"/>
      <c r="E56" s="12"/>
      <c r="F56" s="12"/>
      <c r="G56" s="24"/>
      <c r="H56" s="25"/>
    </row>
    <row r="57" spans="1:8" ht="35.4" customHeight="1" x14ac:dyDescent="0.3">
      <c r="A57" s="34" t="s">
        <v>74</v>
      </c>
      <c r="B57" s="24" t="s">
        <v>75</v>
      </c>
      <c r="C57" s="34"/>
      <c r="D57" s="34"/>
      <c r="E57" s="12"/>
      <c r="F57" s="12"/>
      <c r="G57" s="24"/>
      <c r="H57" s="25"/>
    </row>
    <row r="58" spans="1:8" x14ac:dyDescent="0.3">
      <c r="A58" s="34" t="s">
        <v>76</v>
      </c>
      <c r="B58" s="24" t="s">
        <v>77</v>
      </c>
      <c r="C58" s="34"/>
      <c r="D58" s="34"/>
      <c r="E58" s="12"/>
      <c r="F58" s="12"/>
      <c r="G58" s="24"/>
      <c r="H58" s="25"/>
    </row>
    <row r="59" spans="1:8" x14ac:dyDescent="0.3">
      <c r="A59" s="34" t="s">
        <v>78</v>
      </c>
      <c r="B59" s="24" t="s">
        <v>79</v>
      </c>
      <c r="C59" s="34"/>
      <c r="D59" s="34"/>
      <c r="E59" s="12"/>
      <c r="F59" s="12"/>
      <c r="G59" s="24"/>
      <c r="H59" s="25"/>
    </row>
    <row r="60" spans="1:8" x14ac:dyDescent="0.3">
      <c r="A60" s="34" t="s">
        <v>80</v>
      </c>
      <c r="B60" s="24" t="s">
        <v>81</v>
      </c>
      <c r="C60" s="34"/>
      <c r="D60" s="34"/>
      <c r="E60" s="12"/>
      <c r="F60" s="12"/>
      <c r="G60" s="24"/>
      <c r="H60" s="25"/>
    </row>
    <row r="61" spans="1:8" ht="28.8" hidden="1" x14ac:dyDescent="0.3">
      <c r="E61" s="11" t="s">
        <v>82</v>
      </c>
      <c r="F61" s="11" t="str">
        <f>IF((COUNT(C37:C60)&lt;&gt;COUNT(F37:F60)),"", ROUND(SUM(F37:F60),2))</f>
        <v/>
      </c>
      <c r="G61" s="26" t="str">
        <f>IF((COUNT(C37:C60)&lt;&gt;COUNT(F37:F60)),"Neužpildytos visų objektų kainos", "")</f>
        <v>Neužpildytos visų objektų kainos</v>
      </c>
    </row>
    <row r="62" spans="1:8" ht="28.8" hidden="1" x14ac:dyDescent="0.3">
      <c r="C62" s="27" t="s">
        <v>83</v>
      </c>
      <c r="D62" s="36"/>
      <c r="E62" s="11" t="s">
        <v>84</v>
      </c>
      <c r="F62" s="11" t="str">
        <f>IF(OR(F61="",D62=""),"", ROUND(PRODUCT(D62,F61)/100,2))</f>
        <v/>
      </c>
      <c r="G62" s="26" t="str">
        <f>IF(D62="", "Nurodykite taikomą PVM dydį", "")</f>
        <v>Nurodykite taikomą PVM dydį</v>
      </c>
    </row>
    <row r="63" spans="1:8" x14ac:dyDescent="0.3">
      <c r="E63" s="11" t="s">
        <v>85</v>
      </c>
      <c r="F63" s="11">
        <f>IF(ISBLANK(F62), "", ROUND(SUM(F61:F62),2))</f>
        <v>0</v>
      </c>
      <c r="G63" s="26"/>
    </row>
    <row r="67" spans="1:8" x14ac:dyDescent="0.3">
      <c r="A67" s="30" t="s">
        <v>86</v>
      </c>
      <c r="B67" s="21" t="s">
        <v>87</v>
      </c>
    </row>
    <row r="69" spans="1:8" x14ac:dyDescent="0.3">
      <c r="A69" s="30" t="s">
        <v>26</v>
      </c>
    </row>
    <row r="70" spans="1:8" s="29" customFormat="1" ht="100.8" x14ac:dyDescent="0.3">
      <c r="A70" s="27" t="s">
        <v>27</v>
      </c>
      <c r="B70" s="28" t="s">
        <v>28</v>
      </c>
      <c r="C70" s="27" t="s">
        <v>29</v>
      </c>
      <c r="D70" s="27" t="s">
        <v>30</v>
      </c>
      <c r="E70" s="27" t="s">
        <v>31</v>
      </c>
      <c r="F70" s="27" t="s">
        <v>32</v>
      </c>
      <c r="G70" s="28" t="s">
        <v>33</v>
      </c>
      <c r="H70" s="28" t="s">
        <v>34</v>
      </c>
    </row>
    <row r="71" spans="1:8" x14ac:dyDescent="0.3">
      <c r="A71" s="27" t="s">
        <v>88</v>
      </c>
      <c r="B71" s="23" t="s">
        <v>89</v>
      </c>
      <c r="C71" s="34"/>
      <c r="D71" s="34"/>
      <c r="E71" s="12"/>
      <c r="F71" s="12"/>
      <c r="G71" s="24"/>
      <c r="H71" s="24"/>
    </row>
    <row r="72" spans="1:8" x14ac:dyDescent="0.3">
      <c r="A72" s="34" t="s">
        <v>90</v>
      </c>
      <c r="B72" s="24" t="s">
        <v>89</v>
      </c>
      <c r="C72" s="34">
        <v>1800</v>
      </c>
      <c r="D72" s="34" t="s">
        <v>38</v>
      </c>
      <c r="E72" s="13"/>
      <c r="F72" s="12" t="str">
        <f>IF(ISBLANK(E72),"", PRODUCT(C72,E72))</f>
        <v/>
      </c>
      <c r="G72" s="25"/>
      <c r="H72" s="24"/>
    </row>
    <row r="73" spans="1:8" x14ac:dyDescent="0.3">
      <c r="A73" s="34" t="s">
        <v>91</v>
      </c>
      <c r="B73" s="24" t="s">
        <v>92</v>
      </c>
      <c r="C73" s="34"/>
      <c r="D73" s="34"/>
      <c r="E73" s="12"/>
      <c r="F73" s="12"/>
      <c r="G73" s="24"/>
      <c r="H73" s="25"/>
    </row>
    <row r="74" spans="1:8" x14ac:dyDescent="0.3">
      <c r="A74" s="34" t="s">
        <v>93</v>
      </c>
      <c r="B74" s="24" t="s">
        <v>94</v>
      </c>
      <c r="C74" s="34"/>
      <c r="D74" s="34"/>
      <c r="E74" s="12"/>
      <c r="F74" s="12"/>
      <c r="G74" s="24"/>
      <c r="H74" s="25"/>
    </row>
    <row r="75" spans="1:8" x14ac:dyDescent="0.3">
      <c r="A75" s="34" t="s">
        <v>95</v>
      </c>
      <c r="B75" s="39" t="s">
        <v>460</v>
      </c>
      <c r="C75" s="34"/>
      <c r="D75" s="34"/>
      <c r="E75" s="12"/>
      <c r="F75" s="12"/>
      <c r="G75" s="24"/>
      <c r="H75" s="25"/>
    </row>
    <row r="76" spans="1:8" ht="28.8" x14ac:dyDescent="0.3">
      <c r="A76" s="34" t="s">
        <v>96</v>
      </c>
      <c r="B76" s="39" t="s">
        <v>461</v>
      </c>
      <c r="C76" s="34"/>
      <c r="D76" s="34"/>
      <c r="E76" s="12"/>
      <c r="F76" s="12"/>
      <c r="G76" s="24"/>
      <c r="H76" s="25"/>
    </row>
    <row r="77" spans="1:8" x14ac:dyDescent="0.3">
      <c r="A77" s="34" t="s">
        <v>97</v>
      </c>
      <c r="B77" s="24" t="s">
        <v>98</v>
      </c>
      <c r="C77" s="34"/>
      <c r="D77" s="34"/>
      <c r="E77" s="12"/>
      <c r="F77" s="12"/>
      <c r="G77" s="24"/>
      <c r="H77" s="25"/>
    </row>
    <row r="78" spans="1:8" ht="43.2" x14ac:dyDescent="0.3">
      <c r="A78" s="34" t="s">
        <v>99</v>
      </c>
      <c r="B78" s="24" t="s">
        <v>100</v>
      </c>
      <c r="C78" s="34"/>
      <c r="D78" s="34"/>
      <c r="E78" s="12"/>
      <c r="F78" s="12"/>
      <c r="G78" s="24"/>
      <c r="H78" s="25"/>
    </row>
    <row r="79" spans="1:8" x14ac:dyDescent="0.3">
      <c r="A79" s="34" t="s">
        <v>101</v>
      </c>
      <c r="B79" s="24" t="s">
        <v>102</v>
      </c>
      <c r="C79" s="34"/>
      <c r="D79" s="34"/>
      <c r="E79" s="12"/>
      <c r="F79" s="12"/>
      <c r="G79" s="24"/>
      <c r="H79" s="25"/>
    </row>
    <row r="80" spans="1:8" x14ac:dyDescent="0.3">
      <c r="A80" s="34" t="s">
        <v>103</v>
      </c>
      <c r="B80" s="24" t="s">
        <v>104</v>
      </c>
      <c r="C80" s="34"/>
      <c r="D80" s="34"/>
      <c r="E80" s="12"/>
      <c r="F80" s="12"/>
      <c r="G80" s="24"/>
      <c r="H80" s="25"/>
    </row>
    <row r="81" spans="1:8" x14ac:dyDescent="0.3">
      <c r="A81" s="34" t="s">
        <v>105</v>
      </c>
      <c r="B81" s="24" t="s">
        <v>106</v>
      </c>
      <c r="C81" s="34"/>
      <c r="D81" s="34"/>
      <c r="E81" s="12"/>
      <c r="F81" s="12"/>
      <c r="G81" s="24"/>
      <c r="H81" s="25"/>
    </row>
    <row r="82" spans="1:8" ht="45" customHeight="1" x14ac:dyDescent="0.3">
      <c r="A82" s="34" t="s">
        <v>107</v>
      </c>
      <c r="B82" s="24" t="s">
        <v>108</v>
      </c>
      <c r="C82" s="34"/>
      <c r="D82" s="34"/>
      <c r="E82" s="12"/>
      <c r="F82" s="12"/>
      <c r="G82" s="24"/>
      <c r="H82" s="25"/>
    </row>
    <row r="83" spans="1:8" x14ac:dyDescent="0.3">
      <c r="A83" s="34" t="s">
        <v>109</v>
      </c>
      <c r="B83" s="24" t="s">
        <v>110</v>
      </c>
      <c r="C83" s="34"/>
      <c r="D83" s="34"/>
      <c r="E83" s="12"/>
      <c r="F83" s="12"/>
      <c r="G83" s="24"/>
      <c r="H83" s="25"/>
    </row>
    <row r="84" spans="1:8" x14ac:dyDescent="0.3">
      <c r="A84" s="34" t="s">
        <v>111</v>
      </c>
      <c r="B84" s="24" t="s">
        <v>112</v>
      </c>
      <c r="C84" s="34"/>
      <c r="D84" s="34"/>
      <c r="E84" s="12"/>
      <c r="F84" s="12"/>
      <c r="G84" s="24"/>
      <c r="H84" s="25"/>
    </row>
    <row r="85" spans="1:8" x14ac:dyDescent="0.3">
      <c r="A85" s="34" t="s">
        <v>113</v>
      </c>
      <c r="B85" s="24" t="s">
        <v>114</v>
      </c>
      <c r="C85" s="34"/>
      <c r="D85" s="34"/>
      <c r="E85" s="12"/>
      <c r="F85" s="12"/>
      <c r="G85" s="24"/>
      <c r="H85" s="25"/>
    </row>
    <row r="86" spans="1:8" x14ac:dyDescent="0.3">
      <c r="A86" s="34" t="s">
        <v>115</v>
      </c>
      <c r="B86" s="24" t="s">
        <v>116</v>
      </c>
      <c r="C86" s="34"/>
      <c r="D86" s="34"/>
      <c r="E86" s="12"/>
      <c r="F86" s="12"/>
      <c r="G86" s="24"/>
      <c r="H86" s="25"/>
    </row>
    <row r="87" spans="1:8" x14ac:dyDescent="0.3">
      <c r="A87" s="34" t="s">
        <v>117</v>
      </c>
      <c r="B87" s="24" t="s">
        <v>118</v>
      </c>
      <c r="C87" s="34"/>
      <c r="D87" s="34"/>
      <c r="E87" s="12"/>
      <c r="F87" s="12"/>
      <c r="G87" s="24"/>
      <c r="H87" s="25"/>
    </row>
    <row r="88" spans="1:8" x14ac:dyDescent="0.3">
      <c r="A88" s="34" t="s">
        <v>119</v>
      </c>
      <c r="B88" s="24" t="s">
        <v>120</v>
      </c>
      <c r="C88" s="34"/>
      <c r="D88" s="34"/>
      <c r="E88" s="12"/>
      <c r="F88" s="12"/>
      <c r="G88" s="24"/>
      <c r="H88" s="25"/>
    </row>
    <row r="89" spans="1:8" x14ac:dyDescent="0.3">
      <c r="A89" s="34" t="s">
        <v>121</v>
      </c>
      <c r="B89" s="39" t="s">
        <v>462</v>
      </c>
      <c r="C89" s="34"/>
      <c r="D89" s="34"/>
      <c r="E89" s="12"/>
      <c r="F89" s="12"/>
      <c r="G89" s="24"/>
      <c r="H89" s="25"/>
    </row>
    <row r="90" spans="1:8" ht="28.8" x14ac:dyDescent="0.3">
      <c r="A90" s="34" t="s">
        <v>122</v>
      </c>
      <c r="B90" s="24" t="s">
        <v>123</v>
      </c>
      <c r="C90" s="34"/>
      <c r="D90" s="34"/>
      <c r="E90" s="12"/>
      <c r="F90" s="12"/>
      <c r="G90" s="24"/>
      <c r="H90" s="25"/>
    </row>
    <row r="91" spans="1:8" ht="28.8" x14ac:dyDescent="0.3">
      <c r="A91" s="34" t="s">
        <v>124</v>
      </c>
      <c r="B91" s="24" t="s">
        <v>125</v>
      </c>
      <c r="C91" s="34"/>
      <c r="D91" s="34"/>
      <c r="E91" s="12"/>
      <c r="F91" s="12"/>
      <c r="G91" s="24"/>
      <c r="H91" s="25"/>
    </row>
    <row r="92" spans="1:8" x14ac:dyDescent="0.3">
      <c r="A92" s="34" t="s">
        <v>126</v>
      </c>
      <c r="B92" s="24" t="s">
        <v>127</v>
      </c>
      <c r="C92" s="34"/>
      <c r="D92" s="34"/>
      <c r="E92" s="12"/>
      <c r="F92" s="12"/>
      <c r="G92" s="24"/>
      <c r="H92" s="25"/>
    </row>
    <row r="93" spans="1:8" x14ac:dyDescent="0.3">
      <c r="A93" s="34" t="s">
        <v>128</v>
      </c>
      <c r="B93" s="24" t="s">
        <v>129</v>
      </c>
      <c r="C93" s="34"/>
      <c r="D93" s="34"/>
      <c r="E93" s="12"/>
      <c r="F93" s="12"/>
      <c r="G93" s="24"/>
      <c r="H93" s="25"/>
    </row>
    <row r="94" spans="1:8" x14ac:dyDescent="0.3">
      <c r="A94" s="34" t="s">
        <v>130</v>
      </c>
      <c r="B94" s="24" t="s">
        <v>131</v>
      </c>
      <c r="C94" s="34"/>
      <c r="D94" s="34"/>
      <c r="E94" s="12"/>
      <c r="F94" s="12"/>
      <c r="G94" s="24"/>
      <c r="H94" s="25"/>
    </row>
    <row r="95" spans="1:8" ht="28.8" x14ac:dyDescent="0.3">
      <c r="A95" s="34" t="s">
        <v>132</v>
      </c>
      <c r="B95" s="24" t="s">
        <v>133</v>
      </c>
      <c r="C95" s="34"/>
      <c r="D95" s="34"/>
      <c r="E95" s="12"/>
      <c r="F95" s="12"/>
      <c r="G95" s="24"/>
      <c r="H95" s="25"/>
    </row>
    <row r="96" spans="1:8" x14ac:dyDescent="0.3">
      <c r="A96" s="34" t="s">
        <v>134</v>
      </c>
      <c r="B96" s="24" t="s">
        <v>135</v>
      </c>
      <c r="C96" s="34"/>
      <c r="D96" s="34"/>
      <c r="E96" s="12"/>
      <c r="F96" s="12"/>
      <c r="G96" s="24"/>
      <c r="H96" s="25"/>
    </row>
    <row r="97" spans="1:8" x14ac:dyDescent="0.3">
      <c r="A97" s="34" t="s">
        <v>136</v>
      </c>
      <c r="B97" s="24" t="s">
        <v>137</v>
      </c>
      <c r="C97" s="34"/>
      <c r="D97" s="34"/>
      <c r="E97" s="12"/>
      <c r="F97" s="12"/>
      <c r="G97" s="24"/>
      <c r="H97" s="25"/>
    </row>
    <row r="98" spans="1:8" x14ac:dyDescent="0.3">
      <c r="A98" s="34" t="s">
        <v>138</v>
      </c>
      <c r="B98" s="24" t="s">
        <v>139</v>
      </c>
      <c r="C98" s="34"/>
      <c r="D98" s="34"/>
      <c r="E98" s="12"/>
      <c r="F98" s="12"/>
      <c r="G98" s="24"/>
      <c r="H98" s="25"/>
    </row>
    <row r="99" spans="1:8" x14ac:dyDescent="0.3">
      <c r="A99" s="34" t="s">
        <v>140</v>
      </c>
      <c r="B99" s="24" t="s">
        <v>141</v>
      </c>
      <c r="C99" s="34"/>
      <c r="D99" s="34"/>
      <c r="E99" s="12"/>
      <c r="F99" s="12"/>
      <c r="G99" s="24"/>
      <c r="H99" s="25"/>
    </row>
    <row r="100" spans="1:8" x14ac:dyDescent="0.3">
      <c r="A100" s="34" t="s">
        <v>142</v>
      </c>
      <c r="B100" s="24" t="s">
        <v>143</v>
      </c>
      <c r="C100" s="34"/>
      <c r="D100" s="34"/>
      <c r="E100" s="12"/>
      <c r="F100" s="12"/>
      <c r="G100" s="24"/>
      <c r="H100" s="25"/>
    </row>
    <row r="101" spans="1:8" x14ac:dyDescent="0.3">
      <c r="A101" s="34" t="s">
        <v>144</v>
      </c>
      <c r="B101" s="24" t="s">
        <v>145</v>
      </c>
      <c r="C101" s="34"/>
      <c r="D101" s="34"/>
      <c r="E101" s="12"/>
      <c r="F101" s="12"/>
      <c r="G101" s="24"/>
      <c r="H101" s="25"/>
    </row>
    <row r="102" spans="1:8" x14ac:dyDescent="0.3">
      <c r="A102" s="34" t="s">
        <v>146</v>
      </c>
      <c r="B102" s="24" t="s">
        <v>147</v>
      </c>
      <c r="C102" s="34"/>
      <c r="D102" s="34"/>
      <c r="E102" s="12"/>
      <c r="F102" s="12"/>
      <c r="G102" s="24"/>
      <c r="H102" s="25"/>
    </row>
    <row r="103" spans="1:8" x14ac:dyDescent="0.3">
      <c r="A103" s="34" t="s">
        <v>148</v>
      </c>
      <c r="B103" s="24" t="s">
        <v>149</v>
      </c>
      <c r="C103" s="34"/>
      <c r="D103" s="34"/>
      <c r="E103" s="12"/>
      <c r="F103" s="12"/>
      <c r="G103" s="24"/>
      <c r="H103" s="25"/>
    </row>
    <row r="104" spans="1:8" x14ac:dyDescent="0.3">
      <c r="A104" s="34" t="s">
        <v>150</v>
      </c>
      <c r="B104" s="24" t="s">
        <v>151</v>
      </c>
      <c r="C104" s="34"/>
      <c r="D104" s="34"/>
      <c r="E104" s="12"/>
      <c r="F104" s="12"/>
      <c r="G104" s="24"/>
      <c r="H104" s="25"/>
    </row>
    <row r="105" spans="1:8" x14ac:dyDescent="0.3">
      <c r="A105" s="34" t="s">
        <v>152</v>
      </c>
      <c r="B105" s="24" t="s">
        <v>153</v>
      </c>
      <c r="C105" s="34"/>
      <c r="D105" s="34"/>
      <c r="E105" s="12"/>
      <c r="F105" s="12"/>
      <c r="G105" s="24"/>
      <c r="H105" s="25"/>
    </row>
    <row r="106" spans="1:8" x14ac:dyDescent="0.3">
      <c r="A106" s="34" t="s">
        <v>154</v>
      </c>
      <c r="B106" s="39" t="s">
        <v>458</v>
      </c>
      <c r="C106" s="34"/>
      <c r="D106" s="34"/>
      <c r="E106" s="12"/>
      <c r="F106" s="12"/>
      <c r="G106" s="24"/>
      <c r="H106" s="25"/>
    </row>
    <row r="107" spans="1:8" x14ac:dyDescent="0.3">
      <c r="A107" s="34" t="s">
        <v>155</v>
      </c>
      <c r="B107" s="39" t="s">
        <v>459</v>
      </c>
      <c r="C107" s="34"/>
      <c r="D107" s="34"/>
      <c r="E107" s="12"/>
      <c r="F107" s="12"/>
      <c r="G107" s="24"/>
      <c r="H107" s="25"/>
    </row>
    <row r="108" spans="1:8" x14ac:dyDescent="0.3">
      <c r="A108" s="34" t="s">
        <v>156</v>
      </c>
      <c r="B108" s="24" t="s">
        <v>65</v>
      </c>
      <c r="C108" s="34"/>
      <c r="D108" s="34"/>
      <c r="E108" s="12"/>
      <c r="F108" s="12"/>
      <c r="G108" s="24"/>
      <c r="H108" s="25"/>
    </row>
    <row r="109" spans="1:8" ht="28.8" x14ac:dyDescent="0.3">
      <c r="A109" s="34" t="s">
        <v>157</v>
      </c>
      <c r="B109" s="24" t="s">
        <v>67</v>
      </c>
      <c r="C109" s="34"/>
      <c r="D109" s="34"/>
      <c r="E109" s="12"/>
      <c r="F109" s="12"/>
      <c r="G109" s="24"/>
      <c r="H109" s="25"/>
    </row>
    <row r="110" spans="1:8" x14ac:dyDescent="0.3">
      <c r="A110" s="34" t="s">
        <v>158</v>
      </c>
      <c r="B110" s="24" t="s">
        <v>69</v>
      </c>
      <c r="C110" s="34"/>
      <c r="D110" s="34"/>
      <c r="E110" s="12"/>
      <c r="F110" s="12"/>
      <c r="G110" s="24"/>
      <c r="H110" s="25"/>
    </row>
    <row r="111" spans="1:8" x14ac:dyDescent="0.3">
      <c r="A111" s="34" t="s">
        <v>159</v>
      </c>
      <c r="B111" s="24" t="s">
        <v>71</v>
      </c>
      <c r="C111" s="34"/>
      <c r="D111" s="34"/>
      <c r="E111" s="12"/>
      <c r="F111" s="12"/>
      <c r="G111" s="24"/>
      <c r="H111" s="25"/>
    </row>
    <row r="112" spans="1:8" ht="28.8" x14ac:dyDescent="0.3">
      <c r="A112" s="34" t="s">
        <v>160</v>
      </c>
      <c r="B112" s="24" t="s">
        <v>73</v>
      </c>
      <c r="C112" s="34"/>
      <c r="D112" s="34"/>
      <c r="E112" s="12"/>
      <c r="F112" s="12"/>
      <c r="G112" s="24"/>
      <c r="H112" s="25"/>
    </row>
    <row r="113" spans="1:8" ht="30" customHeight="1" x14ac:dyDescent="0.3">
      <c r="A113" s="34" t="s">
        <v>161</v>
      </c>
      <c r="B113" s="24" t="s">
        <v>75</v>
      </c>
      <c r="C113" s="34"/>
      <c r="D113" s="34"/>
      <c r="E113" s="12"/>
      <c r="F113" s="12"/>
      <c r="G113" s="24"/>
      <c r="H113" s="25"/>
    </row>
    <row r="114" spans="1:8" x14ac:dyDescent="0.3">
      <c r="A114" s="34" t="s">
        <v>162</v>
      </c>
      <c r="B114" s="24" t="s">
        <v>77</v>
      </c>
      <c r="C114" s="34"/>
      <c r="D114" s="34"/>
      <c r="E114" s="12"/>
      <c r="F114" s="12"/>
      <c r="G114" s="24"/>
      <c r="H114" s="25"/>
    </row>
    <row r="115" spans="1:8" x14ac:dyDescent="0.3">
      <c r="A115" s="34" t="s">
        <v>163</v>
      </c>
      <c r="B115" s="24" t="s">
        <v>79</v>
      </c>
      <c r="C115" s="34"/>
      <c r="D115" s="34"/>
      <c r="E115" s="12"/>
      <c r="F115" s="12"/>
      <c r="G115" s="24"/>
      <c r="H115" s="25"/>
    </row>
    <row r="116" spans="1:8" x14ac:dyDescent="0.3">
      <c r="A116" s="34" t="s">
        <v>164</v>
      </c>
      <c r="B116" s="24" t="s">
        <v>81</v>
      </c>
      <c r="C116" s="34"/>
      <c r="D116" s="34"/>
      <c r="E116" s="12"/>
      <c r="F116" s="12"/>
      <c r="G116" s="24"/>
      <c r="H116" s="25"/>
    </row>
    <row r="117" spans="1:8" ht="28.8" hidden="1" x14ac:dyDescent="0.3">
      <c r="E117" s="11" t="s">
        <v>82</v>
      </c>
      <c r="F117" s="11" t="str">
        <f>IF((COUNT(C72:C116)&lt;&gt;COUNT(F72:F116)),"", ROUND(SUM(F72:F116),2))</f>
        <v/>
      </c>
      <c r="G117" s="26" t="str">
        <f>IF((COUNT(C72:C116)&lt;&gt;COUNT(F72:F116)),"Neužpildytos visų objektų kainos", "")</f>
        <v>Neužpildytos visų objektų kainos</v>
      </c>
    </row>
    <row r="118" spans="1:8" ht="28.8" hidden="1" x14ac:dyDescent="0.3">
      <c r="C118" s="27" t="s">
        <v>83</v>
      </c>
      <c r="D118" s="36"/>
      <c r="E118" s="11" t="s">
        <v>84</v>
      </c>
      <c r="F118" s="11" t="str">
        <f>IF(OR(F117="",D118=""),"", ROUND(PRODUCT(D118,F117)/100,2))</f>
        <v/>
      </c>
      <c r="G118" s="26" t="str">
        <f>IF(D118="", "Nurodykite taikomą PVM dydį", "")</f>
        <v>Nurodykite taikomą PVM dydį</v>
      </c>
    </row>
    <row r="119" spans="1:8" x14ac:dyDescent="0.3">
      <c r="E119" s="11" t="s">
        <v>85</v>
      </c>
      <c r="F119" s="11">
        <f>IF(ISBLANK(F118), "", ROUND(SUM(F117:F118),2))</f>
        <v>0</v>
      </c>
      <c r="G119" s="26"/>
    </row>
    <row r="123" spans="1:8" x14ac:dyDescent="0.3">
      <c r="A123" s="30" t="s">
        <v>165</v>
      </c>
      <c r="B123" s="21" t="s">
        <v>166</v>
      </c>
    </row>
    <row r="125" spans="1:8" x14ac:dyDescent="0.3">
      <c r="A125" s="30" t="s">
        <v>26</v>
      </c>
    </row>
    <row r="126" spans="1:8" s="29" customFormat="1" ht="100.8" x14ac:dyDescent="0.3">
      <c r="A126" s="27" t="s">
        <v>27</v>
      </c>
      <c r="B126" s="28" t="s">
        <v>28</v>
      </c>
      <c r="C126" s="27" t="s">
        <v>29</v>
      </c>
      <c r="D126" s="27" t="s">
        <v>30</v>
      </c>
      <c r="E126" s="27" t="s">
        <v>31</v>
      </c>
      <c r="F126" s="27" t="s">
        <v>32</v>
      </c>
      <c r="G126" s="28" t="s">
        <v>33</v>
      </c>
      <c r="H126" s="28" t="s">
        <v>34</v>
      </c>
    </row>
    <row r="127" spans="1:8" x14ac:dyDescent="0.3">
      <c r="A127" s="27" t="s">
        <v>167</v>
      </c>
      <c r="B127" s="23" t="s">
        <v>168</v>
      </c>
      <c r="C127" s="34"/>
      <c r="D127" s="34"/>
      <c r="E127" s="12"/>
      <c r="F127" s="12"/>
      <c r="G127" s="24"/>
      <c r="H127" s="24"/>
    </row>
    <row r="128" spans="1:8" x14ac:dyDescent="0.3">
      <c r="A128" s="34" t="s">
        <v>169</v>
      </c>
      <c r="B128" s="24" t="s">
        <v>168</v>
      </c>
      <c r="C128" s="34">
        <v>1500</v>
      </c>
      <c r="D128" s="34" t="s">
        <v>38</v>
      </c>
      <c r="E128" s="13"/>
      <c r="F128" s="12" t="str">
        <f>IF(ISBLANK(E128),"", PRODUCT(C128,E128))</f>
        <v/>
      </c>
      <c r="G128" s="25"/>
      <c r="H128" s="24"/>
    </row>
    <row r="129" spans="1:8" x14ac:dyDescent="0.3">
      <c r="A129" s="34" t="s">
        <v>170</v>
      </c>
      <c r="B129" s="24" t="s">
        <v>171</v>
      </c>
      <c r="C129" s="34"/>
      <c r="D129" s="34"/>
      <c r="E129" s="12"/>
      <c r="F129" s="12"/>
      <c r="G129" s="24"/>
      <c r="H129" s="25"/>
    </row>
    <row r="130" spans="1:8" x14ac:dyDescent="0.3">
      <c r="A130" s="34" t="s">
        <v>172</v>
      </c>
      <c r="B130" s="24" t="s">
        <v>173</v>
      </c>
      <c r="C130" s="34"/>
      <c r="D130" s="34"/>
      <c r="E130" s="12"/>
      <c r="F130" s="12"/>
      <c r="G130" s="24"/>
      <c r="H130" s="25"/>
    </row>
    <row r="131" spans="1:8" ht="28.8" x14ac:dyDescent="0.3">
      <c r="A131" s="34" t="s">
        <v>174</v>
      </c>
      <c r="B131" s="24" t="s">
        <v>175</v>
      </c>
      <c r="C131" s="34"/>
      <c r="D131" s="34"/>
      <c r="E131" s="12"/>
      <c r="F131" s="12"/>
      <c r="G131" s="24"/>
      <c r="H131" s="25"/>
    </row>
    <row r="132" spans="1:8" ht="68.400000000000006" customHeight="1" x14ac:dyDescent="0.3">
      <c r="A132" s="34" t="s">
        <v>176</v>
      </c>
      <c r="B132" s="24" t="s">
        <v>177</v>
      </c>
      <c r="C132" s="34"/>
      <c r="D132" s="34"/>
      <c r="E132" s="12"/>
      <c r="F132" s="12"/>
      <c r="G132" s="24"/>
      <c r="H132" s="25"/>
    </row>
    <row r="133" spans="1:8" x14ac:dyDescent="0.3">
      <c r="A133" s="34" t="s">
        <v>178</v>
      </c>
      <c r="B133" s="24" t="s">
        <v>179</v>
      </c>
      <c r="C133" s="34"/>
      <c r="D133" s="34"/>
      <c r="E133" s="12"/>
      <c r="F133" s="12"/>
      <c r="G133" s="24"/>
      <c r="H133" s="25"/>
    </row>
    <row r="134" spans="1:8" x14ac:dyDescent="0.3">
      <c r="A134" s="34" t="s">
        <v>180</v>
      </c>
      <c r="B134" s="24" t="s">
        <v>181</v>
      </c>
      <c r="C134" s="34"/>
      <c r="D134" s="34"/>
      <c r="E134" s="12"/>
      <c r="F134" s="12"/>
      <c r="G134" s="24"/>
      <c r="H134" s="25"/>
    </row>
    <row r="135" spans="1:8" x14ac:dyDescent="0.3">
      <c r="A135" s="34" t="s">
        <v>182</v>
      </c>
      <c r="B135" s="24" t="s">
        <v>183</v>
      </c>
      <c r="C135" s="34"/>
      <c r="D135" s="34"/>
      <c r="E135" s="12"/>
      <c r="F135" s="12"/>
      <c r="G135" s="24"/>
      <c r="H135" s="25"/>
    </row>
    <row r="136" spans="1:8" x14ac:dyDescent="0.3">
      <c r="A136" s="34" t="s">
        <v>184</v>
      </c>
      <c r="B136" s="24" t="s">
        <v>185</v>
      </c>
      <c r="C136" s="34"/>
      <c r="D136" s="34"/>
      <c r="E136" s="12"/>
      <c r="F136" s="12"/>
      <c r="G136" s="24"/>
      <c r="H136" s="25"/>
    </row>
    <row r="137" spans="1:8" ht="61.8" customHeight="1" x14ac:dyDescent="0.3">
      <c r="A137" s="34" t="s">
        <v>186</v>
      </c>
      <c r="B137" s="24" t="s">
        <v>187</v>
      </c>
      <c r="C137" s="34"/>
      <c r="D137" s="34"/>
      <c r="E137" s="12"/>
      <c r="F137" s="12"/>
      <c r="G137" s="24"/>
      <c r="H137" s="25"/>
    </row>
    <row r="138" spans="1:8" ht="28.8" x14ac:dyDescent="0.3">
      <c r="A138" s="34" t="s">
        <v>188</v>
      </c>
      <c r="B138" s="24" t="s">
        <v>189</v>
      </c>
      <c r="C138" s="34"/>
      <c r="D138" s="34"/>
      <c r="E138" s="12"/>
      <c r="F138" s="12"/>
      <c r="G138" s="24"/>
      <c r="H138" s="25"/>
    </row>
    <row r="139" spans="1:8" x14ac:dyDescent="0.3">
      <c r="A139" s="34" t="s">
        <v>190</v>
      </c>
      <c r="B139" s="24" t="s">
        <v>191</v>
      </c>
      <c r="C139" s="34"/>
      <c r="D139" s="34"/>
      <c r="E139" s="12"/>
      <c r="F139" s="12"/>
      <c r="G139" s="24"/>
      <c r="H139" s="25"/>
    </row>
    <row r="140" spans="1:8" x14ac:dyDescent="0.3">
      <c r="A140" s="34" t="s">
        <v>192</v>
      </c>
      <c r="B140" s="24" t="s">
        <v>193</v>
      </c>
      <c r="C140" s="34"/>
      <c r="D140" s="34"/>
      <c r="E140" s="12"/>
      <c r="F140" s="12"/>
      <c r="G140" s="24"/>
      <c r="H140" s="25"/>
    </row>
    <row r="141" spans="1:8" x14ac:dyDescent="0.3">
      <c r="A141" s="34" t="s">
        <v>194</v>
      </c>
      <c r="B141" s="39" t="s">
        <v>458</v>
      </c>
      <c r="C141" s="34"/>
      <c r="D141" s="34"/>
      <c r="E141" s="12"/>
      <c r="F141" s="12"/>
      <c r="G141" s="24"/>
      <c r="H141" s="25"/>
    </row>
    <row r="142" spans="1:8" x14ac:dyDescent="0.3">
      <c r="A142" s="34" t="s">
        <v>195</v>
      </c>
      <c r="B142" s="39" t="s">
        <v>459</v>
      </c>
      <c r="C142" s="34"/>
      <c r="D142" s="34"/>
      <c r="E142" s="12"/>
      <c r="F142" s="12"/>
      <c r="G142" s="24"/>
      <c r="H142" s="25"/>
    </row>
    <row r="143" spans="1:8" x14ac:dyDescent="0.3">
      <c r="A143" s="34" t="s">
        <v>196</v>
      </c>
      <c r="B143" s="24" t="s">
        <v>65</v>
      </c>
      <c r="C143" s="34"/>
      <c r="D143" s="34"/>
      <c r="E143" s="12"/>
      <c r="F143" s="12"/>
      <c r="G143" s="24"/>
      <c r="H143" s="25"/>
    </row>
    <row r="144" spans="1:8" ht="28.8" x14ac:dyDescent="0.3">
      <c r="A144" s="34" t="s">
        <v>197</v>
      </c>
      <c r="B144" s="24" t="s">
        <v>67</v>
      </c>
      <c r="C144" s="34"/>
      <c r="D144" s="34"/>
      <c r="E144" s="12"/>
      <c r="F144" s="12"/>
      <c r="G144" s="24"/>
      <c r="H144" s="25"/>
    </row>
    <row r="145" spans="1:8" x14ac:dyDescent="0.3">
      <c r="A145" s="34" t="s">
        <v>198</v>
      </c>
      <c r="B145" s="24" t="s">
        <v>69</v>
      </c>
      <c r="C145" s="34"/>
      <c r="D145" s="34"/>
      <c r="E145" s="12"/>
      <c r="F145" s="12"/>
      <c r="G145" s="24"/>
      <c r="H145" s="25"/>
    </row>
    <row r="146" spans="1:8" x14ac:dyDescent="0.3">
      <c r="A146" s="34" t="s">
        <v>199</v>
      </c>
      <c r="B146" s="24" t="s">
        <v>71</v>
      </c>
      <c r="C146" s="34"/>
      <c r="D146" s="34"/>
      <c r="E146" s="12"/>
      <c r="F146" s="12"/>
      <c r="G146" s="24"/>
      <c r="H146" s="25"/>
    </row>
    <row r="147" spans="1:8" ht="28.8" x14ac:dyDescent="0.3">
      <c r="A147" s="34" t="s">
        <v>200</v>
      </c>
      <c r="B147" s="24" t="s">
        <v>73</v>
      </c>
      <c r="C147" s="34"/>
      <c r="D147" s="34"/>
      <c r="E147" s="12"/>
      <c r="F147" s="12"/>
      <c r="G147" s="24"/>
      <c r="H147" s="25"/>
    </row>
    <row r="148" spans="1:8" ht="29.4" customHeight="1" x14ac:dyDescent="0.3">
      <c r="A148" s="34" t="s">
        <v>201</v>
      </c>
      <c r="B148" s="24" t="s">
        <v>75</v>
      </c>
      <c r="C148" s="34"/>
      <c r="D148" s="34"/>
      <c r="E148" s="12"/>
      <c r="F148" s="12"/>
      <c r="G148" s="24"/>
      <c r="H148" s="25"/>
    </row>
    <row r="149" spans="1:8" x14ac:dyDescent="0.3">
      <c r="A149" s="34" t="s">
        <v>202</v>
      </c>
      <c r="B149" s="24" t="s">
        <v>77</v>
      </c>
      <c r="C149" s="34"/>
      <c r="D149" s="34"/>
      <c r="E149" s="12"/>
      <c r="F149" s="12"/>
      <c r="G149" s="24"/>
      <c r="H149" s="25"/>
    </row>
    <row r="150" spans="1:8" x14ac:dyDescent="0.3">
      <c r="A150" s="34" t="s">
        <v>203</v>
      </c>
      <c r="B150" s="24" t="s">
        <v>79</v>
      </c>
      <c r="C150" s="34"/>
      <c r="D150" s="34"/>
      <c r="E150" s="12"/>
      <c r="F150" s="12"/>
      <c r="G150" s="24"/>
      <c r="H150" s="25"/>
    </row>
    <row r="151" spans="1:8" x14ac:dyDescent="0.3">
      <c r="A151" s="34" t="s">
        <v>204</v>
      </c>
      <c r="B151" s="24" t="s">
        <v>81</v>
      </c>
      <c r="C151" s="34"/>
      <c r="D151" s="34"/>
      <c r="E151" s="12"/>
      <c r="F151" s="12"/>
      <c r="G151" s="24"/>
      <c r="H151" s="25"/>
    </row>
    <row r="152" spans="1:8" ht="28.8" hidden="1" x14ac:dyDescent="0.3">
      <c r="E152" s="11" t="s">
        <v>82</v>
      </c>
      <c r="F152" s="11" t="str">
        <f>IF((COUNT(C128:C151)&lt;&gt;COUNT(F128:F151)),"", ROUND(SUM(F128:F151),2))</f>
        <v/>
      </c>
      <c r="G152" s="26" t="str">
        <f>IF((COUNT(C128:C151)&lt;&gt;COUNT(F128:F151)),"Neužpildytos visų objektų kainos", "")</f>
        <v>Neužpildytos visų objektų kainos</v>
      </c>
    </row>
    <row r="153" spans="1:8" ht="28.8" hidden="1" x14ac:dyDescent="0.3">
      <c r="C153" s="27" t="s">
        <v>83</v>
      </c>
      <c r="D153" s="36"/>
      <c r="E153" s="11" t="s">
        <v>84</v>
      </c>
      <c r="F153" s="11" t="str">
        <f>IF(OR(F152="",D153=""),"", ROUND(PRODUCT(D153,F152)/100,2))</f>
        <v/>
      </c>
      <c r="G153" s="26" t="str">
        <f>IF(D153="", "Nurodykite taikomą PVM dydį", "")</f>
        <v>Nurodykite taikomą PVM dydį</v>
      </c>
    </row>
    <row r="154" spans="1:8" x14ac:dyDescent="0.3">
      <c r="E154" s="11" t="s">
        <v>85</v>
      </c>
      <c r="F154" s="11">
        <f>IF(ISBLANK(F153), "", ROUND(SUM(F152:F153),2))</f>
        <v>0</v>
      </c>
      <c r="G154" s="26"/>
    </row>
    <row r="158" spans="1:8" x14ac:dyDescent="0.3">
      <c r="A158" s="30" t="s">
        <v>205</v>
      </c>
      <c r="B158" s="21" t="s">
        <v>206</v>
      </c>
    </row>
    <row r="160" spans="1:8" x14ac:dyDescent="0.3">
      <c r="A160" s="30" t="s">
        <v>26</v>
      </c>
    </row>
    <row r="161" spans="1:8" s="29" customFormat="1" ht="100.8" x14ac:dyDescent="0.3">
      <c r="A161" s="27" t="s">
        <v>27</v>
      </c>
      <c r="B161" s="28" t="s">
        <v>28</v>
      </c>
      <c r="C161" s="27" t="s">
        <v>29</v>
      </c>
      <c r="D161" s="27" t="s">
        <v>30</v>
      </c>
      <c r="E161" s="27" t="s">
        <v>31</v>
      </c>
      <c r="F161" s="27" t="s">
        <v>32</v>
      </c>
      <c r="G161" s="28" t="s">
        <v>33</v>
      </c>
      <c r="H161" s="28" t="s">
        <v>34</v>
      </c>
    </row>
    <row r="162" spans="1:8" x14ac:dyDescent="0.3">
      <c r="A162" s="27" t="s">
        <v>207</v>
      </c>
      <c r="B162" s="23" t="s">
        <v>208</v>
      </c>
      <c r="C162" s="34"/>
      <c r="D162" s="34"/>
      <c r="E162" s="12"/>
      <c r="F162" s="12"/>
      <c r="G162" s="24"/>
      <c r="H162" s="24"/>
    </row>
    <row r="163" spans="1:8" x14ac:dyDescent="0.3">
      <c r="A163" s="34" t="s">
        <v>209</v>
      </c>
      <c r="B163" s="24" t="s">
        <v>208</v>
      </c>
      <c r="C163" s="34">
        <v>900</v>
      </c>
      <c r="D163" s="34" t="s">
        <v>38</v>
      </c>
      <c r="E163" s="13"/>
      <c r="F163" s="12" t="str">
        <f>IF(ISBLANK(E163),"", PRODUCT(C163,E163))</f>
        <v/>
      </c>
      <c r="G163" s="25"/>
      <c r="H163" s="24"/>
    </row>
    <row r="164" spans="1:8" ht="28.8" x14ac:dyDescent="0.3">
      <c r="A164" s="34" t="s">
        <v>210</v>
      </c>
      <c r="B164" s="24" t="s">
        <v>211</v>
      </c>
      <c r="C164" s="34"/>
      <c r="D164" s="34"/>
      <c r="E164" s="12"/>
      <c r="F164" s="12"/>
      <c r="G164" s="24"/>
      <c r="H164" s="25"/>
    </row>
    <row r="165" spans="1:8" x14ac:dyDescent="0.3">
      <c r="A165" s="34" t="s">
        <v>212</v>
      </c>
      <c r="B165" s="24" t="s">
        <v>213</v>
      </c>
      <c r="C165" s="34"/>
      <c r="D165" s="34"/>
      <c r="E165" s="12"/>
      <c r="F165" s="12"/>
      <c r="G165" s="24"/>
      <c r="H165" s="25"/>
    </row>
    <row r="166" spans="1:8" x14ac:dyDescent="0.3">
      <c r="A166" s="34" t="s">
        <v>214</v>
      </c>
      <c r="B166" s="24" t="s">
        <v>215</v>
      </c>
      <c r="C166" s="34"/>
      <c r="D166" s="34"/>
      <c r="E166" s="12"/>
      <c r="F166" s="12"/>
      <c r="G166" s="24"/>
      <c r="H166" s="25"/>
    </row>
    <row r="167" spans="1:8" x14ac:dyDescent="0.3">
      <c r="A167" s="34" t="s">
        <v>216</v>
      </c>
      <c r="B167" s="24" t="s">
        <v>217</v>
      </c>
      <c r="C167" s="34"/>
      <c r="D167" s="34"/>
      <c r="E167" s="12"/>
      <c r="F167" s="12"/>
      <c r="G167" s="24"/>
      <c r="H167" s="25"/>
    </row>
    <row r="168" spans="1:8" x14ac:dyDescent="0.3">
      <c r="A168" s="34" t="s">
        <v>218</v>
      </c>
      <c r="B168" s="24" t="s">
        <v>219</v>
      </c>
      <c r="C168" s="34"/>
      <c r="D168" s="34"/>
      <c r="E168" s="12"/>
      <c r="F168" s="12"/>
      <c r="G168" s="24"/>
      <c r="H168" s="25"/>
    </row>
    <row r="169" spans="1:8" x14ac:dyDescent="0.3">
      <c r="A169" s="34" t="s">
        <v>220</v>
      </c>
      <c r="B169" s="24" t="s">
        <v>221</v>
      </c>
      <c r="C169" s="34"/>
      <c r="D169" s="34"/>
      <c r="E169" s="12"/>
      <c r="F169" s="12"/>
      <c r="G169" s="24"/>
      <c r="H169" s="25"/>
    </row>
    <row r="170" spans="1:8" x14ac:dyDescent="0.3">
      <c r="A170" s="34" t="s">
        <v>222</v>
      </c>
      <c r="B170" s="24" t="s">
        <v>223</v>
      </c>
      <c r="C170" s="34"/>
      <c r="D170" s="34"/>
      <c r="E170" s="12"/>
      <c r="F170" s="12"/>
      <c r="G170" s="24"/>
      <c r="H170" s="25"/>
    </row>
    <row r="171" spans="1:8" x14ac:dyDescent="0.3">
      <c r="A171" s="34" t="s">
        <v>224</v>
      </c>
      <c r="B171" s="24" t="s">
        <v>225</v>
      </c>
      <c r="C171" s="34"/>
      <c r="D171" s="34"/>
      <c r="E171" s="12"/>
      <c r="F171" s="12"/>
      <c r="G171" s="24"/>
      <c r="H171" s="25"/>
    </row>
    <row r="172" spans="1:8" ht="28.8" x14ac:dyDescent="0.3">
      <c r="A172" s="34" t="s">
        <v>226</v>
      </c>
      <c r="B172" s="24" t="s">
        <v>227</v>
      </c>
      <c r="C172" s="34"/>
      <c r="D172" s="34"/>
      <c r="E172" s="12"/>
      <c r="F172" s="12"/>
      <c r="G172" s="24"/>
      <c r="H172" s="25"/>
    </row>
    <row r="173" spans="1:8" ht="28.8" x14ac:dyDescent="0.3">
      <c r="A173" s="34" t="s">
        <v>228</v>
      </c>
      <c r="B173" s="38" t="s">
        <v>451</v>
      </c>
      <c r="C173" s="34"/>
      <c r="D173" s="34"/>
      <c r="E173" s="12"/>
      <c r="F173" s="12"/>
      <c r="G173" s="24"/>
      <c r="H173" s="25"/>
    </row>
    <row r="174" spans="1:8" x14ac:dyDescent="0.3">
      <c r="A174" s="34" t="s">
        <v>229</v>
      </c>
      <c r="B174" s="38" t="s">
        <v>268</v>
      </c>
      <c r="C174" s="34"/>
      <c r="D174" s="34"/>
      <c r="E174" s="12"/>
      <c r="F174" s="12"/>
      <c r="G174" s="24"/>
      <c r="H174" s="25"/>
    </row>
    <row r="175" spans="1:8" ht="28.8" x14ac:dyDescent="0.3">
      <c r="A175" s="34" t="s">
        <v>230</v>
      </c>
      <c r="B175" s="38" t="s">
        <v>452</v>
      </c>
      <c r="C175" s="34"/>
      <c r="D175" s="34"/>
      <c r="E175" s="12"/>
      <c r="F175" s="12"/>
      <c r="G175" s="24"/>
      <c r="H175" s="25"/>
    </row>
    <row r="176" spans="1:8" x14ac:dyDescent="0.3">
      <c r="A176" s="34" t="s">
        <v>231</v>
      </c>
      <c r="B176" s="39" t="s">
        <v>458</v>
      </c>
      <c r="C176" s="34"/>
      <c r="D176" s="34"/>
      <c r="E176" s="12"/>
      <c r="F176" s="12"/>
      <c r="G176" s="24"/>
      <c r="H176" s="25"/>
    </row>
    <row r="177" spans="1:8" x14ac:dyDescent="0.3">
      <c r="A177" s="34" t="s">
        <v>232</v>
      </c>
      <c r="B177" s="39" t="s">
        <v>459</v>
      </c>
      <c r="C177" s="34"/>
      <c r="D177" s="34"/>
      <c r="E177" s="12"/>
      <c r="F177" s="12"/>
      <c r="G177" s="24"/>
      <c r="H177" s="25"/>
    </row>
    <row r="178" spans="1:8" x14ac:dyDescent="0.3">
      <c r="A178" s="34" t="s">
        <v>233</v>
      </c>
      <c r="B178" s="24" t="s">
        <v>65</v>
      </c>
      <c r="C178" s="34"/>
      <c r="D178" s="34"/>
      <c r="E178" s="12"/>
      <c r="F178" s="12"/>
      <c r="G178" s="24"/>
      <c r="H178" s="25"/>
    </row>
    <row r="179" spans="1:8" ht="28.8" x14ac:dyDescent="0.3">
      <c r="A179" s="34" t="s">
        <v>234</v>
      </c>
      <c r="B179" s="24" t="s">
        <v>67</v>
      </c>
      <c r="C179" s="34"/>
      <c r="D179" s="34"/>
      <c r="E179" s="12"/>
      <c r="F179" s="12"/>
      <c r="G179" s="24"/>
      <c r="H179" s="25"/>
    </row>
    <row r="180" spans="1:8" x14ac:dyDescent="0.3">
      <c r="A180" s="34" t="s">
        <v>235</v>
      </c>
      <c r="B180" s="24" t="s">
        <v>69</v>
      </c>
      <c r="C180" s="34"/>
      <c r="D180" s="34"/>
      <c r="E180" s="12"/>
      <c r="F180" s="12"/>
      <c r="G180" s="24"/>
      <c r="H180" s="25"/>
    </row>
    <row r="181" spans="1:8" x14ac:dyDescent="0.3">
      <c r="A181" s="34" t="s">
        <v>236</v>
      </c>
      <c r="B181" s="24" t="s">
        <v>71</v>
      </c>
      <c r="C181" s="34"/>
      <c r="D181" s="34"/>
      <c r="E181" s="12"/>
      <c r="F181" s="12"/>
      <c r="G181" s="24"/>
      <c r="H181" s="25"/>
    </row>
    <row r="182" spans="1:8" ht="28.8" x14ac:dyDescent="0.3">
      <c r="A182" s="34" t="s">
        <v>237</v>
      </c>
      <c r="B182" s="24" t="s">
        <v>73</v>
      </c>
      <c r="C182" s="34"/>
      <c r="D182" s="34"/>
      <c r="E182" s="12"/>
      <c r="F182" s="12"/>
      <c r="G182" s="24"/>
      <c r="H182" s="25"/>
    </row>
    <row r="183" spans="1:8" ht="28.8" customHeight="1" x14ac:dyDescent="0.3">
      <c r="A183" s="34" t="s">
        <v>238</v>
      </c>
      <c r="B183" s="24" t="s">
        <v>75</v>
      </c>
      <c r="C183" s="34"/>
      <c r="D183" s="34"/>
      <c r="E183" s="12"/>
      <c r="F183" s="12"/>
      <c r="G183" s="24"/>
      <c r="H183" s="25"/>
    </row>
    <row r="184" spans="1:8" x14ac:dyDescent="0.3">
      <c r="A184" s="34" t="s">
        <v>239</v>
      </c>
      <c r="B184" s="24" t="s">
        <v>77</v>
      </c>
      <c r="C184" s="34"/>
      <c r="D184" s="34"/>
      <c r="E184" s="12"/>
      <c r="F184" s="12"/>
      <c r="G184" s="24"/>
      <c r="H184" s="25"/>
    </row>
    <row r="185" spans="1:8" x14ac:dyDescent="0.3">
      <c r="A185" s="34" t="s">
        <v>240</v>
      </c>
      <c r="B185" s="24" t="s">
        <v>79</v>
      </c>
      <c r="C185" s="34"/>
      <c r="D185" s="34"/>
      <c r="E185" s="12"/>
      <c r="F185" s="12"/>
      <c r="G185" s="24"/>
      <c r="H185" s="25"/>
    </row>
    <row r="186" spans="1:8" x14ac:dyDescent="0.3">
      <c r="A186" s="34" t="s">
        <v>241</v>
      </c>
      <c r="B186" s="24" t="s">
        <v>81</v>
      </c>
      <c r="C186" s="34"/>
      <c r="D186" s="34"/>
      <c r="E186" s="12"/>
      <c r="F186" s="12"/>
      <c r="G186" s="24"/>
      <c r="H186" s="25"/>
    </row>
    <row r="187" spans="1:8" ht="28.8" hidden="1" x14ac:dyDescent="0.3">
      <c r="E187" s="11" t="s">
        <v>82</v>
      </c>
      <c r="F187" s="11" t="str">
        <f>IF((COUNT(C163:C186)&lt;&gt;COUNT(F163:F186)),"", ROUND(SUM(F163:F186),2))</f>
        <v/>
      </c>
      <c r="G187" s="26" t="str">
        <f>IF((COUNT(C163:C186)&lt;&gt;COUNT(F163:F186)),"Neužpildytos visų objektų kainos", "")</f>
        <v>Neužpildytos visų objektų kainos</v>
      </c>
    </row>
    <row r="188" spans="1:8" ht="28.8" hidden="1" x14ac:dyDescent="0.3">
      <c r="C188" s="27" t="s">
        <v>83</v>
      </c>
      <c r="D188" s="36"/>
      <c r="E188" s="11" t="s">
        <v>84</v>
      </c>
      <c r="F188" s="11" t="str">
        <f>IF(OR(F187="",D188=""),"", ROUND(PRODUCT(D188,F187)/100,2))</f>
        <v/>
      </c>
      <c r="G188" s="26" t="str">
        <f>IF(D188="", "Nurodykite taikomą PVM dydį", "")</f>
        <v>Nurodykite taikomą PVM dydį</v>
      </c>
    </row>
    <row r="189" spans="1:8" x14ac:dyDescent="0.3">
      <c r="E189" s="11" t="s">
        <v>85</v>
      </c>
      <c r="F189" s="11">
        <f>IF(ISBLANK(F188), "", ROUND(SUM(F187:F188),2))</f>
        <v>0</v>
      </c>
      <c r="G189" s="26"/>
    </row>
    <row r="193" spans="1:8" x14ac:dyDescent="0.3">
      <c r="A193" s="30" t="s">
        <v>242</v>
      </c>
      <c r="B193" s="21" t="s">
        <v>243</v>
      </c>
    </row>
    <row r="195" spans="1:8" x14ac:dyDescent="0.3">
      <c r="A195" s="30" t="s">
        <v>26</v>
      </c>
    </row>
    <row r="196" spans="1:8" s="29" customFormat="1" ht="100.8" x14ac:dyDescent="0.3">
      <c r="A196" s="27" t="s">
        <v>27</v>
      </c>
      <c r="B196" s="28" t="s">
        <v>28</v>
      </c>
      <c r="C196" s="27" t="s">
        <v>29</v>
      </c>
      <c r="D196" s="27" t="s">
        <v>30</v>
      </c>
      <c r="E196" s="27" t="s">
        <v>31</v>
      </c>
      <c r="F196" s="27" t="s">
        <v>32</v>
      </c>
      <c r="G196" s="28" t="s">
        <v>33</v>
      </c>
      <c r="H196" s="28" t="s">
        <v>34</v>
      </c>
    </row>
    <row r="197" spans="1:8" x14ac:dyDescent="0.3">
      <c r="A197" s="27" t="s">
        <v>244</v>
      </c>
      <c r="B197" s="23" t="s">
        <v>245</v>
      </c>
      <c r="C197" s="34"/>
      <c r="D197" s="34"/>
      <c r="E197" s="12"/>
      <c r="F197" s="12"/>
      <c r="G197" s="24"/>
      <c r="H197" s="24"/>
    </row>
    <row r="198" spans="1:8" x14ac:dyDescent="0.3">
      <c r="A198" s="34" t="s">
        <v>246</v>
      </c>
      <c r="B198" s="24" t="s">
        <v>245</v>
      </c>
      <c r="C198" s="34">
        <v>600</v>
      </c>
      <c r="D198" s="34" t="s">
        <v>38</v>
      </c>
      <c r="E198" s="13"/>
      <c r="F198" s="12" t="str">
        <f>IF(ISBLANK(E198),"", PRODUCT(C198,E198))</f>
        <v/>
      </c>
      <c r="G198" s="25"/>
      <c r="H198" s="24"/>
    </row>
    <row r="199" spans="1:8" ht="28.8" x14ac:dyDescent="0.3">
      <c r="A199" s="34" t="s">
        <v>247</v>
      </c>
      <c r="B199" s="24" t="s">
        <v>248</v>
      </c>
      <c r="C199" s="34"/>
      <c r="D199" s="34"/>
      <c r="E199" s="12"/>
      <c r="F199" s="12"/>
      <c r="G199" s="24"/>
      <c r="H199" s="25"/>
    </row>
    <row r="200" spans="1:8" ht="28.8" x14ac:dyDescent="0.3">
      <c r="A200" s="34" t="s">
        <v>249</v>
      </c>
      <c r="B200" s="39" t="s">
        <v>463</v>
      </c>
      <c r="C200" s="34"/>
      <c r="D200" s="34"/>
      <c r="E200" s="12"/>
      <c r="F200" s="12"/>
      <c r="G200" s="24"/>
      <c r="H200" s="25"/>
    </row>
    <row r="201" spans="1:8" x14ac:dyDescent="0.3">
      <c r="A201" s="34" t="s">
        <v>250</v>
      </c>
      <c r="B201" s="24" t="s">
        <v>251</v>
      </c>
      <c r="C201" s="34"/>
      <c r="D201" s="34"/>
      <c r="E201" s="12"/>
      <c r="F201" s="12"/>
      <c r="G201" s="24"/>
      <c r="H201" s="25"/>
    </row>
    <row r="202" spans="1:8" x14ac:dyDescent="0.3">
      <c r="A202" s="34" t="s">
        <v>252</v>
      </c>
      <c r="B202" s="24" t="s">
        <v>253</v>
      </c>
      <c r="C202" s="34"/>
      <c r="D202" s="34"/>
      <c r="E202" s="12"/>
      <c r="F202" s="12"/>
      <c r="G202" s="24"/>
      <c r="H202" s="25"/>
    </row>
    <row r="203" spans="1:8" x14ac:dyDescent="0.3">
      <c r="A203" s="34" t="s">
        <v>254</v>
      </c>
      <c r="B203" s="24" t="s">
        <v>255</v>
      </c>
      <c r="C203" s="34"/>
      <c r="D203" s="34"/>
      <c r="E203" s="12"/>
      <c r="F203" s="12"/>
      <c r="G203" s="24"/>
      <c r="H203" s="25"/>
    </row>
    <row r="204" spans="1:8" ht="28.8" x14ac:dyDescent="0.3">
      <c r="A204" s="34" t="s">
        <v>256</v>
      </c>
      <c r="B204" s="39" t="s">
        <v>464</v>
      </c>
      <c r="C204" s="34"/>
      <c r="D204" s="34"/>
      <c r="E204" s="12"/>
      <c r="F204" s="12"/>
      <c r="G204" s="24"/>
      <c r="H204" s="25"/>
    </row>
    <row r="205" spans="1:8" x14ac:dyDescent="0.3">
      <c r="A205" s="34" t="s">
        <v>257</v>
      </c>
      <c r="B205" s="24" t="s">
        <v>258</v>
      </c>
      <c r="C205" s="34"/>
      <c r="D205" s="34"/>
      <c r="E205" s="12"/>
      <c r="F205" s="12"/>
      <c r="G205" s="24"/>
      <c r="H205" s="25"/>
    </row>
    <row r="206" spans="1:8" x14ac:dyDescent="0.3">
      <c r="A206" s="34" t="s">
        <v>259</v>
      </c>
      <c r="B206" s="24" t="s">
        <v>260</v>
      </c>
      <c r="C206" s="34"/>
      <c r="D206" s="34"/>
      <c r="E206" s="12"/>
      <c r="F206" s="12"/>
      <c r="G206" s="24"/>
      <c r="H206" s="25"/>
    </row>
    <row r="207" spans="1:8" x14ac:dyDescent="0.3">
      <c r="A207" s="34" t="s">
        <v>261</v>
      </c>
      <c r="B207" s="24" t="s">
        <v>262</v>
      </c>
      <c r="C207" s="34"/>
      <c r="D207" s="34"/>
      <c r="E207" s="12"/>
      <c r="F207" s="12"/>
      <c r="G207" s="24"/>
      <c r="H207" s="25"/>
    </row>
    <row r="208" spans="1:8" ht="28.8" x14ac:dyDescent="0.3">
      <c r="A208" s="34" t="s">
        <v>263</v>
      </c>
      <c r="B208" s="24" t="s">
        <v>264</v>
      </c>
      <c r="C208" s="34"/>
      <c r="D208" s="34"/>
      <c r="E208" s="12"/>
      <c r="F208" s="12"/>
      <c r="G208" s="24"/>
      <c r="H208" s="25"/>
    </row>
    <row r="209" spans="1:8" ht="28.8" x14ac:dyDescent="0.3">
      <c r="A209" s="34" t="s">
        <v>265</v>
      </c>
      <c r="B209" s="24" t="s">
        <v>266</v>
      </c>
      <c r="C209" s="34"/>
      <c r="D209" s="34"/>
      <c r="E209" s="12"/>
      <c r="F209" s="12"/>
      <c r="G209" s="24"/>
      <c r="H209" s="25"/>
    </row>
    <row r="210" spans="1:8" x14ac:dyDescent="0.3">
      <c r="A210" s="34" t="s">
        <v>267</v>
      </c>
      <c r="B210" s="24" t="s">
        <v>268</v>
      </c>
      <c r="C210" s="34"/>
      <c r="D210" s="34"/>
      <c r="E210" s="12"/>
      <c r="F210" s="12"/>
      <c r="G210" s="24"/>
      <c r="H210" s="25"/>
    </row>
    <row r="211" spans="1:8" x14ac:dyDescent="0.3">
      <c r="A211" s="34" t="s">
        <v>269</v>
      </c>
      <c r="B211" s="24" t="s">
        <v>270</v>
      </c>
      <c r="C211" s="34"/>
      <c r="D211" s="34"/>
      <c r="E211" s="12"/>
      <c r="F211" s="12"/>
      <c r="G211" s="24"/>
      <c r="H211" s="25"/>
    </row>
    <row r="212" spans="1:8" x14ac:dyDescent="0.3">
      <c r="A212" s="34" t="s">
        <v>271</v>
      </c>
      <c r="B212" s="24" t="s">
        <v>272</v>
      </c>
      <c r="C212" s="34"/>
      <c r="D212" s="34"/>
      <c r="E212" s="12"/>
      <c r="F212" s="12"/>
      <c r="G212" s="24"/>
      <c r="H212" s="25"/>
    </row>
    <row r="213" spans="1:8" x14ac:dyDescent="0.3">
      <c r="A213" s="34" t="s">
        <v>273</v>
      </c>
      <c r="B213" s="39" t="s">
        <v>458</v>
      </c>
      <c r="C213" s="34"/>
      <c r="D213" s="34"/>
      <c r="E213" s="12"/>
      <c r="F213" s="12"/>
      <c r="G213" s="24"/>
      <c r="H213" s="25"/>
    </row>
    <row r="214" spans="1:8" x14ac:dyDescent="0.3">
      <c r="A214" s="34" t="s">
        <v>274</v>
      </c>
      <c r="B214" s="39" t="s">
        <v>459</v>
      </c>
      <c r="C214" s="34"/>
      <c r="D214" s="34"/>
      <c r="E214" s="12"/>
      <c r="F214" s="12"/>
      <c r="G214" s="24"/>
      <c r="H214" s="25"/>
    </row>
    <row r="215" spans="1:8" x14ac:dyDescent="0.3">
      <c r="A215" s="34" t="s">
        <v>275</v>
      </c>
      <c r="B215" s="24" t="s">
        <v>65</v>
      </c>
      <c r="C215" s="34"/>
      <c r="D215" s="34"/>
      <c r="E215" s="12"/>
      <c r="F215" s="12"/>
      <c r="G215" s="24"/>
      <c r="H215" s="25"/>
    </row>
    <row r="216" spans="1:8" ht="28.8" x14ac:dyDescent="0.3">
      <c r="A216" s="34" t="s">
        <v>276</v>
      </c>
      <c r="B216" s="24" t="s">
        <v>67</v>
      </c>
      <c r="C216" s="34"/>
      <c r="D216" s="34"/>
      <c r="E216" s="12"/>
      <c r="F216" s="12"/>
      <c r="G216" s="24"/>
      <c r="H216" s="25"/>
    </row>
    <row r="217" spans="1:8" x14ac:dyDescent="0.3">
      <c r="A217" s="34" t="s">
        <v>277</v>
      </c>
      <c r="B217" s="24" t="s">
        <v>69</v>
      </c>
      <c r="C217" s="34"/>
      <c r="D217" s="34"/>
      <c r="E217" s="12"/>
      <c r="F217" s="12"/>
      <c r="G217" s="24"/>
      <c r="H217" s="25"/>
    </row>
    <row r="218" spans="1:8" x14ac:dyDescent="0.3">
      <c r="A218" s="34" t="s">
        <v>278</v>
      </c>
      <c r="B218" s="24" t="s">
        <v>71</v>
      </c>
      <c r="C218" s="34"/>
      <c r="D218" s="34"/>
      <c r="E218" s="12"/>
      <c r="F218" s="12"/>
      <c r="G218" s="24"/>
      <c r="H218" s="25"/>
    </row>
    <row r="219" spans="1:8" ht="28.8" x14ac:dyDescent="0.3">
      <c r="A219" s="34" t="s">
        <v>279</v>
      </c>
      <c r="B219" s="24" t="s">
        <v>73</v>
      </c>
      <c r="C219" s="34"/>
      <c r="D219" s="34"/>
      <c r="E219" s="12"/>
      <c r="F219" s="12"/>
      <c r="G219" s="24"/>
      <c r="H219" s="25"/>
    </row>
    <row r="220" spans="1:8" ht="34.200000000000003" customHeight="1" x14ac:dyDescent="0.3">
      <c r="A220" s="34" t="s">
        <v>280</v>
      </c>
      <c r="B220" s="24" t="s">
        <v>75</v>
      </c>
      <c r="C220" s="34"/>
      <c r="D220" s="34"/>
      <c r="E220" s="12"/>
      <c r="F220" s="12"/>
      <c r="G220" s="24"/>
      <c r="H220" s="25"/>
    </row>
    <row r="221" spans="1:8" x14ac:dyDescent="0.3">
      <c r="A221" s="34" t="s">
        <v>281</v>
      </c>
      <c r="B221" s="24" t="s">
        <v>77</v>
      </c>
      <c r="C221" s="34"/>
      <c r="D221" s="34"/>
      <c r="E221" s="12"/>
      <c r="F221" s="12"/>
      <c r="G221" s="24"/>
      <c r="H221" s="25"/>
    </row>
    <row r="222" spans="1:8" x14ac:dyDescent="0.3">
      <c r="A222" s="34" t="s">
        <v>282</v>
      </c>
      <c r="B222" s="24" t="s">
        <v>79</v>
      </c>
      <c r="C222" s="34"/>
      <c r="D222" s="34"/>
      <c r="E222" s="12"/>
      <c r="F222" s="12"/>
      <c r="G222" s="24"/>
      <c r="H222" s="25"/>
    </row>
    <row r="223" spans="1:8" x14ac:dyDescent="0.3">
      <c r="A223" s="34" t="s">
        <v>283</v>
      </c>
      <c r="B223" s="24" t="s">
        <v>81</v>
      </c>
      <c r="C223" s="34"/>
      <c r="D223" s="34"/>
      <c r="E223" s="12"/>
      <c r="F223" s="12"/>
      <c r="G223" s="24"/>
      <c r="H223" s="25"/>
    </row>
    <row r="224" spans="1:8" ht="28.8" hidden="1" x14ac:dyDescent="0.3">
      <c r="E224" s="11" t="s">
        <v>82</v>
      </c>
      <c r="F224" s="11" t="str">
        <f>IF((COUNT(C198:C223)&lt;&gt;COUNT(F198:F223)),"", ROUND(SUM(F198:F223),2))</f>
        <v/>
      </c>
      <c r="G224" s="26" t="str">
        <f>IF((COUNT(C198:C223)&lt;&gt;COUNT(F198:F223)),"Neužpildytos visų objektų kainos", "")</f>
        <v>Neužpildytos visų objektų kainos</v>
      </c>
    </row>
    <row r="225" spans="1:8" ht="28.8" hidden="1" x14ac:dyDescent="0.3">
      <c r="C225" s="27" t="s">
        <v>83</v>
      </c>
      <c r="D225" s="36"/>
      <c r="E225" s="11" t="s">
        <v>84</v>
      </c>
      <c r="F225" s="11" t="str">
        <f>IF(OR(F224="",D225=""),"", ROUND(PRODUCT(D225,F224)/100,2))</f>
        <v/>
      </c>
      <c r="G225" s="26" t="str">
        <f>IF(D225="", "Nurodykite taikomą PVM dydį", "")</f>
        <v>Nurodykite taikomą PVM dydį</v>
      </c>
    </row>
    <row r="226" spans="1:8" x14ac:dyDescent="0.3">
      <c r="E226" s="11" t="s">
        <v>85</v>
      </c>
      <c r="F226" s="11">
        <f>IF(ISBLANK(F225), "", ROUND(SUM(F224:F225),2))</f>
        <v>0</v>
      </c>
      <c r="G226" s="26"/>
    </row>
    <row r="230" spans="1:8" x14ac:dyDescent="0.3">
      <c r="A230" s="30" t="s">
        <v>284</v>
      </c>
      <c r="B230" s="21" t="s">
        <v>285</v>
      </c>
    </row>
    <row r="232" spans="1:8" x14ac:dyDescent="0.3">
      <c r="A232" s="30" t="s">
        <v>26</v>
      </c>
    </row>
    <row r="233" spans="1:8" s="29" customFormat="1" ht="100.8" x14ac:dyDescent="0.3">
      <c r="A233" s="27" t="s">
        <v>27</v>
      </c>
      <c r="B233" s="28" t="s">
        <v>28</v>
      </c>
      <c r="C233" s="27" t="s">
        <v>29</v>
      </c>
      <c r="D233" s="27" t="s">
        <v>30</v>
      </c>
      <c r="E233" s="27" t="s">
        <v>31</v>
      </c>
      <c r="F233" s="27" t="s">
        <v>32</v>
      </c>
      <c r="G233" s="28" t="s">
        <v>33</v>
      </c>
      <c r="H233" s="28" t="s">
        <v>34</v>
      </c>
    </row>
    <row r="234" spans="1:8" x14ac:dyDescent="0.3">
      <c r="A234" s="27" t="s">
        <v>286</v>
      </c>
      <c r="B234" s="23" t="s">
        <v>287</v>
      </c>
      <c r="C234" s="34"/>
      <c r="D234" s="34"/>
      <c r="E234" s="12"/>
      <c r="F234" s="12"/>
      <c r="G234" s="24"/>
      <c r="H234" s="24"/>
    </row>
    <row r="235" spans="1:8" x14ac:dyDescent="0.3">
      <c r="A235" s="34" t="s">
        <v>288</v>
      </c>
      <c r="B235" s="24" t="s">
        <v>287</v>
      </c>
      <c r="C235" s="34">
        <v>1400</v>
      </c>
      <c r="D235" s="34" t="s">
        <v>38</v>
      </c>
      <c r="E235" s="13"/>
      <c r="F235" s="12" t="str">
        <f>IF(ISBLANK(E235),"", PRODUCT(C235,E235))</f>
        <v/>
      </c>
      <c r="G235" s="25"/>
      <c r="H235" s="24"/>
    </row>
    <row r="236" spans="1:8" x14ac:dyDescent="0.3">
      <c r="A236" s="34" t="s">
        <v>289</v>
      </c>
      <c r="B236" s="24" t="s">
        <v>290</v>
      </c>
      <c r="C236" s="34"/>
      <c r="D236" s="34"/>
      <c r="E236" s="12"/>
      <c r="F236" s="12"/>
      <c r="G236" s="24"/>
      <c r="H236" s="25"/>
    </row>
    <row r="237" spans="1:8" ht="28.8" x14ac:dyDescent="0.3">
      <c r="A237" s="34" t="s">
        <v>291</v>
      </c>
      <c r="B237" s="39" t="s">
        <v>465</v>
      </c>
      <c r="C237" s="34"/>
      <c r="D237" s="34"/>
      <c r="E237" s="12"/>
      <c r="F237" s="12"/>
      <c r="G237" s="24"/>
      <c r="H237" s="25"/>
    </row>
    <row r="238" spans="1:8" ht="28.8" x14ac:dyDescent="0.3">
      <c r="A238" s="34" t="s">
        <v>292</v>
      </c>
      <c r="B238" s="39" t="s">
        <v>466</v>
      </c>
      <c r="C238" s="34"/>
      <c r="D238" s="34"/>
      <c r="E238" s="12"/>
      <c r="F238" s="12"/>
      <c r="G238" s="24"/>
      <c r="H238" s="25"/>
    </row>
    <row r="239" spans="1:8" x14ac:dyDescent="0.3">
      <c r="A239" s="34" t="s">
        <v>293</v>
      </c>
      <c r="B239" s="24" t="s">
        <v>294</v>
      </c>
      <c r="C239" s="34"/>
      <c r="D239" s="34"/>
      <c r="E239" s="12"/>
      <c r="F239" s="12"/>
      <c r="G239" s="24"/>
      <c r="H239" s="25"/>
    </row>
    <row r="240" spans="1:8" ht="28.8" x14ac:dyDescent="0.3">
      <c r="A240" s="34" t="s">
        <v>295</v>
      </c>
      <c r="B240" s="39" t="s">
        <v>467</v>
      </c>
      <c r="C240" s="34"/>
      <c r="D240" s="34"/>
      <c r="E240" s="12"/>
      <c r="F240" s="12"/>
      <c r="G240" s="24"/>
      <c r="H240" s="25"/>
    </row>
    <row r="241" spans="1:8" x14ac:dyDescent="0.3">
      <c r="A241" s="34" t="s">
        <v>296</v>
      </c>
      <c r="B241" s="24" t="s">
        <v>297</v>
      </c>
      <c r="C241" s="34"/>
      <c r="D241" s="34"/>
      <c r="E241" s="12"/>
      <c r="F241" s="12"/>
      <c r="G241" s="24"/>
      <c r="H241" s="25"/>
    </row>
    <row r="242" spans="1:8" x14ac:dyDescent="0.3">
      <c r="A242" s="34" t="s">
        <v>298</v>
      </c>
      <c r="B242" s="24" t="s">
        <v>299</v>
      </c>
      <c r="C242" s="34"/>
      <c r="D242" s="34"/>
      <c r="E242" s="12"/>
      <c r="F242" s="12"/>
      <c r="G242" s="24"/>
      <c r="H242" s="25"/>
    </row>
    <row r="243" spans="1:8" x14ac:dyDescent="0.3">
      <c r="A243" s="34" t="s">
        <v>300</v>
      </c>
      <c r="B243" s="24" t="s">
        <v>301</v>
      </c>
      <c r="C243" s="34"/>
      <c r="D243" s="34"/>
      <c r="E243" s="12"/>
      <c r="F243" s="12"/>
      <c r="G243" s="24"/>
      <c r="H243" s="25"/>
    </row>
    <row r="244" spans="1:8" x14ac:dyDescent="0.3">
      <c r="A244" s="34" t="s">
        <v>302</v>
      </c>
      <c r="B244" s="39" t="s">
        <v>303</v>
      </c>
      <c r="C244" s="34"/>
      <c r="D244" s="34"/>
      <c r="E244" s="12"/>
      <c r="F244" s="12"/>
      <c r="G244" s="24"/>
      <c r="H244" s="25"/>
    </row>
    <row r="245" spans="1:8" x14ac:dyDescent="0.3">
      <c r="A245" s="34" t="s">
        <v>304</v>
      </c>
      <c r="B245" s="24" t="s">
        <v>305</v>
      </c>
      <c r="C245" s="34"/>
      <c r="D245" s="34"/>
      <c r="E245" s="12"/>
      <c r="F245" s="12"/>
      <c r="G245" s="24"/>
      <c r="H245" s="25"/>
    </row>
    <row r="246" spans="1:8" x14ac:dyDescent="0.3">
      <c r="A246" s="34" t="s">
        <v>306</v>
      </c>
      <c r="B246" s="24" t="s">
        <v>307</v>
      </c>
      <c r="C246" s="34"/>
      <c r="D246" s="34"/>
      <c r="E246" s="12"/>
      <c r="F246" s="12"/>
      <c r="G246" s="24"/>
      <c r="H246" s="25"/>
    </row>
    <row r="247" spans="1:8" ht="28.8" x14ac:dyDescent="0.3">
      <c r="A247" s="34" t="s">
        <v>308</v>
      </c>
      <c r="B247" s="24" t="s">
        <v>309</v>
      </c>
      <c r="C247" s="34"/>
      <c r="D247" s="34"/>
      <c r="E247" s="12"/>
      <c r="F247" s="12"/>
      <c r="G247" s="24"/>
      <c r="H247" s="25"/>
    </row>
    <row r="248" spans="1:8" x14ac:dyDescent="0.3">
      <c r="A248" s="34" t="s">
        <v>310</v>
      </c>
      <c r="B248" s="24" t="s">
        <v>311</v>
      </c>
      <c r="C248" s="34"/>
      <c r="D248" s="34"/>
      <c r="E248" s="12"/>
      <c r="F248" s="12"/>
      <c r="G248" s="24"/>
      <c r="H248" s="25"/>
    </row>
    <row r="249" spans="1:8" x14ac:dyDescent="0.3">
      <c r="A249" s="34" t="s">
        <v>312</v>
      </c>
      <c r="B249" s="38" t="s">
        <v>453</v>
      </c>
      <c r="C249" s="34"/>
      <c r="D249" s="34"/>
      <c r="E249" s="12"/>
      <c r="F249" s="12"/>
      <c r="G249" s="24"/>
      <c r="H249" s="25"/>
    </row>
    <row r="250" spans="1:8" x14ac:dyDescent="0.3">
      <c r="A250" s="34" t="s">
        <v>313</v>
      </c>
      <c r="B250" s="24" t="s">
        <v>314</v>
      </c>
      <c r="C250" s="34"/>
      <c r="D250" s="34"/>
      <c r="E250" s="12"/>
      <c r="F250" s="12"/>
      <c r="G250" s="24"/>
      <c r="H250" s="25"/>
    </row>
    <row r="251" spans="1:8" ht="28.8" x14ac:dyDescent="0.3">
      <c r="A251" s="34" t="s">
        <v>315</v>
      </c>
      <c r="B251" s="38" t="s">
        <v>454</v>
      </c>
      <c r="C251" s="34"/>
      <c r="D251" s="34"/>
      <c r="E251" s="12"/>
      <c r="F251" s="12"/>
      <c r="G251" s="24"/>
      <c r="H251" s="25"/>
    </row>
    <row r="252" spans="1:8" x14ac:dyDescent="0.3">
      <c r="A252" s="34" t="s">
        <v>316</v>
      </c>
      <c r="B252" s="24" t="s">
        <v>62</v>
      </c>
      <c r="C252" s="34"/>
      <c r="D252" s="34"/>
      <c r="E252" s="12"/>
      <c r="F252" s="12"/>
      <c r="G252" s="24"/>
      <c r="H252" s="25"/>
    </row>
    <row r="253" spans="1:8" x14ac:dyDescent="0.3">
      <c r="A253" s="34" t="s">
        <v>317</v>
      </c>
      <c r="B253" s="39" t="s">
        <v>459</v>
      </c>
      <c r="C253" s="34"/>
      <c r="D253" s="34"/>
      <c r="E253" s="12"/>
      <c r="F253" s="12"/>
      <c r="G253" s="24"/>
      <c r="H253" s="25"/>
    </row>
    <row r="254" spans="1:8" x14ac:dyDescent="0.3">
      <c r="A254" s="34" t="s">
        <v>318</v>
      </c>
      <c r="B254" s="24" t="s">
        <v>65</v>
      </c>
      <c r="C254" s="34"/>
      <c r="D254" s="34"/>
      <c r="E254" s="12"/>
      <c r="F254" s="12"/>
      <c r="G254" s="24"/>
      <c r="H254" s="25"/>
    </row>
    <row r="255" spans="1:8" ht="28.8" x14ac:dyDescent="0.3">
      <c r="A255" s="34" t="s">
        <v>319</v>
      </c>
      <c r="B255" s="24" t="s">
        <v>67</v>
      </c>
      <c r="C255" s="34"/>
      <c r="D255" s="34"/>
      <c r="E255" s="12"/>
      <c r="F255" s="12"/>
      <c r="G255" s="24"/>
      <c r="H255" s="25"/>
    </row>
    <row r="256" spans="1:8" x14ac:dyDescent="0.3">
      <c r="A256" s="34" t="s">
        <v>320</v>
      </c>
      <c r="B256" s="24" t="s">
        <v>69</v>
      </c>
      <c r="C256" s="34"/>
      <c r="D256" s="34"/>
      <c r="E256" s="12"/>
      <c r="F256" s="12"/>
      <c r="G256" s="24"/>
      <c r="H256" s="25"/>
    </row>
    <row r="257" spans="1:8" x14ac:dyDescent="0.3">
      <c r="A257" s="34" t="s">
        <v>321</v>
      </c>
      <c r="B257" s="24" t="s">
        <v>71</v>
      </c>
      <c r="C257" s="34"/>
      <c r="D257" s="34"/>
      <c r="E257" s="12"/>
      <c r="F257" s="12"/>
      <c r="G257" s="24"/>
      <c r="H257" s="25"/>
    </row>
    <row r="258" spans="1:8" ht="28.8" x14ac:dyDescent="0.3">
      <c r="A258" s="34" t="s">
        <v>322</v>
      </c>
      <c r="B258" s="24" t="s">
        <v>73</v>
      </c>
      <c r="C258" s="34"/>
      <c r="D258" s="34"/>
      <c r="E258" s="12"/>
      <c r="F258" s="12"/>
      <c r="G258" s="24"/>
      <c r="H258" s="25"/>
    </row>
    <row r="259" spans="1:8" ht="28.8" customHeight="1" x14ac:dyDescent="0.3">
      <c r="A259" s="34" t="s">
        <v>323</v>
      </c>
      <c r="B259" s="24" t="s">
        <v>75</v>
      </c>
      <c r="C259" s="34"/>
      <c r="D259" s="34"/>
      <c r="E259" s="12"/>
      <c r="F259" s="12"/>
      <c r="G259" s="24"/>
      <c r="H259" s="25"/>
    </row>
    <row r="260" spans="1:8" x14ac:dyDescent="0.3">
      <c r="A260" s="34" t="s">
        <v>324</v>
      </c>
      <c r="B260" s="24" t="s">
        <v>77</v>
      </c>
      <c r="C260" s="34"/>
      <c r="D260" s="34"/>
      <c r="E260" s="12"/>
      <c r="F260" s="12"/>
      <c r="G260" s="24"/>
      <c r="H260" s="25"/>
    </row>
    <row r="261" spans="1:8" x14ac:dyDescent="0.3">
      <c r="A261" s="34" t="s">
        <v>325</v>
      </c>
      <c r="B261" s="24" t="s">
        <v>79</v>
      </c>
      <c r="C261" s="34"/>
      <c r="D261" s="34"/>
      <c r="E261" s="12"/>
      <c r="F261" s="12"/>
      <c r="G261" s="24"/>
      <c r="H261" s="25"/>
    </row>
    <row r="262" spans="1:8" x14ac:dyDescent="0.3">
      <c r="A262" s="34" t="s">
        <v>326</v>
      </c>
      <c r="B262" s="24" t="s">
        <v>81</v>
      </c>
      <c r="C262" s="34"/>
      <c r="D262" s="34"/>
      <c r="E262" s="12"/>
      <c r="F262" s="12"/>
      <c r="G262" s="24"/>
      <c r="H262" s="25"/>
    </row>
    <row r="263" spans="1:8" ht="28.8" hidden="1" x14ac:dyDescent="0.3">
      <c r="E263" s="11" t="s">
        <v>82</v>
      </c>
      <c r="F263" s="11" t="str">
        <f>IF((COUNT(C235:C262)&lt;&gt;COUNT(F235:F262)),"", ROUND(SUM(F235:F262),2))</f>
        <v/>
      </c>
      <c r="G263" s="26" t="str">
        <f>IF((COUNT(C235:C262)&lt;&gt;COUNT(F235:F262)),"Neužpildytos visų objektų kainos", "")</f>
        <v>Neužpildytos visų objektų kainos</v>
      </c>
    </row>
    <row r="264" spans="1:8" ht="28.8" hidden="1" x14ac:dyDescent="0.3">
      <c r="C264" s="27" t="s">
        <v>83</v>
      </c>
      <c r="D264" s="36"/>
      <c r="E264" s="11" t="s">
        <v>84</v>
      </c>
      <c r="F264" s="11" t="str">
        <f>IF(OR(F263="",D264=""),"", ROUND(PRODUCT(D264,F263)/100,2))</f>
        <v/>
      </c>
      <c r="G264" s="26" t="str">
        <f>IF(D264="", "Nurodykite taikomą PVM dydį", "")</f>
        <v>Nurodykite taikomą PVM dydį</v>
      </c>
    </row>
    <row r="265" spans="1:8" x14ac:dyDescent="0.3">
      <c r="E265" s="11" t="s">
        <v>85</v>
      </c>
      <c r="F265" s="11">
        <f>IF(ISBLANK(F264), "", ROUND(SUM(F263:F264),2))</f>
        <v>0</v>
      </c>
      <c r="G265" s="26"/>
    </row>
    <row r="269" spans="1:8" x14ac:dyDescent="0.3">
      <c r="A269" s="30" t="s">
        <v>327</v>
      </c>
      <c r="B269" s="21" t="s">
        <v>328</v>
      </c>
    </row>
    <row r="271" spans="1:8" x14ac:dyDescent="0.3">
      <c r="A271" s="30" t="s">
        <v>26</v>
      </c>
    </row>
    <row r="272" spans="1:8" s="29" customFormat="1" ht="100.8" x14ac:dyDescent="0.3">
      <c r="A272" s="27" t="s">
        <v>27</v>
      </c>
      <c r="B272" s="28" t="s">
        <v>28</v>
      </c>
      <c r="C272" s="27" t="s">
        <v>29</v>
      </c>
      <c r="D272" s="27" t="s">
        <v>30</v>
      </c>
      <c r="E272" s="27" t="s">
        <v>31</v>
      </c>
      <c r="F272" s="27" t="s">
        <v>32</v>
      </c>
      <c r="G272" s="28" t="s">
        <v>33</v>
      </c>
      <c r="H272" s="28" t="s">
        <v>34</v>
      </c>
    </row>
    <row r="273" spans="1:8" x14ac:dyDescent="0.3">
      <c r="A273" s="27" t="s">
        <v>329</v>
      </c>
      <c r="B273" s="23" t="s">
        <v>330</v>
      </c>
      <c r="C273" s="34"/>
      <c r="D273" s="34"/>
      <c r="E273" s="12"/>
      <c r="F273" s="12"/>
      <c r="G273" s="24"/>
      <c r="H273" s="24"/>
    </row>
    <row r="274" spans="1:8" x14ac:dyDescent="0.3">
      <c r="A274" s="34" t="s">
        <v>331</v>
      </c>
      <c r="B274" s="24" t="s">
        <v>330</v>
      </c>
      <c r="C274" s="34">
        <v>100</v>
      </c>
      <c r="D274" s="34" t="s">
        <v>38</v>
      </c>
      <c r="E274" s="13"/>
      <c r="F274" s="12" t="str">
        <f>IF(ISBLANK(E274),"", PRODUCT(C274,E274))</f>
        <v/>
      </c>
      <c r="G274" s="25"/>
      <c r="H274" s="24"/>
    </row>
    <row r="275" spans="1:8" ht="28.8" x14ac:dyDescent="0.3">
      <c r="A275" s="34" t="s">
        <v>332</v>
      </c>
      <c r="B275" s="24" t="s">
        <v>333</v>
      </c>
      <c r="C275" s="34"/>
      <c r="D275" s="34"/>
      <c r="E275" s="12"/>
      <c r="F275" s="12"/>
      <c r="G275" s="24"/>
      <c r="H275" s="25"/>
    </row>
    <row r="276" spans="1:8" x14ac:dyDescent="0.3">
      <c r="A276" s="34" t="s">
        <v>334</v>
      </c>
      <c r="B276" s="24" t="s">
        <v>335</v>
      </c>
      <c r="C276" s="34"/>
      <c r="D276" s="34"/>
      <c r="E276" s="12"/>
      <c r="F276" s="12"/>
      <c r="G276" s="24"/>
      <c r="H276" s="25"/>
    </row>
    <row r="277" spans="1:8" ht="28.8" x14ac:dyDescent="0.3">
      <c r="A277" s="34" t="s">
        <v>336</v>
      </c>
      <c r="B277" s="24" t="s">
        <v>337</v>
      </c>
      <c r="C277" s="34"/>
      <c r="D277" s="34"/>
      <c r="E277" s="12"/>
      <c r="F277" s="12"/>
      <c r="G277" s="24"/>
      <c r="H277" s="25"/>
    </row>
    <row r="278" spans="1:8" x14ac:dyDescent="0.3">
      <c r="A278" s="34" t="s">
        <v>338</v>
      </c>
      <c r="B278" s="24" t="s">
        <v>339</v>
      </c>
      <c r="C278" s="34"/>
      <c r="D278" s="34"/>
      <c r="E278" s="12"/>
      <c r="F278" s="12"/>
      <c r="G278" s="24"/>
      <c r="H278" s="25"/>
    </row>
    <row r="279" spans="1:8" x14ac:dyDescent="0.3">
      <c r="A279" s="34" t="s">
        <v>340</v>
      </c>
      <c r="B279" s="24" t="s">
        <v>341</v>
      </c>
      <c r="C279" s="34"/>
      <c r="D279" s="34"/>
      <c r="E279" s="12"/>
      <c r="F279" s="12"/>
      <c r="G279" s="24"/>
      <c r="H279" s="25"/>
    </row>
    <row r="280" spans="1:8" x14ac:dyDescent="0.3">
      <c r="A280" s="34" t="s">
        <v>342</v>
      </c>
      <c r="B280" s="24" t="s">
        <v>343</v>
      </c>
      <c r="C280" s="34"/>
      <c r="D280" s="34"/>
      <c r="E280" s="12"/>
      <c r="F280" s="12"/>
      <c r="G280" s="24"/>
      <c r="H280" s="25"/>
    </row>
    <row r="281" spans="1:8" x14ac:dyDescent="0.3">
      <c r="A281" s="34" t="s">
        <v>344</v>
      </c>
      <c r="B281" s="24" t="s">
        <v>345</v>
      </c>
      <c r="C281" s="34"/>
      <c r="D281" s="34"/>
      <c r="E281" s="12"/>
      <c r="F281" s="12"/>
      <c r="G281" s="24"/>
      <c r="H281" s="25"/>
    </row>
    <row r="282" spans="1:8" x14ac:dyDescent="0.3">
      <c r="A282" s="34" t="s">
        <v>346</v>
      </c>
      <c r="B282" s="24" t="s">
        <v>347</v>
      </c>
      <c r="C282" s="34"/>
      <c r="D282" s="34"/>
      <c r="E282" s="12"/>
      <c r="F282" s="12"/>
      <c r="G282" s="24"/>
      <c r="H282" s="25"/>
    </row>
    <row r="283" spans="1:8" ht="28.8" x14ac:dyDescent="0.3">
      <c r="A283" s="34" t="s">
        <v>348</v>
      </c>
      <c r="B283" s="24" t="s">
        <v>349</v>
      </c>
      <c r="C283" s="34"/>
      <c r="D283" s="34"/>
      <c r="E283" s="12"/>
      <c r="F283" s="12"/>
      <c r="G283" s="24"/>
      <c r="H283" s="25"/>
    </row>
    <row r="284" spans="1:8" x14ac:dyDescent="0.3">
      <c r="A284" s="34" t="s">
        <v>350</v>
      </c>
      <c r="B284" s="24" t="s">
        <v>351</v>
      </c>
      <c r="C284" s="34"/>
      <c r="D284" s="34"/>
      <c r="E284" s="12"/>
      <c r="F284" s="12"/>
      <c r="G284" s="24"/>
      <c r="H284" s="25"/>
    </row>
    <row r="285" spans="1:8" ht="28.8" x14ac:dyDescent="0.3">
      <c r="A285" s="34" t="s">
        <v>352</v>
      </c>
      <c r="B285" s="24" t="s">
        <v>353</v>
      </c>
      <c r="C285" s="34"/>
      <c r="D285" s="34"/>
      <c r="E285" s="12"/>
      <c r="F285" s="12"/>
      <c r="G285" s="24"/>
      <c r="H285" s="25"/>
    </row>
    <row r="286" spans="1:8" x14ac:dyDescent="0.3">
      <c r="A286" s="34" t="s">
        <v>354</v>
      </c>
      <c r="B286" s="24" t="s">
        <v>355</v>
      </c>
      <c r="C286" s="34"/>
      <c r="D286" s="34"/>
      <c r="E286" s="12"/>
      <c r="F286" s="12"/>
      <c r="G286" s="24"/>
      <c r="H286" s="25"/>
    </row>
    <row r="287" spans="1:8" x14ac:dyDescent="0.3">
      <c r="A287" s="34" t="s">
        <v>356</v>
      </c>
      <c r="B287" s="24" t="s">
        <v>357</v>
      </c>
      <c r="C287" s="34"/>
      <c r="D287" s="34"/>
      <c r="E287" s="12"/>
      <c r="F287" s="12"/>
      <c r="G287" s="24"/>
      <c r="H287" s="25"/>
    </row>
    <row r="288" spans="1:8" x14ac:dyDescent="0.3">
      <c r="A288" s="34" t="s">
        <v>358</v>
      </c>
      <c r="B288" s="24" t="s">
        <v>359</v>
      </c>
      <c r="C288" s="34"/>
      <c r="D288" s="34"/>
      <c r="E288" s="12"/>
      <c r="F288" s="12"/>
      <c r="G288" s="24"/>
      <c r="H288" s="25"/>
    </row>
    <row r="289" spans="1:8" x14ac:dyDescent="0.3">
      <c r="A289" s="34" t="s">
        <v>360</v>
      </c>
      <c r="B289" s="24" t="s">
        <v>361</v>
      </c>
      <c r="C289" s="34"/>
      <c r="D289" s="34"/>
      <c r="E289" s="12"/>
      <c r="F289" s="12"/>
      <c r="G289" s="24"/>
      <c r="H289" s="25"/>
    </row>
    <row r="290" spans="1:8" x14ac:dyDescent="0.3">
      <c r="A290" s="34" t="s">
        <v>362</v>
      </c>
      <c r="B290" s="24" t="s">
        <v>363</v>
      </c>
      <c r="C290" s="34"/>
      <c r="D290" s="34"/>
      <c r="E290" s="12"/>
      <c r="F290" s="12"/>
      <c r="G290" s="24"/>
      <c r="H290" s="25"/>
    </row>
    <row r="291" spans="1:8" x14ac:dyDescent="0.3">
      <c r="A291" s="34" t="s">
        <v>364</v>
      </c>
      <c r="B291" s="24" t="s">
        <v>365</v>
      </c>
      <c r="C291" s="34"/>
      <c r="D291" s="34"/>
      <c r="E291" s="12"/>
      <c r="F291" s="12"/>
      <c r="G291" s="24"/>
      <c r="H291" s="25"/>
    </row>
    <row r="292" spans="1:8" ht="28.8" x14ac:dyDescent="0.3">
      <c r="A292" s="34" t="s">
        <v>366</v>
      </c>
      <c r="B292" s="39" t="s">
        <v>349</v>
      </c>
      <c r="C292" s="34"/>
      <c r="D292" s="34"/>
      <c r="E292" s="12"/>
      <c r="F292" s="12"/>
      <c r="G292" s="24"/>
      <c r="H292" s="25"/>
    </row>
    <row r="293" spans="1:8" x14ac:dyDescent="0.3">
      <c r="A293" s="34" t="s">
        <v>367</v>
      </c>
      <c r="B293" s="24" t="s">
        <v>351</v>
      </c>
      <c r="C293" s="34"/>
      <c r="D293" s="34"/>
      <c r="E293" s="12"/>
      <c r="F293" s="12"/>
      <c r="G293" s="24"/>
      <c r="H293" s="25"/>
    </row>
    <row r="294" spans="1:8" x14ac:dyDescent="0.3">
      <c r="A294" s="34" t="s">
        <v>368</v>
      </c>
      <c r="B294" s="24" t="s">
        <v>369</v>
      </c>
      <c r="C294" s="34"/>
      <c r="D294" s="34"/>
      <c r="E294" s="12"/>
      <c r="F294" s="12"/>
      <c r="G294" s="24"/>
      <c r="H294" s="25"/>
    </row>
    <row r="295" spans="1:8" x14ac:dyDescent="0.3">
      <c r="A295" s="34" t="s">
        <v>370</v>
      </c>
      <c r="B295" s="24" t="s">
        <v>371</v>
      </c>
      <c r="C295" s="34"/>
      <c r="D295" s="34"/>
      <c r="E295" s="12"/>
      <c r="F295" s="12"/>
      <c r="G295" s="24"/>
      <c r="H295" s="25"/>
    </row>
    <row r="296" spans="1:8" x14ac:dyDescent="0.3">
      <c r="A296" s="34" t="s">
        <v>372</v>
      </c>
      <c r="B296" s="39" t="s">
        <v>458</v>
      </c>
      <c r="C296" s="34"/>
      <c r="D296" s="34"/>
      <c r="E296" s="12"/>
      <c r="F296" s="12"/>
      <c r="G296" s="24"/>
      <c r="H296" s="25"/>
    </row>
    <row r="297" spans="1:8" x14ac:dyDescent="0.3">
      <c r="A297" s="34" t="s">
        <v>373</v>
      </c>
      <c r="B297" s="39" t="s">
        <v>459</v>
      </c>
      <c r="C297" s="34"/>
      <c r="D297" s="34"/>
      <c r="E297" s="12"/>
      <c r="F297" s="12"/>
      <c r="G297" s="24"/>
      <c r="H297" s="25"/>
    </row>
    <row r="298" spans="1:8" x14ac:dyDescent="0.3">
      <c r="A298" s="34" t="s">
        <v>374</v>
      </c>
      <c r="B298" s="24" t="s">
        <v>65</v>
      </c>
      <c r="C298" s="34"/>
      <c r="D298" s="34"/>
      <c r="E298" s="12"/>
      <c r="F298" s="12"/>
      <c r="G298" s="24"/>
      <c r="H298" s="25"/>
    </row>
    <row r="299" spans="1:8" ht="28.8" x14ac:dyDescent="0.3">
      <c r="A299" s="34" t="s">
        <v>375</v>
      </c>
      <c r="B299" s="24" t="s">
        <v>67</v>
      </c>
      <c r="C299" s="34"/>
      <c r="D299" s="34"/>
      <c r="E299" s="12"/>
      <c r="F299" s="12"/>
      <c r="G299" s="24"/>
      <c r="H299" s="25"/>
    </row>
    <row r="300" spans="1:8" x14ac:dyDescent="0.3">
      <c r="A300" s="34" t="s">
        <v>376</v>
      </c>
      <c r="B300" s="24" t="s">
        <v>69</v>
      </c>
      <c r="C300" s="34"/>
      <c r="D300" s="34"/>
      <c r="E300" s="12"/>
      <c r="F300" s="12"/>
      <c r="G300" s="24"/>
      <c r="H300" s="25"/>
    </row>
    <row r="301" spans="1:8" x14ac:dyDescent="0.3">
      <c r="A301" s="34" t="s">
        <v>377</v>
      </c>
      <c r="B301" s="24" t="s">
        <v>71</v>
      </c>
      <c r="C301" s="34"/>
      <c r="D301" s="34"/>
      <c r="E301" s="12"/>
      <c r="F301" s="12"/>
      <c r="G301" s="24"/>
      <c r="H301" s="25"/>
    </row>
    <row r="302" spans="1:8" ht="28.8" x14ac:dyDescent="0.3">
      <c r="A302" s="34" t="s">
        <v>378</v>
      </c>
      <c r="B302" s="24" t="s">
        <v>73</v>
      </c>
      <c r="C302" s="34"/>
      <c r="D302" s="34"/>
      <c r="E302" s="12"/>
      <c r="F302" s="12"/>
      <c r="G302" s="24"/>
      <c r="H302" s="25"/>
    </row>
    <row r="303" spans="1:8" ht="30" customHeight="1" x14ac:dyDescent="0.3">
      <c r="A303" s="34" t="s">
        <v>379</v>
      </c>
      <c r="B303" s="24" t="s">
        <v>75</v>
      </c>
      <c r="C303" s="34"/>
      <c r="D303" s="34"/>
      <c r="E303" s="12"/>
      <c r="F303" s="12"/>
      <c r="G303" s="24"/>
      <c r="H303" s="25"/>
    </row>
    <row r="304" spans="1:8" x14ac:dyDescent="0.3">
      <c r="A304" s="34" t="s">
        <v>380</v>
      </c>
      <c r="B304" s="24" t="s">
        <v>77</v>
      </c>
      <c r="C304" s="34"/>
      <c r="D304" s="34"/>
      <c r="E304" s="12"/>
      <c r="F304" s="12"/>
      <c r="G304" s="24"/>
      <c r="H304" s="25"/>
    </row>
    <row r="305" spans="1:8" x14ac:dyDescent="0.3">
      <c r="A305" s="34" t="s">
        <v>381</v>
      </c>
      <c r="B305" s="24" t="s">
        <v>79</v>
      </c>
      <c r="C305" s="34"/>
      <c r="D305" s="34"/>
      <c r="E305" s="12"/>
      <c r="F305" s="12"/>
      <c r="G305" s="24"/>
      <c r="H305" s="25"/>
    </row>
    <row r="306" spans="1:8" x14ac:dyDescent="0.3">
      <c r="A306" s="34" t="s">
        <v>382</v>
      </c>
      <c r="B306" s="24" t="s">
        <v>81</v>
      </c>
      <c r="C306" s="34"/>
      <c r="D306" s="34"/>
      <c r="E306" s="12"/>
      <c r="F306" s="12"/>
      <c r="G306" s="24"/>
      <c r="H306" s="25"/>
    </row>
    <row r="307" spans="1:8" ht="28.8" hidden="1" x14ac:dyDescent="0.3">
      <c r="E307" s="11" t="s">
        <v>82</v>
      </c>
      <c r="F307" s="11" t="str">
        <f>IF((COUNT(C274:C306)&lt;&gt;COUNT(F274:F306)),"", ROUND(SUM(F274:F306),2))</f>
        <v/>
      </c>
      <c r="G307" s="26" t="str">
        <f>IF((COUNT(C274:C306)&lt;&gt;COUNT(F274:F306)),"Neužpildytos visų objektų kainos", "")</f>
        <v>Neužpildytos visų objektų kainos</v>
      </c>
    </row>
    <row r="308" spans="1:8" ht="28.8" hidden="1" x14ac:dyDescent="0.3">
      <c r="C308" s="27" t="s">
        <v>83</v>
      </c>
      <c r="D308" s="36"/>
      <c r="E308" s="11" t="s">
        <v>84</v>
      </c>
      <c r="F308" s="11" t="str">
        <f>IF(OR(F307="",D308=""),"", ROUND(PRODUCT(D308,F307)/100,2))</f>
        <v/>
      </c>
      <c r="G308" s="26" t="str">
        <f>IF(D308="", "Nurodykite taikomą PVM dydį", "")</f>
        <v>Nurodykite taikomą PVM dydį</v>
      </c>
    </row>
    <row r="309" spans="1:8" hidden="1" x14ac:dyDescent="0.3">
      <c r="E309" s="11" t="s">
        <v>85</v>
      </c>
      <c r="F309" s="11">
        <f>IF(ISBLANK(F308), "", ROUND(SUM(F307:F308),2))</f>
        <v>0</v>
      </c>
      <c r="G309" s="26"/>
    </row>
    <row r="313" spans="1:8" x14ac:dyDescent="0.3">
      <c r="A313" s="30" t="s">
        <v>383</v>
      </c>
      <c r="B313" s="21" t="s">
        <v>384</v>
      </c>
    </row>
    <row r="315" spans="1:8" x14ac:dyDescent="0.3">
      <c r="A315" s="30" t="s">
        <v>26</v>
      </c>
    </row>
    <row r="316" spans="1:8" s="29" customFormat="1" ht="100.8" x14ac:dyDescent="0.3">
      <c r="A316" s="27" t="s">
        <v>27</v>
      </c>
      <c r="B316" s="28" t="s">
        <v>28</v>
      </c>
      <c r="C316" s="27" t="s">
        <v>29</v>
      </c>
      <c r="D316" s="27" t="s">
        <v>30</v>
      </c>
      <c r="E316" s="27" t="s">
        <v>31</v>
      </c>
      <c r="F316" s="27" t="s">
        <v>32</v>
      </c>
      <c r="G316" s="28" t="s">
        <v>33</v>
      </c>
      <c r="H316" s="28" t="s">
        <v>34</v>
      </c>
    </row>
    <row r="317" spans="1:8" x14ac:dyDescent="0.3">
      <c r="A317" s="27" t="s">
        <v>385</v>
      </c>
      <c r="B317" s="23" t="s">
        <v>386</v>
      </c>
      <c r="C317" s="34"/>
      <c r="D317" s="34"/>
      <c r="E317" s="12"/>
      <c r="F317" s="12"/>
      <c r="G317" s="24"/>
      <c r="H317" s="24"/>
    </row>
    <row r="318" spans="1:8" x14ac:dyDescent="0.3">
      <c r="A318" s="34" t="s">
        <v>387</v>
      </c>
      <c r="B318" s="24" t="s">
        <v>386</v>
      </c>
      <c r="C318" s="34">
        <v>1500</v>
      </c>
      <c r="D318" s="34" t="s">
        <v>38</v>
      </c>
      <c r="E318" s="13"/>
      <c r="F318" s="12" t="str">
        <f>IF(ISBLANK(E318),"", PRODUCT(C318,E318))</f>
        <v/>
      </c>
      <c r="G318" s="25"/>
      <c r="H318" s="24"/>
    </row>
    <row r="319" spans="1:8" ht="28.8" x14ac:dyDescent="0.3">
      <c r="A319" s="34" t="s">
        <v>388</v>
      </c>
      <c r="B319" s="24" t="s">
        <v>333</v>
      </c>
      <c r="C319" s="34"/>
      <c r="D319" s="34"/>
      <c r="E319" s="12"/>
      <c r="F319" s="12"/>
      <c r="G319" s="24"/>
      <c r="H319" s="25"/>
    </row>
    <row r="320" spans="1:8" ht="28.8" x14ac:dyDescent="0.3">
      <c r="A320" s="34" t="s">
        <v>389</v>
      </c>
      <c r="B320" s="39" t="s">
        <v>468</v>
      </c>
      <c r="C320" s="34"/>
      <c r="D320" s="34"/>
      <c r="E320" s="12"/>
      <c r="F320" s="12"/>
      <c r="G320" s="24"/>
      <c r="H320" s="25"/>
    </row>
    <row r="321" spans="1:8" x14ac:dyDescent="0.3">
      <c r="A321" s="34" t="s">
        <v>390</v>
      </c>
      <c r="B321" s="39" t="s">
        <v>391</v>
      </c>
      <c r="C321" s="34"/>
      <c r="D321" s="34"/>
      <c r="E321" s="12"/>
      <c r="F321" s="12"/>
      <c r="G321" s="24"/>
      <c r="H321" s="25"/>
    </row>
    <row r="322" spans="1:8" x14ac:dyDescent="0.3">
      <c r="A322" s="34" t="s">
        <v>392</v>
      </c>
      <c r="B322" s="24" t="s">
        <v>393</v>
      </c>
      <c r="C322" s="34"/>
      <c r="D322" s="34"/>
      <c r="E322" s="12"/>
      <c r="F322" s="12"/>
      <c r="G322" s="24"/>
      <c r="H322" s="25"/>
    </row>
    <row r="323" spans="1:8" ht="43.2" x14ac:dyDescent="0.3">
      <c r="A323" s="34" t="s">
        <v>394</v>
      </c>
      <c r="B323" s="24" t="s">
        <v>395</v>
      </c>
      <c r="C323" s="34"/>
      <c r="D323" s="34"/>
      <c r="E323" s="12"/>
      <c r="F323" s="12"/>
      <c r="G323" s="24"/>
      <c r="H323" s="25"/>
    </row>
    <row r="324" spans="1:8" ht="57.6" x14ac:dyDescent="0.3">
      <c r="A324" s="34" t="s">
        <v>396</v>
      </c>
      <c r="B324" s="24" t="s">
        <v>397</v>
      </c>
      <c r="C324" s="34"/>
      <c r="D324" s="34"/>
      <c r="E324" s="12"/>
      <c r="F324" s="12"/>
      <c r="G324" s="24"/>
      <c r="H324" s="25"/>
    </row>
    <row r="325" spans="1:8" x14ac:dyDescent="0.3">
      <c r="A325" s="34" t="s">
        <v>398</v>
      </c>
      <c r="B325" s="24" t="s">
        <v>399</v>
      </c>
      <c r="C325" s="34"/>
      <c r="D325" s="34"/>
      <c r="E325" s="12"/>
      <c r="F325" s="12"/>
      <c r="G325" s="24"/>
      <c r="H325" s="25"/>
    </row>
    <row r="326" spans="1:8" x14ac:dyDescent="0.3">
      <c r="A326" s="34" t="s">
        <v>400</v>
      </c>
      <c r="B326" s="39" t="s">
        <v>469</v>
      </c>
      <c r="C326" s="34"/>
      <c r="D326" s="34"/>
      <c r="E326" s="12"/>
      <c r="F326" s="12"/>
      <c r="G326" s="24"/>
      <c r="H326" s="25"/>
    </row>
    <row r="327" spans="1:8" x14ac:dyDescent="0.3">
      <c r="A327" s="34" t="s">
        <v>401</v>
      </c>
      <c r="B327" s="24" t="s">
        <v>402</v>
      </c>
      <c r="C327" s="34"/>
      <c r="D327" s="34"/>
      <c r="E327" s="12"/>
      <c r="F327" s="12"/>
      <c r="G327" s="24"/>
      <c r="H327" s="25"/>
    </row>
    <row r="328" spans="1:8" ht="43.2" x14ac:dyDescent="0.3">
      <c r="A328" s="34" t="s">
        <v>403</v>
      </c>
      <c r="B328" s="39" t="s">
        <v>395</v>
      </c>
      <c r="C328" s="34"/>
      <c r="D328" s="34"/>
      <c r="E328" s="12"/>
      <c r="F328" s="12"/>
      <c r="G328" s="24"/>
      <c r="H328" s="25"/>
    </row>
    <row r="329" spans="1:8" ht="57.6" x14ac:dyDescent="0.3">
      <c r="A329" s="34" t="s">
        <v>404</v>
      </c>
      <c r="B329" s="24" t="s">
        <v>405</v>
      </c>
      <c r="C329" s="34"/>
      <c r="D329" s="34"/>
      <c r="E329" s="12"/>
      <c r="F329" s="12"/>
      <c r="G329" s="24"/>
      <c r="H329" s="25"/>
    </row>
    <row r="330" spans="1:8" x14ac:dyDescent="0.3">
      <c r="A330" s="34" t="s">
        <v>406</v>
      </c>
      <c r="B330" s="24" t="s">
        <v>407</v>
      </c>
      <c r="C330" s="34"/>
      <c r="D330" s="34"/>
      <c r="E330" s="12"/>
      <c r="F330" s="12"/>
      <c r="G330" s="24"/>
      <c r="H330" s="25"/>
    </row>
    <row r="331" spans="1:8" x14ac:dyDescent="0.3">
      <c r="A331" s="34" t="s">
        <v>408</v>
      </c>
      <c r="B331" s="24" t="s">
        <v>409</v>
      </c>
      <c r="C331" s="34"/>
      <c r="D331" s="34"/>
      <c r="E331" s="12"/>
      <c r="F331" s="12"/>
      <c r="G331" s="24"/>
      <c r="H331" s="25"/>
    </row>
    <row r="332" spans="1:8" x14ac:dyDescent="0.3">
      <c r="A332" s="34" t="s">
        <v>410</v>
      </c>
      <c r="B332" s="38" t="s">
        <v>402</v>
      </c>
      <c r="C332" s="34"/>
      <c r="D332" s="34"/>
      <c r="E332" s="12"/>
      <c r="F332" s="12"/>
      <c r="G332" s="24"/>
      <c r="H332" s="25"/>
    </row>
    <row r="333" spans="1:8" ht="43.2" x14ac:dyDescent="0.3">
      <c r="A333" s="34" t="s">
        <v>411</v>
      </c>
      <c r="B333" s="24" t="s">
        <v>395</v>
      </c>
      <c r="C333" s="34"/>
      <c r="D333" s="34"/>
      <c r="E333" s="12"/>
      <c r="F333" s="12"/>
      <c r="G333" s="24"/>
      <c r="H333" s="25"/>
    </row>
    <row r="334" spans="1:8" ht="57.6" x14ac:dyDescent="0.3">
      <c r="A334" s="34" t="s">
        <v>412</v>
      </c>
      <c r="B334" s="38" t="s">
        <v>455</v>
      </c>
      <c r="C334" s="34"/>
      <c r="D334" s="34"/>
      <c r="E334" s="12"/>
      <c r="F334" s="12"/>
      <c r="G334" s="24"/>
      <c r="H334" s="25"/>
    </row>
    <row r="335" spans="1:8" x14ac:dyDescent="0.3">
      <c r="A335" s="34" t="s">
        <v>413</v>
      </c>
      <c r="B335" s="24" t="s">
        <v>414</v>
      </c>
      <c r="C335" s="34"/>
      <c r="D335" s="34"/>
      <c r="E335" s="12"/>
      <c r="F335" s="12"/>
      <c r="G335" s="24"/>
      <c r="H335" s="25"/>
    </row>
    <row r="336" spans="1:8" x14ac:dyDescent="0.3">
      <c r="A336" s="34" t="s">
        <v>415</v>
      </c>
      <c r="B336" s="39" t="s">
        <v>470</v>
      </c>
      <c r="C336" s="34"/>
      <c r="D336" s="34"/>
      <c r="E336" s="12"/>
      <c r="F336" s="12"/>
      <c r="G336" s="24"/>
      <c r="H336" s="25"/>
    </row>
    <row r="337" spans="1:8" x14ac:dyDescent="0.3">
      <c r="A337" s="34" t="s">
        <v>416</v>
      </c>
      <c r="B337" s="39" t="s">
        <v>458</v>
      </c>
      <c r="C337" s="34"/>
      <c r="D337" s="34"/>
      <c r="E337" s="12"/>
      <c r="F337" s="12"/>
      <c r="G337" s="24"/>
      <c r="H337" s="25"/>
    </row>
    <row r="338" spans="1:8" x14ac:dyDescent="0.3">
      <c r="A338" s="34" t="s">
        <v>417</v>
      </c>
      <c r="B338" s="39" t="s">
        <v>459</v>
      </c>
      <c r="C338" s="34"/>
      <c r="D338" s="34"/>
      <c r="E338" s="12"/>
      <c r="F338" s="12"/>
      <c r="G338" s="24"/>
      <c r="H338" s="25"/>
    </row>
    <row r="339" spans="1:8" x14ac:dyDescent="0.3">
      <c r="A339" s="34" t="s">
        <v>418</v>
      </c>
      <c r="B339" s="24" t="s">
        <v>65</v>
      </c>
      <c r="C339" s="34"/>
      <c r="D339" s="34"/>
      <c r="E339" s="12"/>
      <c r="F339" s="12"/>
      <c r="G339" s="24"/>
      <c r="H339" s="25"/>
    </row>
    <row r="340" spans="1:8" ht="28.8" x14ac:dyDescent="0.3">
      <c r="A340" s="34" t="s">
        <v>419</v>
      </c>
      <c r="B340" s="24" t="s">
        <v>67</v>
      </c>
      <c r="C340" s="34"/>
      <c r="D340" s="34"/>
      <c r="E340" s="12"/>
      <c r="F340" s="12"/>
      <c r="G340" s="24"/>
      <c r="H340" s="25"/>
    </row>
    <row r="341" spans="1:8" x14ac:dyDescent="0.3">
      <c r="A341" s="34" t="s">
        <v>420</v>
      </c>
      <c r="B341" s="24" t="s">
        <v>69</v>
      </c>
      <c r="C341" s="34"/>
      <c r="D341" s="34"/>
      <c r="E341" s="12"/>
      <c r="F341" s="12"/>
      <c r="G341" s="24"/>
      <c r="H341" s="25"/>
    </row>
    <row r="342" spans="1:8" x14ac:dyDescent="0.3">
      <c r="A342" s="34" t="s">
        <v>421</v>
      </c>
      <c r="B342" s="24" t="s">
        <v>71</v>
      </c>
      <c r="C342" s="34"/>
      <c r="D342" s="34"/>
      <c r="E342" s="12"/>
      <c r="F342" s="12"/>
      <c r="G342" s="24"/>
      <c r="H342" s="25"/>
    </row>
    <row r="343" spans="1:8" ht="28.8" x14ac:dyDescent="0.3">
      <c r="A343" s="34" t="s">
        <v>422</v>
      </c>
      <c r="B343" s="24" t="s">
        <v>73</v>
      </c>
      <c r="C343" s="34"/>
      <c r="D343" s="34"/>
      <c r="E343" s="12"/>
      <c r="F343" s="12"/>
      <c r="G343" s="24"/>
      <c r="H343" s="25"/>
    </row>
    <row r="344" spans="1:8" ht="33.6" customHeight="1" x14ac:dyDescent="0.3">
      <c r="A344" s="34" t="s">
        <v>423</v>
      </c>
      <c r="B344" s="24" t="s">
        <v>75</v>
      </c>
      <c r="C344" s="34"/>
      <c r="D344" s="34"/>
      <c r="E344" s="12"/>
      <c r="F344" s="12"/>
      <c r="G344" s="24"/>
      <c r="H344" s="25"/>
    </row>
    <row r="345" spans="1:8" x14ac:dyDescent="0.3">
      <c r="A345" s="34" t="s">
        <v>424</v>
      </c>
      <c r="B345" s="24" t="s">
        <v>77</v>
      </c>
      <c r="C345" s="34"/>
      <c r="D345" s="34"/>
      <c r="E345" s="12"/>
      <c r="F345" s="12"/>
      <c r="G345" s="24"/>
      <c r="H345" s="25"/>
    </row>
    <row r="346" spans="1:8" x14ac:dyDescent="0.3">
      <c r="A346" s="34" t="s">
        <v>425</v>
      </c>
      <c r="B346" s="24" t="s">
        <v>79</v>
      </c>
      <c r="C346" s="34"/>
      <c r="D346" s="34"/>
      <c r="E346" s="12"/>
      <c r="F346" s="12"/>
      <c r="G346" s="24"/>
      <c r="H346" s="25"/>
    </row>
    <row r="347" spans="1:8" x14ac:dyDescent="0.3">
      <c r="A347" s="34" t="s">
        <v>426</v>
      </c>
      <c r="B347" s="24" t="s">
        <v>81</v>
      </c>
      <c r="C347" s="34"/>
      <c r="D347" s="34"/>
      <c r="E347" s="12"/>
      <c r="F347" s="12"/>
      <c r="G347" s="24"/>
      <c r="H347" s="25"/>
    </row>
    <row r="348" spans="1:8" ht="28.8" hidden="1" x14ac:dyDescent="0.3">
      <c r="E348" s="11" t="s">
        <v>82</v>
      </c>
      <c r="F348" s="11" t="str">
        <f>IF((COUNT(C318:C347)&lt;&gt;COUNT(F318:F347)),"", ROUND(SUM(F318:F347),2))</f>
        <v/>
      </c>
      <c r="G348" s="26" t="str">
        <f>IF((COUNT(C318:C347)&lt;&gt;COUNT(F318:F347)),"Neužpildytos visų objektų kainos", "")</f>
        <v>Neužpildytos visų objektų kainos</v>
      </c>
    </row>
    <row r="349" spans="1:8" ht="28.8" hidden="1" x14ac:dyDescent="0.3">
      <c r="C349" s="27" t="s">
        <v>83</v>
      </c>
      <c r="D349" s="36"/>
      <c r="E349" s="11" t="s">
        <v>84</v>
      </c>
      <c r="F349" s="11" t="str">
        <f>IF(OR(F348="",D349=""),"", ROUND(PRODUCT(D349,F348)/100,2))</f>
        <v/>
      </c>
      <c r="G349" s="26" t="str">
        <f>IF(D349="", "Nurodykite taikomą PVM dydį", "")</f>
        <v>Nurodykite taikomą PVM dydį</v>
      </c>
    </row>
    <row r="350" spans="1:8" x14ac:dyDescent="0.3">
      <c r="E350" s="11" t="s">
        <v>85</v>
      </c>
      <c r="F350" s="11">
        <f>IF(ISBLANK(F349), "", ROUND(SUM(F348:F349),2))</f>
        <v>0</v>
      </c>
      <c r="G350" s="26"/>
    </row>
  </sheetData>
  <sheetProtection algorithmName="SHA-512" hashValue="oVnX8dyS83tYpvcW+iMqxCm4+3fDcMR+dyQF0WdfXd/u2o7JSg/xMTr4SqzDkFfdWoRrxFZHFQIDH2t0P3i3KA==" saltValue="BVi4RPxHW5sDqtXUIG5pi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55" t="s">
        <v>427</v>
      </c>
      <c r="B2" s="40"/>
      <c r="C2" s="40"/>
      <c r="D2" s="40"/>
      <c r="E2" s="40"/>
      <c r="F2" s="40"/>
      <c r="G2" s="40"/>
      <c r="H2" s="40"/>
      <c r="I2" s="40"/>
      <c r="J2" s="40"/>
      <c r="K2" s="40"/>
    </row>
    <row r="3" spans="1:11" x14ac:dyDescent="0.3">
      <c r="A3" s="40"/>
      <c r="B3" s="40"/>
      <c r="C3" s="40"/>
      <c r="D3" s="40"/>
      <c r="E3" s="40"/>
      <c r="F3" s="40"/>
      <c r="G3" s="40"/>
      <c r="H3" s="40"/>
      <c r="I3" s="40"/>
      <c r="J3" s="40"/>
      <c r="K3" s="40"/>
    </row>
    <row r="4" spans="1:11" ht="16.05" customHeight="1" thickBot="1" x14ac:dyDescent="0.35">
      <c r="A4" s="5"/>
      <c r="B4" s="5"/>
      <c r="C4" s="5"/>
      <c r="D4" s="5"/>
      <c r="E4" s="5"/>
      <c r="F4" s="5"/>
      <c r="G4" s="5"/>
      <c r="H4" s="5"/>
      <c r="I4" s="5"/>
      <c r="J4" s="5"/>
    </row>
    <row r="5" spans="1:11" ht="48" customHeight="1" x14ac:dyDescent="0.3">
      <c r="A5" s="76" t="s">
        <v>428</v>
      </c>
      <c r="B5" s="66"/>
      <c r="C5" s="64" t="s">
        <v>429</v>
      </c>
      <c r="D5" s="65"/>
      <c r="E5" s="66"/>
      <c r="F5" s="64" t="s">
        <v>430</v>
      </c>
      <c r="G5" s="65"/>
      <c r="H5" s="66"/>
      <c r="I5" s="64" t="s">
        <v>431</v>
      </c>
      <c r="J5" s="66"/>
      <c r="K5" s="7" t="s">
        <v>432</v>
      </c>
    </row>
    <row r="6" spans="1:11" ht="49.05" customHeight="1" x14ac:dyDescent="0.3">
      <c r="A6" s="58"/>
      <c r="B6" s="45"/>
      <c r="C6" s="59"/>
      <c r="D6" s="57"/>
      <c r="E6" s="45"/>
      <c r="F6" s="59"/>
      <c r="G6" s="57"/>
      <c r="H6" s="45"/>
      <c r="I6" s="59"/>
      <c r="J6" s="45"/>
      <c r="K6" s="14"/>
    </row>
    <row r="7" spans="1:11" ht="49.05" customHeight="1" x14ac:dyDescent="0.3">
      <c r="A7" s="58"/>
      <c r="B7" s="45"/>
      <c r="C7" s="59"/>
      <c r="D7" s="57"/>
      <c r="E7" s="45"/>
      <c r="F7" s="59"/>
      <c r="G7" s="57"/>
      <c r="H7" s="45"/>
      <c r="I7" s="59"/>
      <c r="J7" s="45"/>
      <c r="K7" s="14"/>
    </row>
    <row r="8" spans="1:11" ht="49.05" customHeight="1" x14ac:dyDescent="0.3">
      <c r="A8" s="58"/>
      <c r="B8" s="45"/>
      <c r="C8" s="59"/>
      <c r="D8" s="57"/>
      <c r="E8" s="45"/>
      <c r="F8" s="59"/>
      <c r="G8" s="57"/>
      <c r="H8" s="45"/>
      <c r="I8" s="59"/>
      <c r="J8" s="45"/>
      <c r="K8" s="14"/>
    </row>
    <row r="9" spans="1:11" ht="49.05" customHeight="1" x14ac:dyDescent="0.3">
      <c r="A9" s="58"/>
      <c r="B9" s="45"/>
      <c r="C9" s="59"/>
      <c r="D9" s="57"/>
      <c r="E9" s="45"/>
      <c r="F9" s="59"/>
      <c r="G9" s="57"/>
      <c r="H9" s="45"/>
      <c r="I9" s="59"/>
      <c r="J9" s="45"/>
      <c r="K9" s="14"/>
    </row>
    <row r="10" spans="1:11" ht="49.05" customHeight="1" x14ac:dyDescent="0.3">
      <c r="A10" s="58"/>
      <c r="B10" s="45"/>
      <c r="C10" s="59"/>
      <c r="D10" s="57"/>
      <c r="E10" s="45"/>
      <c r="F10" s="59"/>
      <c r="G10" s="57"/>
      <c r="H10" s="45"/>
      <c r="I10" s="59"/>
      <c r="J10" s="45"/>
      <c r="K10" s="14"/>
    </row>
    <row r="11" spans="1:11" ht="49.05" customHeight="1" x14ac:dyDescent="0.3">
      <c r="A11" s="58"/>
      <c r="B11" s="45"/>
      <c r="C11" s="59"/>
      <c r="D11" s="57"/>
      <c r="E11" s="45"/>
      <c r="F11" s="59"/>
      <c r="G11" s="57"/>
      <c r="H11" s="45"/>
      <c r="I11" s="59"/>
      <c r="J11" s="45"/>
      <c r="K11" s="14"/>
    </row>
    <row r="12" spans="1:11" ht="49.05" customHeight="1" x14ac:dyDescent="0.3">
      <c r="A12" s="58"/>
      <c r="B12" s="45"/>
      <c r="C12" s="59"/>
      <c r="D12" s="57"/>
      <c r="E12" s="45"/>
      <c r="F12" s="59"/>
      <c r="G12" s="57"/>
      <c r="H12" s="45"/>
      <c r="I12" s="59"/>
      <c r="J12" s="45"/>
      <c r="K12" s="14"/>
    </row>
    <row r="13" spans="1:11" ht="49.05" customHeight="1" x14ac:dyDescent="0.3">
      <c r="A13" s="58"/>
      <c r="B13" s="45"/>
      <c r="C13" s="59"/>
      <c r="D13" s="57"/>
      <c r="E13" s="45"/>
      <c r="F13" s="59"/>
      <c r="G13" s="57"/>
      <c r="H13" s="45"/>
      <c r="I13" s="59"/>
      <c r="J13" s="45"/>
      <c r="K13" s="14"/>
    </row>
    <row r="14" spans="1:11" ht="49.05" customHeight="1" x14ac:dyDescent="0.3">
      <c r="A14" s="58"/>
      <c r="B14" s="45"/>
      <c r="C14" s="59"/>
      <c r="D14" s="57"/>
      <c r="E14" s="45"/>
      <c r="F14" s="59"/>
      <c r="G14" s="57"/>
      <c r="H14" s="45"/>
      <c r="I14" s="59"/>
      <c r="J14" s="45"/>
      <c r="K14" s="14"/>
    </row>
    <row r="15" spans="1:11" ht="48" customHeight="1" thickBot="1" x14ac:dyDescent="0.35">
      <c r="A15" s="82"/>
      <c r="B15" s="70"/>
      <c r="C15" s="75"/>
      <c r="D15" s="69"/>
      <c r="E15" s="70"/>
      <c r="F15" s="75"/>
      <c r="G15" s="69"/>
      <c r="H15" s="70"/>
      <c r="I15" s="75"/>
      <c r="J15" s="70"/>
      <c r="K15" s="15"/>
    </row>
    <row r="16" spans="1:11" ht="19.05" customHeight="1" x14ac:dyDescent="0.3">
      <c r="A16" s="8"/>
      <c r="B16" s="8"/>
      <c r="C16" s="8"/>
      <c r="D16" s="8"/>
      <c r="E16" s="8"/>
      <c r="F16" s="8"/>
      <c r="G16" s="8"/>
      <c r="H16" s="8"/>
      <c r="I16" s="8"/>
      <c r="J16" s="8"/>
      <c r="K16" s="9"/>
    </row>
    <row r="17" spans="1:11" ht="49.05" customHeight="1" x14ac:dyDescent="0.3">
      <c r="A17" s="79" t="s">
        <v>433</v>
      </c>
      <c r="B17" s="40"/>
      <c r="C17" s="40"/>
      <c r="D17" s="40"/>
      <c r="E17" s="40"/>
      <c r="F17" s="40"/>
      <c r="G17" s="40"/>
      <c r="H17" s="40"/>
      <c r="I17" s="40"/>
      <c r="J17" s="40"/>
      <c r="K17" s="40"/>
    </row>
    <row r="18" spans="1:11" ht="16.05" customHeight="1" thickBot="1" x14ac:dyDescent="0.35">
      <c r="A18" s="8"/>
      <c r="B18" s="8"/>
      <c r="C18" s="8"/>
      <c r="D18" s="8"/>
      <c r="E18" s="8"/>
      <c r="F18" s="8"/>
      <c r="G18" s="8"/>
      <c r="H18" s="8"/>
      <c r="I18" s="8"/>
      <c r="J18" s="8"/>
      <c r="K18" s="9"/>
    </row>
    <row r="19" spans="1:11" ht="49.05" customHeight="1" x14ac:dyDescent="0.3">
      <c r="A19" s="76" t="s">
        <v>28</v>
      </c>
      <c r="B19" s="66"/>
      <c r="C19" s="64" t="s">
        <v>429</v>
      </c>
      <c r="D19" s="65"/>
      <c r="E19" s="66"/>
      <c r="F19" s="64" t="s">
        <v>434</v>
      </c>
      <c r="G19" s="65"/>
      <c r="H19" s="66"/>
      <c r="I19" s="80" t="s">
        <v>431</v>
      </c>
      <c r="J19" s="81"/>
      <c r="K19" s="9"/>
    </row>
    <row r="20" spans="1:11" ht="49.05" customHeight="1" x14ac:dyDescent="0.3">
      <c r="A20" s="58"/>
      <c r="B20" s="45"/>
      <c r="C20" s="59"/>
      <c r="D20" s="57"/>
      <c r="E20" s="45"/>
      <c r="F20" s="59"/>
      <c r="G20" s="57"/>
      <c r="H20" s="45"/>
      <c r="I20" s="63"/>
      <c r="J20" s="62"/>
      <c r="K20" s="9"/>
    </row>
    <row r="21" spans="1:11" ht="49.05" customHeight="1" x14ac:dyDescent="0.3">
      <c r="A21" s="58"/>
      <c r="B21" s="45"/>
      <c r="C21" s="59"/>
      <c r="D21" s="57"/>
      <c r="E21" s="45"/>
      <c r="F21" s="59"/>
      <c r="G21" s="57"/>
      <c r="H21" s="45"/>
      <c r="I21" s="63"/>
      <c r="J21" s="62"/>
      <c r="K21" s="9"/>
    </row>
    <row r="22" spans="1:11" ht="49.05" customHeight="1" x14ac:dyDescent="0.3">
      <c r="A22" s="58"/>
      <c r="B22" s="45"/>
      <c r="C22" s="59"/>
      <c r="D22" s="57"/>
      <c r="E22" s="45"/>
      <c r="F22" s="59"/>
      <c r="G22" s="57"/>
      <c r="H22" s="45"/>
      <c r="I22" s="63"/>
      <c r="J22" s="62"/>
      <c r="K22" s="9"/>
    </row>
    <row r="23" spans="1:11" ht="49.05" customHeight="1" x14ac:dyDescent="0.3">
      <c r="A23" s="58"/>
      <c r="B23" s="45"/>
      <c r="C23" s="59"/>
      <c r="D23" s="57"/>
      <c r="E23" s="45"/>
      <c r="F23" s="59"/>
      <c r="G23" s="57"/>
      <c r="H23" s="45"/>
      <c r="I23" s="63"/>
      <c r="J23" s="62"/>
      <c r="K23" s="9"/>
    </row>
    <row r="24" spans="1:11" ht="49.05" customHeight="1" x14ac:dyDescent="0.3">
      <c r="A24" s="58"/>
      <c r="B24" s="45"/>
      <c r="C24" s="59"/>
      <c r="D24" s="57"/>
      <c r="E24" s="45"/>
      <c r="F24" s="59"/>
      <c r="G24" s="57"/>
      <c r="H24" s="45"/>
      <c r="I24" s="63"/>
      <c r="J24" s="62"/>
      <c r="K24" s="9"/>
    </row>
    <row r="25" spans="1:11" ht="49.05" customHeight="1" x14ac:dyDescent="0.3">
      <c r="A25" s="58"/>
      <c r="B25" s="45"/>
      <c r="C25" s="59"/>
      <c r="D25" s="57"/>
      <c r="E25" s="45"/>
      <c r="F25" s="59"/>
      <c r="G25" s="57"/>
      <c r="H25" s="45"/>
      <c r="I25" s="63"/>
      <c r="J25" s="62"/>
      <c r="K25" s="9"/>
    </row>
    <row r="26" spans="1:11" ht="49.05" customHeight="1" x14ac:dyDescent="0.3">
      <c r="A26" s="58"/>
      <c r="B26" s="45"/>
      <c r="C26" s="59"/>
      <c r="D26" s="57"/>
      <c r="E26" s="45"/>
      <c r="F26" s="59"/>
      <c r="G26" s="57"/>
      <c r="H26" s="45"/>
      <c r="I26" s="63"/>
      <c r="J26" s="62"/>
      <c r="K26" s="9"/>
    </row>
    <row r="27" spans="1:11" ht="49.05" customHeight="1" x14ac:dyDescent="0.3">
      <c r="A27" s="58"/>
      <c r="B27" s="45"/>
      <c r="C27" s="59"/>
      <c r="D27" s="57"/>
      <c r="E27" s="45"/>
      <c r="F27" s="59"/>
      <c r="G27" s="57"/>
      <c r="H27" s="45"/>
      <c r="I27" s="63"/>
      <c r="J27" s="62"/>
      <c r="K27" s="9"/>
    </row>
    <row r="28" spans="1:11" ht="49.05" customHeight="1" x14ac:dyDescent="0.3">
      <c r="A28" s="58"/>
      <c r="B28" s="45"/>
      <c r="C28" s="59"/>
      <c r="D28" s="57"/>
      <c r="E28" s="45"/>
      <c r="F28" s="59"/>
      <c r="G28" s="57"/>
      <c r="H28" s="45"/>
      <c r="I28" s="63"/>
      <c r="J28" s="62"/>
      <c r="K28" s="9"/>
    </row>
    <row r="29" spans="1:11" ht="49.05" customHeight="1" x14ac:dyDescent="0.3">
      <c r="A29" s="58"/>
      <c r="B29" s="45"/>
      <c r="C29" s="59"/>
      <c r="D29" s="57"/>
      <c r="E29" s="45"/>
      <c r="F29" s="59"/>
      <c r="G29" s="57"/>
      <c r="H29" s="45"/>
      <c r="I29" s="63"/>
      <c r="J29" s="62"/>
      <c r="K29" s="9"/>
    </row>
    <row r="31" spans="1:11" ht="33" customHeight="1" x14ac:dyDescent="0.3">
      <c r="A31" s="67"/>
      <c r="B31" s="40"/>
      <c r="C31" s="40"/>
      <c r="D31" s="40"/>
      <c r="E31" s="40"/>
      <c r="F31" s="40"/>
      <c r="G31" s="40"/>
      <c r="H31" s="40"/>
      <c r="I31" s="40"/>
      <c r="J31" s="40"/>
    </row>
    <row r="33" spans="1:10" ht="16.05" customHeight="1" x14ac:dyDescent="0.3">
      <c r="A33" s="78" t="s">
        <v>435</v>
      </c>
      <c r="B33" s="40"/>
      <c r="C33" s="40"/>
      <c r="D33" s="40"/>
      <c r="E33" s="40"/>
      <c r="F33" s="40"/>
      <c r="G33" s="40"/>
      <c r="H33" s="40"/>
      <c r="I33" s="40"/>
      <c r="J33" s="40"/>
    </row>
    <row r="34" spans="1:10" ht="16.05" customHeight="1" thickBot="1" x14ac:dyDescent="0.35"/>
    <row r="35" spans="1:10" ht="16.05" customHeight="1" x14ac:dyDescent="0.3">
      <c r="A35" s="6" t="s">
        <v>27</v>
      </c>
      <c r="B35" s="83" t="s">
        <v>436</v>
      </c>
      <c r="C35" s="65"/>
      <c r="D35" s="65"/>
      <c r="E35" s="65"/>
      <c r="F35" s="65"/>
      <c r="G35" s="66"/>
      <c r="H35" s="84" t="s">
        <v>437</v>
      </c>
      <c r="I35" s="65"/>
      <c r="J35" s="81"/>
    </row>
    <row r="36" spans="1:10" ht="48" customHeight="1" x14ac:dyDescent="0.3">
      <c r="A36" s="16" t="s">
        <v>438</v>
      </c>
      <c r="B36" s="60" t="s">
        <v>439</v>
      </c>
      <c r="C36" s="57"/>
      <c r="D36" s="57"/>
      <c r="E36" s="57"/>
      <c r="F36" s="57"/>
      <c r="G36" s="45"/>
      <c r="H36" s="61"/>
      <c r="I36" s="57"/>
      <c r="J36" s="62"/>
    </row>
    <row r="37" spans="1:10" ht="48" customHeight="1" x14ac:dyDescent="0.3">
      <c r="A37" s="16" t="s">
        <v>440</v>
      </c>
      <c r="B37" s="60" t="s">
        <v>441</v>
      </c>
      <c r="C37" s="57"/>
      <c r="D37" s="57"/>
      <c r="E37" s="57"/>
      <c r="F37" s="57"/>
      <c r="G37" s="45"/>
      <c r="H37" s="61"/>
      <c r="I37" s="57"/>
      <c r="J37" s="62"/>
    </row>
    <row r="38" spans="1:10" ht="48" customHeight="1" x14ac:dyDescent="0.3">
      <c r="A38" s="16" t="s">
        <v>442</v>
      </c>
      <c r="B38" s="60" t="s">
        <v>443</v>
      </c>
      <c r="C38" s="57"/>
      <c r="D38" s="57"/>
      <c r="E38" s="57"/>
      <c r="F38" s="57"/>
      <c r="G38" s="45"/>
      <c r="H38" s="61"/>
      <c r="I38" s="57"/>
      <c r="J38" s="62"/>
    </row>
    <row r="39" spans="1:10" ht="48" customHeight="1" x14ac:dyDescent="0.3">
      <c r="A39" s="16" t="s">
        <v>444</v>
      </c>
      <c r="B39" s="60" t="s">
        <v>445</v>
      </c>
      <c r="C39" s="57"/>
      <c r="D39" s="57"/>
      <c r="E39" s="57"/>
      <c r="F39" s="57"/>
      <c r="G39" s="45"/>
      <c r="H39" s="61"/>
      <c r="I39" s="57"/>
      <c r="J39" s="62"/>
    </row>
    <row r="40" spans="1:10" ht="48" customHeight="1" x14ac:dyDescent="0.3">
      <c r="A40" s="17"/>
      <c r="B40" s="56"/>
      <c r="C40" s="57"/>
      <c r="D40" s="57"/>
      <c r="E40" s="57"/>
      <c r="F40" s="57"/>
      <c r="G40" s="45"/>
      <c r="H40" s="61"/>
      <c r="I40" s="57"/>
      <c r="J40" s="62"/>
    </row>
    <row r="41" spans="1:10" ht="48" customHeight="1" x14ac:dyDescent="0.3">
      <c r="A41" s="17"/>
      <c r="B41" s="56"/>
      <c r="C41" s="57"/>
      <c r="D41" s="57"/>
      <c r="E41" s="57"/>
      <c r="F41" s="57"/>
      <c r="G41" s="45"/>
      <c r="H41" s="61"/>
      <c r="I41" s="57"/>
      <c r="J41" s="62"/>
    </row>
    <row r="42" spans="1:10" ht="48" customHeight="1" x14ac:dyDescent="0.3">
      <c r="A42" s="17"/>
      <c r="B42" s="56"/>
      <c r="C42" s="57"/>
      <c r="D42" s="57"/>
      <c r="E42" s="57"/>
      <c r="F42" s="57"/>
      <c r="G42" s="45"/>
      <c r="H42" s="61"/>
      <c r="I42" s="57"/>
      <c r="J42" s="62"/>
    </row>
    <row r="43" spans="1:10" ht="48" customHeight="1" x14ac:dyDescent="0.3">
      <c r="A43" s="17"/>
      <c r="B43" s="56"/>
      <c r="C43" s="57"/>
      <c r="D43" s="57"/>
      <c r="E43" s="57"/>
      <c r="F43" s="57"/>
      <c r="G43" s="45"/>
      <c r="H43" s="61"/>
      <c r="I43" s="57"/>
      <c r="J43" s="62"/>
    </row>
    <row r="44" spans="1:10" ht="48" customHeight="1" x14ac:dyDescent="0.3">
      <c r="A44" s="17"/>
      <c r="B44" s="56"/>
      <c r="C44" s="57"/>
      <c r="D44" s="57"/>
      <c r="E44" s="57"/>
      <c r="F44" s="57"/>
      <c r="G44" s="45"/>
      <c r="H44" s="61"/>
      <c r="I44" s="57"/>
      <c r="J44" s="62"/>
    </row>
    <row r="45" spans="1:10" ht="48" customHeight="1" x14ac:dyDescent="0.3">
      <c r="A45" s="17"/>
      <c r="B45" s="56"/>
      <c r="C45" s="57"/>
      <c r="D45" s="57"/>
      <c r="E45" s="57"/>
      <c r="F45" s="57"/>
      <c r="G45" s="45"/>
      <c r="H45" s="61"/>
      <c r="I45" s="57"/>
      <c r="J45" s="62"/>
    </row>
    <row r="46" spans="1:10" ht="49.05" customHeight="1" thickBot="1" x14ac:dyDescent="0.35">
      <c r="A46" s="18"/>
      <c r="B46" s="68"/>
      <c r="C46" s="69"/>
      <c r="D46" s="69"/>
      <c r="E46" s="69"/>
      <c r="F46" s="69"/>
      <c r="G46" s="70"/>
      <c r="H46" s="71"/>
      <c r="I46" s="72"/>
      <c r="J46" s="73"/>
    </row>
    <row r="48" spans="1:10" ht="102" customHeight="1" x14ac:dyDescent="0.3">
      <c r="A48" s="67" t="s">
        <v>446</v>
      </c>
      <c r="B48" s="40"/>
      <c r="C48" s="40"/>
      <c r="D48" s="40"/>
      <c r="E48" s="40"/>
      <c r="F48" s="40"/>
      <c r="G48" s="40"/>
      <c r="H48" s="40"/>
      <c r="I48" s="40"/>
      <c r="J48" s="40"/>
    </row>
    <row r="51" spans="1:10" x14ac:dyDescent="0.3">
      <c r="A51" s="74" t="s">
        <v>447</v>
      </c>
      <c r="B51" s="40"/>
      <c r="C51" s="40"/>
      <c r="D51" s="40"/>
      <c r="E51" s="77"/>
      <c r="F51" s="40"/>
      <c r="G51" s="40"/>
      <c r="H51" s="40"/>
      <c r="I51" s="40"/>
      <c r="J51" s="40"/>
    </row>
    <row r="53" spans="1:10" x14ac:dyDescent="0.3">
      <c r="A53" s="74" t="s">
        <v>448</v>
      </c>
      <c r="B53" s="40"/>
      <c r="C53" s="40"/>
      <c r="D53" s="40"/>
      <c r="E53" s="77"/>
      <c r="F53" s="40"/>
      <c r="G53" s="40"/>
      <c r="H53" s="40"/>
      <c r="I53" s="40"/>
      <c r="J53" s="40"/>
    </row>
    <row r="100" spans="1:1" ht="15.6" x14ac:dyDescent="0.3">
      <c r="A100" t="s">
        <v>449</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2025-06-23T12:04:18Z</dcterms:modified>
</cp:coreProperties>
</file>