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D:\RT\25VR-32675 Stiebas C tipo šlaunikauliui (11090)\"/>
    </mc:Choice>
  </mc:AlternateContent>
  <xr:revisionPtr revIDLastSave="0" documentId="13_ncr:1_{FF6F91ED-B43A-401B-B8DB-594B154900A8}" xr6:coauthVersionLast="47" xr6:coauthVersionMax="47" xr10:uidLastSave="{00000000-0000-0000-0000-000000000000}"/>
  <bookViews>
    <workbookView xWindow="-108" yWindow="-108" windowWidth="23256" windowHeight="12456" xr2:uid="{A27A3287-5545-4855-A8B6-92DE3413F236}"/>
  </bookViews>
  <sheets>
    <sheet name="11090" sheetId="2" r:id="rId1"/>
    <sheet name="10900" sheetId="1"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6" i="2" l="1"/>
  <c r="J6" i="2" s="1"/>
  <c r="J6" i="1" l="1"/>
  <c r="I6" i="1"/>
  <c r="K6" i="1" s="1"/>
  <c r="K8" i="1" s="1"/>
  <c r="J8" i="1"/>
</calcChain>
</file>

<file path=xl/sharedStrings.xml><?xml version="1.0" encoding="utf-8"?>
<sst xmlns="http://schemas.openxmlformats.org/spreadsheetml/2006/main" count="45" uniqueCount="30">
  <si>
    <t>Viso:</t>
  </si>
  <si>
    <r>
      <rPr>
        <b/>
        <sz val="10"/>
        <rFont val="Calibri"/>
        <family val="2"/>
        <charset val="186"/>
      </rPr>
      <t xml:space="preserve">Bendrieji reikalavimai:                 </t>
    </r>
    <r>
      <rPr>
        <sz val="10"/>
        <rFont val="Calibri"/>
        <family val="2"/>
        <charset val="186"/>
      </rPr>
      <t xml:space="preserve">                                                                                                                                                                                                                              1 . Siūlomos prekės turi būti žymimos CE ženklu pagal Europos Parlamento ir Tarybos reglamentą (ES) 2017/745 dėl medicinos priemonių.                           2. Gydymo įstaigai turi būti nemokamai panaudai pateikti kartu su endoprotezais kokybiški instrumentai  jiems implantuoti. 
3. Užtikrinti pastovų reikiamo dydžio endoprotezų tiekimą, jų komponentų keitimą bei implantavimo instrumentų eksploatacinę priežiūrą. Tiekiama turi būti iki nurodytos vietos, o komponentų keitimas, implantavimo instrumentų remontas  ar pakeitimas turi būti atliktas ne vėliau  kaip per 1 dieną nuo informavimo raštu dienos.
4. Pateikti siūlomo endoprotezo kokybę pagrindžiančius duomenis (bent vienu iš nurodytų būdų):
4.1. Referuojamose ir/ar indeksuojamose tarptautinėse mokslinėse duomenų bazėse skelbtos mokslinės publikacijos kopiją, kurioje duomenys apie konkursui siūlomų implantų išlikimo rezultatus, apskaičiuoti pagal Kaplan Meier metodiką: išlikimas yra ne mažiau kaip 95% per 10 metų dėl visų priežasčių arba suminis revizijų dažnis ne daugiau kaip 5% per 10 metų dėl visų priežasčių. Implantų, kurie neturi 10 metų išlikimo rezultatų ir yra sukurti ne seniau kaip prieš 15 metų atitinkamai: 4% per 7 metus, 3,5% per 5 metus, 3% per 3 metus;
4.2. Sąnarių endoprotezų registro duomenis apie konkursui siūlomų implantų išlikimo rezultatus, apskaičiuotus pagal Kaplan Meier metodiką: kur išlikimas yra ne mažiau kaip 95% per 10 metų dėl visų priežasčių arba suminis revizijų dažnis ne daugiau kaip 5% per 10 metų dėl visų priežasčių. Implantų, kurie neturi 10 metų išlikimo rezultatų ir yra sukurti ne seniau kaip prieš 15 metų atitinkamai: 4% per 7 metus, 3,5% per 5 metus, 3% per 3 metus; 
4.3. ODEP tarybos (Orthopaedic Data Evaluation Panel - Ortopedinių implantų duomenų vertinimo taryba) reitingą, kur nurodyta kad implantams suteiktas 7A* ar 10A* įrodymų stiprumo lygmuo; 
4.4. Pagal Europos parlamento ir Tarybos reglamento (ES) 2017/745, notifikuotos įstaigos išduoto sertifikato kopiją, bei ES atitikties deklaracijos kopiją  prekei, kuria patvirtinama, kad įvykdyti šiame reglamente nustatyti reikalavimai priemonės, kuriai ta deklaracija skirta, atžvilgiu. 
5. Pristatymo į gydymo įstaigas dieną prekės galiojimo terminas turi būti ne trumpesnis nei 2 metai.
6. Supažindinti gydytojus specialistus su endoprotezo implantavimo ypatumais (jei implantas nebuvo naudojamas toje ligoninėje, tiekėjas privalo užtikrinti mokymus gydytojams specialistams ir slaugytojoms intsrumentatorėms. Mokymus vykdytų ne mažiau 5 metų implanto naudojimo patirtį turintys chirurgai ir, esant poreikiui, dalyvautų pirmosiose operacijose (iki 3 operacijų). 
7.  Komplekto sudėtis, pagal kurią apskaičiuojama kaina ir vertinamas pasiūlymas: 1 vnt. šlaunikaulinio stiebo komponento kaina + 1 vnt. gūžduobės komponento ir būtinų jo priedų kaina + galvos komponento kaina = endoprotezo komplekto kaina.
8. Turi būti nurodyta bendra endoprotezo komplekto kaina ir kiekvieno komponento kaina.	
9. Komponentų kaina, nepriklausomai nuo jų dydžio ir tipo turi būti vienoda.
PO turi teisę reikalauti pateikti katalogų ir techninių aprašų originalus, o tiekėjui jų nepateikus – pasiūlymą atmesti. </t>
    </r>
  </si>
  <si>
    <t>33183100-7</t>
  </si>
  <si>
    <t>vnt.</t>
  </si>
  <si>
    <t>BVPŽ kodas</t>
  </si>
  <si>
    <t>Planuojama pirkimo suma Eur su PVM</t>
  </si>
  <si>
    <t>Planuojama pirkimo suma Eur be PVM</t>
  </si>
  <si>
    <t>Numatomas vieneto įkainis EUR su PVM</t>
  </si>
  <si>
    <t>PVM tarifas ٪</t>
  </si>
  <si>
    <t>Numatomas vieneto įkainis EUR be PVM</t>
  </si>
  <si>
    <t>Firminis priemonių pavadinimas, gamintojas, priemonės kodas gamintojo kataloge*</t>
  </si>
  <si>
    <t>Preliminarus kiekis 36 mėnesių poreikiui</t>
  </si>
  <si>
    <t>Mato vienetas</t>
  </si>
  <si>
    <t>Charakteristikos, reikalavimai</t>
  </si>
  <si>
    <t>Priemonės pavadinimas</t>
  </si>
  <si>
    <t>Pirkimo dalies Nr.</t>
  </si>
  <si>
    <t>TECHNINĖ SPECIFIKACIJA</t>
  </si>
  <si>
    <t>VšĮ VUL Santaros klinikos</t>
  </si>
  <si>
    <t>Pastabos</t>
  </si>
  <si>
    <t>Mechaninio, be cementinio  tvirtinimo stiebas (tinkantis C tipo šlaunikauliui pagal Dorr) su becementinio tvirtinimo gūžduobe</t>
  </si>
  <si>
    <r>
      <t>Šlaunikaulinio komponento atrama į šlaunikaulio artimąjį galą – nėra
Šlaunikaulio komponentas tiesus – pagamintas pagal tiesaus stiebo koncepciją: tiesus I arba II tipo pagal Khanuja klasifikaciją (Khanuja HS, Vakil JJ, Goddard MS, Mont MA. Cementless femoral fixation in total hip arthroplasty. J. Bone. Joint. Surg. Am. (2011) 2; 93: 500-9 ir Kim JT, Yoo JJ. Implant Design in Cementless Hip Arthroplasty. Hip Pelvis (2016) 28(2): 65–75) stiebas, proksimalinės fiksacijos dizaino, stiebo paviršius kontaktuojantis su kaulu pritaikytas osteointegracijai proksimaliai arba per visą stiebą, užsirakinantis trijų taškų principu. Tiesi, kūgiškai smailėjanti stiebo forma leidžianti įstatyti implantą šlaunikaulyje neutralioje ašyje. Stiebas pleišto formos, automatiškai randantis ašies centrą. Suapvalintos briaunos/glotnūs šonai (be aštrių briaunų kampų), apsaugantys trochanterinę sritį. 
Šlaunikaulio komponento forma - dviejų ilgių: standartinis ir trumpas (micro) 35±</t>
    </r>
    <r>
      <rPr>
        <sz val="9"/>
        <rFont val="Calibri"/>
        <family val="2"/>
        <charset val="186"/>
      </rPr>
      <t>3</t>
    </r>
    <r>
      <rPr>
        <sz val="10"/>
        <rFont val="Calibri"/>
        <family val="2"/>
        <charset val="186"/>
      </rPr>
      <t xml:space="preserve"> mm trumpesnis už to paties dydžio standartinį stiebą. Standartinis stiebas turi ir distaliai suplonintą versiją, kai to paties dydžio implantas 100±</t>
    </r>
    <r>
      <rPr>
        <sz val="9"/>
        <rFont val="Calibri"/>
        <family val="2"/>
        <charset val="186"/>
      </rPr>
      <t>5</t>
    </r>
    <r>
      <rPr>
        <sz val="10"/>
        <rFont val="Calibri"/>
        <family val="2"/>
        <charset val="186"/>
      </rPr>
      <t xml:space="preserve"> mm nuo medialinės rezekcijos lygio distalinėje dalyje yra suplonintas 1-4 mm. 
Šlaunikaulio-kaklo-galvos kampo (CCD) pasirinkimo variacija –  133±2 ir 123±2 laipsniai.
Šlaunikaulinio komponento kaklo ilgio koregavimo variacija (Offset) – Standartinė ir lateralizuota.
Šlaunikaulinio komponento kaklo konusas – T1 ir 12/14
Šlaunikaulinio komponento dydžių variacija – ne mažiau po 18 ir standartinio ir trumpo ilgio.
Šlaunikaulio galvos diametras – 28 mm, 32 mm ir 36 mm.
Šlaunikaulio galvos medžiaga –  Delta keramika
Šlaunikaulio galvutės kaklo ilgio variacija – ne mažiau 3
Gūžduobės komponento forma - pusrutulio (hemispherical)
Gūžduobės komponento tvirtinimas - bemechaninio tvirtinimo
Gūžduobės komponento medžiaga - titano-aliuminio-vanadžio lydinys
Gūžduobės komponento tvirtinimas sraigtais - komponentas uždarytomis 3 skylėmis, paruoštas esant poreikiui jas išsukti ir jų vietoje sriegti sraigtus. 
Gūžduobės įdėklo medžiaga– vitaminizuotas ultra aukštos molekulinės masės polietilenas (UHMWPE)
Gūžduobės įdėklo forma - 5 tipų: lygios plokštumos (lygiagrečios metalinės gūžduobės plokštumos paviršiui), 10° koreguojantys metalinės gūžduobės plokštumos kampą, pakeltos sienos (High-wall), su užrakinimo mechanizmu galvai apsaugant nuo išnirimo
Gūžduobės įdėklo galvos variacija - didelio diametro 36 mm gava tinkama naudoti nuo 50 mm dydžio gūžduobės komponento
Gūžduobės sraigtai  gūžduobės fiksavimui - 6 ilgių
Gūžduobių dydžių variacija – ne mažiau 14 dydžių
Gūžduobės instrumentų ir implantų žymėjimas spalvine koduote.
Instrumentai, skirti paruošti šlaunikaulio kanalui, turi tikti pereiti prie cementinio tvirtinimo implanto paruošimo nekeičiant sistemos, kuri tinka pagal CPO LT katalogo (EN22) Klubo sąnario endoprotezas (tinkantis C tipo šlaunikauliui pagal Dorr) 
Užtikrinti pastovų reikiamo dydžio endoprotezų tiekimą, jų komponentų keitimą bei implantavimo instrumentų eksploatacinę priežiūrą. Prekės privalo būti pristatomos į konkrečiai nurodytą vietą, o komponentų keitimas, implantavimo instrumentų remontas ar pakeitimas turi būti atliktas ne vėliau kaip per 3 dienas nuo tiekėjo informavimo raštu. Instrumentai turi būti keičiami jiems susidėvėjus ar sulūžus ir atsižvelgiant į gamintojo rekomendacijas, o gūžduobės frezų rinkinį keičiamas kas 50 operacijų arba anksčiau, joms susidėvėjus ar sulūžus. Visi komplekto komponentai privalo būti vieno gamintojo.</t>
    </r>
  </si>
  <si>
    <t xml:space="preserve">Mechaninio, be cementinio  tvirtinimo stiebas </t>
  </si>
  <si>
    <t>Pirkimo E10900 dalies Nr.</t>
  </si>
  <si>
    <t>Tiekėjo siūlomų prekių  charakteristikos, parametrai, jų reikšmės</t>
  </si>
  <si>
    <t>Tiekėjo siūlomos prekės kodas*</t>
  </si>
  <si>
    <t>Gamintojas</t>
  </si>
  <si>
    <t>Mechaninio, be cementinio  tvirtinimo stiebas (tinkantis C tipo šlaunikauliui pagal Dorr) su be cementinio tvirtinimo gūžduobe</t>
  </si>
  <si>
    <r>
      <t>Šlaunikaulio komponento atrama į šlaunikaulio artimąjį galą – nėra
Šlaunikaulio komponentas tiesus – pagamintas pagal tiesaus stiebo koncepciją: tiesus I arba II tipo pagal Khanuja klasifikaciją (Khanuja HS, Vakil JJ, Goddard MS, Mont MA. Cementless femoral fixation in total hip arthroplasty. J. Bone. Joint. Surg. Am. (2011) 2; 93: 500-9 ir Kim JT, Yoo JJ. Implant Design in Cementless Hip Arthroplasty. Hip Pelvis (2016) 28(2): 65–75) stiebas, proksimalinės fiksacijos dizaino, stiebo paviršius kontaktuojantis su kaulu pritaikytas osteointegracijai proksimaliai arba per visą stiebą, užsirakinantis trijų taškų principu. Tiesi, kūgiškai smailėjanti stiebo forma leidžianti įstatyti implantą šlaunikaulyje neutralioje ašyje. Stiebas pleišto formos, automatiškai randantis ašies centrą. Suapvalintos briaunos/glotnūs šonai (be aštrių briaunų kampų), apsaugantys trochanterinę sritį. 
Šlaunikaulio komponento forma - dviejų ilgių: standartinis ir trumpas (micro) 35±</t>
    </r>
    <r>
      <rPr>
        <sz val="9"/>
        <rFont val="Calibri"/>
        <family val="2"/>
        <charset val="186"/>
      </rPr>
      <t>3</t>
    </r>
    <r>
      <rPr>
        <sz val="10"/>
        <rFont val="Calibri"/>
        <family val="2"/>
        <charset val="186"/>
      </rPr>
      <t xml:space="preserve"> mm trumpesnis už to paties dydžio standartinį stiebą. Standartinis stiebas turi ir distaliai suplonintą versiją, kai to paties dydžio implantas 100±</t>
    </r>
    <r>
      <rPr>
        <sz val="9"/>
        <rFont val="Calibri"/>
        <family val="2"/>
        <charset val="186"/>
      </rPr>
      <t>5</t>
    </r>
    <r>
      <rPr>
        <sz val="10"/>
        <rFont val="Calibri"/>
        <family val="2"/>
        <charset val="186"/>
      </rPr>
      <t xml:space="preserve"> mm nuo medialinės rezekcijos lygio distalinėje dalyje yra suplonintas 1-4 mm. 
Šlaunikaulio-kaklo-galvos kampo (CCD) pasirinkimo variacija –  133±2 ir 123±2 laipsniai.
Šlaunikaulinio komponento kaklo ilgio koregavimo variacija (Offset) – Standartinė ir lateralizuota.
Šlaunikaulinio komponento kaklo konusas – T1 ir 12/14
Šlaunikaulinio komponento dydžių variacija – ne mažiau po 18 ir standartinio ir trumpo ilgio.
Šlaunikaulio galvos diametras – 28 mm, 32 mm ir 36 mm.
Šlaunikaulio galvos medžiaga –  Delta keramika
Šlaunikaulio galvutės kaklo ilgio variacija – ne mažiau 3
Gūžduobės komponento forma - pusrutulio (hemispherical)
Gūžduobės komponento tvirtinimas - bemechaninio tvirtinimo
Gūžduobės komponento medžiaga - titano-aliuminio-vanadžio lydinys
Gūžduobės komponento tvirtinimas sraigtais - komponentas uždarytomis 3 skylėmis, paruoštas esant poreikiui jas išsukti ir jų vietoje sriegti sraigtus. 
Gūžduobės įdėklo medžiaga– vitaminizuotas ultra aukštos molekulinės masės polietilenas (UHMWPE)
Gūžduobės įdėklo forma - 5 tipų: lygios plokštumos (lygiagrečios metalinės gūžduobės plokštumos paviršiui), 10° koreguojantys metalinės gūžduobės plokštumos kampą, pakeltos sienos (High-wall), su užrakinimo mechanizmu galvai apsaugant nuo išnirimo
Gūžduobės įdėklo galvos variacija - didelio diametro 36 mm gava tinkama naudoti nuo 50 mm dydžio gūžduobės komponento
Gūžduobės sraigtai  gūžduobės fiksavimui - 6 ilgių
Gūžduobių dydžių variacija – ne mažiau 14 dydžių
Gūžduobės instrumentų ir implantų žymėjimas spalvine koduote.
Instrumentai, skirti paruošti šlaunikaulio kanalui, turi tikti pereiti prie cementinio tvirtinimo implanto paruošimo nekeičiant sistemos, kuri tinka pagal CPO LT katalogo (EN22) Klubo sąnario endoprotezas (tinkantis C tipo šlaunikauliui pagal Dorr) 
Užtikrinti pastovų reikiamo dydžio endoprotezų tiekimą, jų komponentų keitimą bei implantavimo instrumentų eksploatacinę priežiūrą. Prekės privalo būti pristatomos į konkrečiai nurodytą vietą, o komponentų keitimas, implantavimo instrumentų remontas ar pakeitimas turi būti atliktas ne vėliau kaip per 3 dienas nuo tiekėjo informavimo raštu. Instrumentai turi būti keičiami jiems susidėvėjus ar sulūžus ir atsižvelgiant į gamintojo rekomendacijas, o gūžduobės frezų rinkinį keičiamas kas 50 operacijų arba anksčiau, joms susidėvėjus ar sulūžus. Visi komplekto komponentai privalo būti vieno gamintojo.</t>
    </r>
  </si>
  <si>
    <r>
      <rPr>
        <b/>
        <sz val="10"/>
        <rFont val="Calibri"/>
        <family val="2"/>
        <charset val="186"/>
      </rPr>
      <t xml:space="preserve">Bendrieji reikalavimai:        </t>
    </r>
    <r>
      <rPr>
        <sz val="10"/>
        <rFont val="Calibri"/>
        <family val="2"/>
        <charset val="186"/>
      </rPr>
      <t xml:space="preserve">                                                                                                                                                                                                                                                                             1 . Siūlomos prekės turi būti žymimos CE ženklu pagal Europos Parlamento ir Tarybos reglamentą (ES) 2017/745 dėl medicinos priemonių.                                                                   2. Gydymo įstaigai turi būti nemokamai panaudai pateikti kartu su endoprotezais kokybiški instrumentai  jiems implantuoti. 
3. Užtikrinti pastovų reikiamo dydžio endoprotezų tiekimą, jų komponentų keitimą bei implantavimo instrumentų eksploatacinę priežiūrą. Tiekiama turi būti iki nurodytos vietos, o komponentų keitimas, implantavimo instrumentų remontas  ar pakeitimas turi būti atliktas ne vėliau  kaip per 3 dienas nuo informavimo raštu dienos.
4. Pateikti siūlomo endoprotezo kokybę pagrindžiančius duomenis (bent vienu iš nurodytų būdų):
4.1. Referuojamose ir/ar indeksuojamose tarptautinėse mokslinėse duomenų bazėse skelbtos mokslinės publikacijos kopiją, kurioje duomenys apie konkursui siūlomų implantų išlikimo rezultatus, apskaičiuoti pagal Kaplan Meier metodiką: išlikimas yra ne mažiau kaip 95% per 10 metų dėl visų priežasčių arba suminis revizijų dažnis ne daugiau kaip 5% per 10 metų dėl visų priežasčių. Implantų, kurie neturi 10 metų išlikimo rezultatų ir yra sukurti ne seniau kaip prieš 15 metų atitinkamai: 4% per 7 metus, 3,5% per 5 metus, 3% per 3 metus;
4.2. Sąnarių endoprotezų registro duomenis apie konkursui siūlomų implantų išlikimo rezultatus, apskaičiuotus pagal Kaplan Meier metodiką: kur išlikimas yra ne mažiau kaip 95% per 10 metų dėl visų priežasčių arba suminis revizijų dažnis ne daugiau kaip 5% per 10 metų dėl visų priežasčių. Implantų, kurie neturi 10 metų išlikimo rezultatų ir yra sukurti ne seniau kaip prieš 15 metų atitinkamai: 4% per 7 metus, 3,5% per 5 metus, 3% per 3 metus; 
4.3. ODEP tarybos (Orthopaedic Data Evaluation Panel - Ortopedinių implantų duomenų vertinimo taryba) reitingą, kur nurodyta kad implantams suteiktas 7A* ar 10A* įrodymų stiprumo lygmuo; 
4.4. Pagal Europos parlamento ir Tarybos reglamento (ES) 2017/745, notifikuotos įstaigos išduoto sertifikato kopiją, bei ES atitikties deklaracijos kopiją  prekei, kuria patvirtinama, kad įvykdyti šiame reglamente nustatyti reikalavimai priemonės, kuriai ta deklaracija skirta, atžvilgiu. 
5. Pristatymo į gydymo įstaigas dieną prekės galiojimo terminas turi būti ne trumpesnis nei 2 metai.
6. Supažindinti gydytojus specialistus su endoprotezo implantavimo ypatumais (jei implantas nebuvo naudojamas toje ligoninėje, tiekėjas privalo užtikrinti mokymus gydytojams specialistams ir slaugytojoms intsrumentatorėms. Mokymus vykdytų ne mažiau 5 metų implanto naudojimo patirtį turintys chirurgai ir, esant poreikiui, dalyvautų pirmosiose operacijose (iki 3 operacijų). 
7.  Komplekto sudėtis, pagal kurią apskaičiuojama kaina ir vertinamas pasiūlymas: 1 vnt. šlaunikaulinio stiebo komponento kaina + 1 vnt. gūžduobės komponento ir būtinų jo priedų kaina + galvos komponento kaina = endoprotezo komplekto kaina.
8. Turi būti nurodyta bendra endoprotezo komplekto kaina ir kiekvieno komponento kaina.	
9. Komponentų kaina, nepriklausomai nuo jų dydžio ir tipo turi būti vienoda.
PO turi teisę reikalauti pateikti katalogų ir techninių aprašų originalus, o tiekėjui jų nepateikus – pasiūlymą atmesti. </t>
    </r>
  </si>
  <si>
    <t>TECHNINĖS SPECIFIKACIJOS PROJEKTAS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</si>
</sst>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charset val="186"/>
      <scheme val="minor"/>
    </font>
    <font>
      <sz val="11"/>
      <color theme="1"/>
      <name val="Calibri"/>
      <family val="2"/>
      <charset val="186"/>
      <scheme val="minor"/>
    </font>
    <font>
      <sz val="11"/>
      <color theme="1"/>
      <name val="Calibri"/>
      <family val="2"/>
      <charset val="186"/>
    </font>
    <font>
      <sz val="11"/>
      <color rgb="FFFF0000"/>
      <name val="Calibri"/>
      <family val="2"/>
      <charset val="186"/>
    </font>
    <font>
      <b/>
      <sz val="11"/>
      <color theme="1"/>
      <name val="Calibri"/>
      <family val="2"/>
      <charset val="186"/>
    </font>
    <font>
      <sz val="10"/>
      <name val="Calibri"/>
      <family val="2"/>
      <charset val="186"/>
    </font>
    <font>
      <b/>
      <sz val="10"/>
      <name val="Calibri"/>
      <family val="2"/>
      <charset val="186"/>
    </font>
    <font>
      <b/>
      <sz val="11"/>
      <name val="Calibri"/>
      <family val="2"/>
      <charset val="186"/>
    </font>
    <font>
      <sz val="9"/>
      <name val="Calibri"/>
      <family val="2"/>
      <charset val="186"/>
    </font>
    <font>
      <b/>
      <sz val="11"/>
      <color rgb="FF000000"/>
      <name val="Calibri"/>
      <family val="2"/>
      <charset val="186"/>
    </font>
    <font>
      <b/>
      <sz val="12"/>
      <name val="Calibri"/>
      <family val="2"/>
      <charset val="186"/>
    </font>
    <font>
      <sz val="11"/>
      <name val="Calibri"/>
      <family val="2"/>
      <charset val="186"/>
    </font>
    <font>
      <sz val="11"/>
      <name val="Times New Roman"/>
      <family val="1"/>
      <charset val="186"/>
    </font>
    <font>
      <b/>
      <sz val="11"/>
      <name val="Times New Roman"/>
      <family val="1"/>
      <charset val="186"/>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3">
    <xf numFmtId="0" fontId="0" fillId="0" borderId="0"/>
    <xf numFmtId="0" fontId="1" fillId="0" borderId="0"/>
    <xf numFmtId="0" fontId="1" fillId="0" borderId="0"/>
  </cellStyleXfs>
  <cellXfs count="57">
    <xf numFmtId="0" fontId="0" fillId="0" borderId="0" xfId="0"/>
    <xf numFmtId="0" fontId="2" fillId="0" borderId="0" xfId="1" applyFont="1" applyAlignment="1" applyProtection="1">
      <alignment vertical="top"/>
      <protection locked="0"/>
    </xf>
    <xf numFmtId="0" fontId="2" fillId="0" borderId="0" xfId="1" applyFont="1" applyAlignment="1" applyProtection="1">
      <alignment horizontal="center" vertical="top"/>
      <protection locked="0"/>
    </xf>
    <xf numFmtId="4" fontId="2" fillId="0" borderId="0" xfId="1" applyNumberFormat="1" applyFont="1" applyAlignment="1" applyProtection="1">
      <alignment vertical="top"/>
      <protection locked="0"/>
    </xf>
    <xf numFmtId="4" fontId="2" fillId="0" borderId="0" xfId="1" applyNumberFormat="1" applyFont="1" applyAlignment="1" applyProtection="1">
      <alignment horizontal="center" vertical="top"/>
      <protection locked="0"/>
    </xf>
    <xf numFmtId="1" fontId="2" fillId="0" borderId="0" xfId="1" applyNumberFormat="1" applyFont="1" applyAlignment="1" applyProtection="1">
      <alignment horizontal="center" vertical="top"/>
      <protection locked="0"/>
    </xf>
    <xf numFmtId="0" fontId="2" fillId="0" borderId="0" xfId="1" applyFont="1" applyAlignment="1" applyProtection="1">
      <alignment vertical="top" wrapText="1"/>
      <protection locked="0"/>
    </xf>
    <xf numFmtId="0" fontId="2" fillId="0" borderId="0" xfId="1" applyFont="1"/>
    <xf numFmtId="0" fontId="2" fillId="0" borderId="0" xfId="1" applyFont="1" applyAlignment="1">
      <alignment horizontal="center"/>
    </xf>
    <xf numFmtId="0" fontId="3" fillId="0" borderId="0" xfId="1" applyFont="1"/>
    <xf numFmtId="0" fontId="2" fillId="0" borderId="0" xfId="1" applyFont="1" applyAlignment="1">
      <alignment wrapText="1"/>
    </xf>
    <xf numFmtId="0" fontId="3" fillId="0" borderId="0" xfId="1" applyFont="1" applyAlignment="1">
      <alignment wrapText="1"/>
    </xf>
    <xf numFmtId="0" fontId="3" fillId="0" borderId="0" xfId="1" applyFont="1" applyAlignment="1">
      <alignment horizontal="center"/>
    </xf>
    <xf numFmtId="2" fontId="3" fillId="0" borderId="0" xfId="1" applyNumberFormat="1" applyFont="1"/>
    <xf numFmtId="1" fontId="3" fillId="0" borderId="0" xfId="1" applyNumberFormat="1" applyFont="1" applyAlignment="1">
      <alignment wrapText="1"/>
    </xf>
    <xf numFmtId="2" fontId="2" fillId="0" borderId="0" xfId="1" applyNumberFormat="1" applyFont="1"/>
    <xf numFmtId="1" fontId="2" fillId="0" borderId="0" xfId="1" applyNumberFormat="1" applyFont="1" applyAlignment="1">
      <alignment wrapText="1"/>
    </xf>
    <xf numFmtId="4" fontId="4" fillId="0" borderId="1" xfId="1" applyNumberFormat="1" applyFont="1" applyBorder="1" applyAlignment="1">
      <alignment horizontal="center"/>
    </xf>
    <xf numFmtId="0" fontId="4" fillId="0" borderId="1" xfId="1" applyFont="1" applyBorder="1" applyAlignment="1">
      <alignment horizontal="center"/>
    </xf>
    <xf numFmtId="0" fontId="4" fillId="0" borderId="0" xfId="1" applyFont="1" applyAlignment="1" applyProtection="1">
      <alignment vertical="top"/>
      <protection locked="0"/>
    </xf>
    <xf numFmtId="0" fontId="7" fillId="0" borderId="3" xfId="1" applyFont="1" applyBorder="1" applyAlignment="1" applyProtection="1">
      <alignment horizontal="center" vertical="center" wrapText="1"/>
      <protection locked="0"/>
    </xf>
    <xf numFmtId="4" fontId="7" fillId="0" borderId="1" xfId="1" applyNumberFormat="1" applyFont="1" applyBorder="1" applyAlignment="1" applyProtection="1">
      <alignment horizontal="center" vertical="center" wrapText="1"/>
      <protection locked="0"/>
    </xf>
    <xf numFmtId="0" fontId="7" fillId="0" borderId="1" xfId="1" applyFont="1" applyBorder="1" applyAlignment="1" applyProtection="1">
      <alignment horizontal="center" vertical="center" wrapText="1"/>
      <protection locked="0"/>
    </xf>
    <xf numFmtId="1" fontId="7" fillId="0" borderId="1" xfId="1" applyNumberFormat="1" applyFont="1" applyBorder="1" applyAlignment="1" applyProtection="1">
      <alignment horizontal="center" vertical="center" wrapText="1"/>
      <protection locked="0"/>
    </xf>
    <xf numFmtId="0" fontId="9" fillId="0" borderId="0" xfId="1" applyFont="1" applyAlignment="1" applyProtection="1">
      <alignment horizontal="center" vertical="top" wrapText="1"/>
      <protection locked="0"/>
    </xf>
    <xf numFmtId="0" fontId="9" fillId="0" borderId="0" xfId="1" applyFont="1" applyAlignment="1" applyProtection="1">
      <alignment vertical="top" wrapText="1"/>
      <protection locked="0"/>
    </xf>
    <xf numFmtId="1" fontId="9" fillId="0" borderId="0" xfId="1" applyNumberFormat="1" applyFont="1" applyAlignment="1" applyProtection="1">
      <alignment horizontal="center" vertical="top" wrapText="1"/>
      <protection locked="0"/>
    </xf>
    <xf numFmtId="2" fontId="7" fillId="0" borderId="0" xfId="1" applyNumberFormat="1" applyFont="1" applyAlignment="1" applyProtection="1">
      <alignment horizontal="center" vertical="top" wrapText="1"/>
      <protection locked="0"/>
    </xf>
    <xf numFmtId="2" fontId="11" fillId="0" borderId="0" xfId="1" applyNumberFormat="1" applyFont="1" applyAlignment="1" applyProtection="1">
      <alignment horizontal="center" vertical="top" wrapText="1"/>
      <protection locked="0"/>
    </xf>
    <xf numFmtId="2" fontId="7" fillId="0" borderId="0" xfId="1" applyNumberFormat="1" applyFont="1" applyAlignment="1" applyProtection="1">
      <alignment horizontal="center" vertical="top"/>
      <protection locked="0"/>
    </xf>
    <xf numFmtId="4" fontId="11" fillId="0" borderId="0" xfId="1" applyNumberFormat="1" applyFont="1" applyAlignment="1" applyProtection="1">
      <alignment vertical="top"/>
      <protection locked="0"/>
    </xf>
    <xf numFmtId="2" fontId="11" fillId="0" borderId="0" xfId="1" applyNumberFormat="1" applyFont="1" applyAlignment="1" applyProtection="1">
      <alignment horizontal="center" vertical="top"/>
      <protection locked="0"/>
    </xf>
    <xf numFmtId="2" fontId="11" fillId="0" borderId="0" xfId="1" applyNumberFormat="1" applyFont="1" applyAlignment="1" applyProtection="1">
      <alignment vertical="top" wrapText="1"/>
      <protection locked="0"/>
    </xf>
    <xf numFmtId="2" fontId="7" fillId="0" borderId="0" xfId="1" applyNumberFormat="1" applyFont="1" applyAlignment="1" applyProtection="1">
      <alignment vertical="top"/>
      <protection locked="0"/>
    </xf>
    <xf numFmtId="1" fontId="7" fillId="0" borderId="0" xfId="1" applyNumberFormat="1" applyFont="1" applyAlignment="1" applyProtection="1">
      <alignment horizontal="left" vertical="top"/>
      <protection locked="0"/>
    </xf>
    <xf numFmtId="0" fontId="5" fillId="0" borderId="1" xfId="1" applyFont="1" applyBorder="1" applyAlignment="1" applyProtection="1">
      <alignment vertical="top" wrapText="1"/>
      <protection locked="0"/>
    </xf>
    <xf numFmtId="0" fontId="2" fillId="0" borderId="1" xfId="1" applyFont="1" applyBorder="1" applyAlignment="1" applyProtection="1">
      <alignment horizontal="center" vertical="center" wrapText="1"/>
      <protection locked="0"/>
    </xf>
    <xf numFmtId="1" fontId="2" fillId="0" borderId="1" xfId="1" applyNumberFormat="1" applyFont="1" applyBorder="1" applyAlignment="1" applyProtection="1">
      <alignment horizontal="center" vertical="center" wrapText="1"/>
      <protection locked="0"/>
    </xf>
    <xf numFmtId="0" fontId="2" fillId="0" borderId="1" xfId="1" applyFont="1" applyBorder="1" applyAlignment="1" applyProtection="1">
      <alignment vertical="center" wrapText="1"/>
      <protection locked="0"/>
    </xf>
    <xf numFmtId="4" fontId="2" fillId="0" borderId="1" xfId="1" applyNumberFormat="1" applyFont="1" applyBorder="1" applyAlignment="1" applyProtection="1">
      <alignment horizontal="center" vertical="center" wrapText="1"/>
      <protection locked="0"/>
    </xf>
    <xf numFmtId="2" fontId="2" fillId="0" borderId="1" xfId="1" applyNumberFormat="1" applyFont="1" applyBorder="1" applyAlignment="1" applyProtection="1">
      <alignment horizontal="center" vertical="center" wrapText="1"/>
      <protection locked="0"/>
    </xf>
    <xf numFmtId="2" fontId="2" fillId="0" borderId="1" xfId="1" applyNumberFormat="1" applyFont="1" applyBorder="1" applyAlignment="1" applyProtection="1">
      <alignment horizontal="center" vertical="center"/>
      <protection locked="0"/>
    </xf>
    <xf numFmtId="2" fontId="2" fillId="0" borderId="1" xfId="1" applyNumberFormat="1" applyFont="1" applyBorder="1"/>
    <xf numFmtId="2" fontId="2" fillId="0" borderId="1" xfId="1" applyNumberFormat="1" applyFont="1" applyBorder="1" applyAlignment="1">
      <alignment horizontal="center"/>
    </xf>
    <xf numFmtId="0" fontId="4" fillId="0" borderId="1" xfId="1" applyFont="1" applyBorder="1" applyAlignment="1" applyProtection="1">
      <alignment vertical="top"/>
      <protection locked="0"/>
    </xf>
    <xf numFmtId="1" fontId="5" fillId="0" borderId="1" xfId="1" applyNumberFormat="1" applyFont="1" applyBorder="1" applyAlignment="1">
      <alignment horizontal="left" wrapText="1"/>
    </xf>
    <xf numFmtId="2" fontId="12" fillId="0" borderId="1" xfId="2" applyNumberFormat="1" applyFont="1" applyBorder="1" applyAlignment="1">
      <alignment horizontal="center" vertical="center" wrapText="1"/>
    </xf>
    <xf numFmtId="0" fontId="13" fillId="2" borderId="1" xfId="2" applyFont="1" applyFill="1" applyBorder="1" applyAlignment="1">
      <alignment horizontal="center" vertical="center" wrapText="1"/>
    </xf>
    <xf numFmtId="2" fontId="10" fillId="0" borderId="0" xfId="1" applyNumberFormat="1" applyFont="1" applyAlignment="1" applyProtection="1">
      <alignment horizontal="center" vertical="top" wrapText="1"/>
      <protection locked="0"/>
    </xf>
    <xf numFmtId="1" fontId="10" fillId="0" borderId="0" xfId="1" applyNumberFormat="1" applyFont="1" applyAlignment="1" applyProtection="1">
      <alignment horizontal="center" vertical="top"/>
      <protection locked="0"/>
    </xf>
    <xf numFmtId="0" fontId="2" fillId="0" borderId="4" xfId="1" applyFont="1" applyBorder="1" applyAlignment="1" applyProtection="1">
      <alignment horizontal="center" vertical="top" wrapText="1"/>
      <protection locked="0"/>
    </xf>
    <xf numFmtId="0" fontId="2" fillId="0" borderId="2" xfId="1" applyFont="1" applyBorder="1" applyAlignment="1" applyProtection="1">
      <alignment horizontal="center" vertical="top" wrapText="1"/>
      <protection locked="0"/>
    </xf>
    <xf numFmtId="0" fontId="7" fillId="0" borderId="4" xfId="1" applyFont="1" applyBorder="1" applyAlignment="1" applyProtection="1">
      <alignment horizontal="left" vertical="top" wrapText="1"/>
      <protection locked="0"/>
    </xf>
    <xf numFmtId="0" fontId="7" fillId="0" borderId="2" xfId="1" applyFont="1" applyBorder="1" applyAlignment="1" applyProtection="1">
      <alignment horizontal="left" vertical="top" wrapText="1"/>
      <protection locked="0"/>
    </xf>
    <xf numFmtId="2" fontId="10" fillId="0" borderId="0" xfId="1" applyNumberFormat="1" applyFont="1" applyAlignment="1" applyProtection="1">
      <alignment vertical="top" wrapText="1"/>
      <protection locked="0"/>
    </xf>
    <xf numFmtId="1" fontId="10" fillId="0" borderId="0" xfId="1" applyNumberFormat="1" applyFont="1" applyAlignment="1" applyProtection="1">
      <alignment vertical="top"/>
      <protection locked="0"/>
    </xf>
    <xf numFmtId="1" fontId="7" fillId="0" borderId="0" xfId="1" applyNumberFormat="1" applyFont="1" applyAlignment="1" applyProtection="1">
      <alignment horizontal="center" vertical="top"/>
      <protection locked="0"/>
    </xf>
  </cellXfs>
  <cellStyles count="3">
    <cellStyle name="Normal" xfId="0" builtinId="0"/>
    <cellStyle name="Normal 11 3" xfId="2" xr:uid="{1A325AB9-478A-44D6-85CC-9D64C2780F1F}"/>
    <cellStyle name="Normal 71" xfId="1" xr:uid="{30C582B0-13C7-456B-9C75-274854EAA61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093D4A-1C30-47A9-8BD2-1642E53B80C5}">
  <dimension ref="A1:S20"/>
  <sheetViews>
    <sheetView tabSelected="1" zoomScale="70" zoomScaleNormal="70" workbookViewId="0">
      <selection activeCell="D6" sqref="D6"/>
    </sheetView>
  </sheetViews>
  <sheetFormatPr defaultColWidth="8.88671875" defaultRowHeight="14.4" x14ac:dyDescent="0.3"/>
  <cols>
    <col min="1" max="1" width="8.88671875" style="1"/>
    <col min="2" max="2" width="9.44140625" style="5" customWidth="1"/>
    <col min="3" max="3" width="27.88671875" style="1" customWidth="1"/>
    <col min="4" max="4" width="83.6640625" style="6" customWidth="1"/>
    <col min="5" max="5" width="9.5546875" style="5" customWidth="1"/>
    <col min="6" max="7" width="13.33203125" style="1" customWidth="1"/>
    <col min="8" max="8" width="10.6640625" style="1" customWidth="1"/>
    <col min="9" max="9" width="13.88671875" style="1" customWidth="1"/>
    <col min="10" max="10" width="14.6640625" style="1" customWidth="1"/>
    <col min="11" max="11" width="30.88671875" style="1" customWidth="1"/>
    <col min="12" max="12" width="20.5546875" style="1" customWidth="1"/>
    <col min="13" max="13" width="23.44140625" style="4" customWidth="1"/>
    <col min="14" max="14" width="14.6640625" style="2" customWidth="1"/>
    <col min="15" max="15" width="39.109375" style="2" customWidth="1"/>
    <col min="16" max="16384" width="8.88671875" style="1"/>
  </cols>
  <sheetData>
    <row r="1" spans="1:19" x14ac:dyDescent="0.3">
      <c r="B1" s="56" t="s">
        <v>17</v>
      </c>
      <c r="C1" s="56"/>
      <c r="D1" s="56"/>
      <c r="E1" s="27"/>
      <c r="F1" s="32"/>
      <c r="G1" s="32"/>
      <c r="H1" s="32"/>
      <c r="I1" s="32"/>
      <c r="J1" s="32"/>
      <c r="K1" s="32"/>
      <c r="L1" s="32"/>
      <c r="M1" s="28"/>
      <c r="N1" s="31"/>
      <c r="O1" s="31"/>
    </row>
    <row r="2" spans="1:19" ht="15" customHeight="1" x14ac:dyDescent="0.3">
      <c r="B2" s="48" t="s">
        <v>29</v>
      </c>
      <c r="C2" s="48"/>
      <c r="D2" s="48"/>
      <c r="E2" s="54"/>
      <c r="F2" s="54"/>
      <c r="G2" s="54"/>
      <c r="H2" s="54"/>
      <c r="I2" s="54"/>
      <c r="J2" s="54"/>
      <c r="K2" s="54"/>
      <c r="L2" s="54"/>
      <c r="M2" s="54"/>
      <c r="N2" s="54"/>
      <c r="O2" s="54"/>
    </row>
    <row r="3" spans="1:19" ht="15.6" x14ac:dyDescent="0.3">
      <c r="B3" s="49" t="s">
        <v>21</v>
      </c>
      <c r="C3" s="49"/>
      <c r="D3" s="49"/>
      <c r="E3" s="55"/>
      <c r="F3" s="55"/>
      <c r="G3" s="55"/>
      <c r="H3" s="55"/>
      <c r="I3" s="55"/>
      <c r="J3" s="55"/>
      <c r="K3" s="55"/>
      <c r="L3" s="55"/>
      <c r="M3" s="55"/>
      <c r="N3" s="55"/>
      <c r="O3" s="55"/>
    </row>
    <row r="4" spans="1:19" ht="9" customHeight="1" x14ac:dyDescent="0.3">
      <c r="B4" s="26"/>
      <c r="C4" s="25"/>
      <c r="D4" s="25"/>
      <c r="E4" s="24"/>
      <c r="F4" s="25"/>
      <c r="G4" s="25"/>
      <c r="H4" s="25"/>
      <c r="I4" s="25"/>
      <c r="J4" s="25"/>
      <c r="K4" s="25"/>
      <c r="L4" s="25"/>
      <c r="M4" s="24"/>
      <c r="N4" s="24"/>
      <c r="O4" s="24"/>
    </row>
    <row r="5" spans="1:19" ht="57.6" x14ac:dyDescent="0.3">
      <c r="A5" s="23" t="s">
        <v>15</v>
      </c>
      <c r="B5" s="23" t="s">
        <v>22</v>
      </c>
      <c r="C5" s="20" t="s">
        <v>14</v>
      </c>
      <c r="D5" s="22" t="s">
        <v>13</v>
      </c>
      <c r="E5" s="22" t="s">
        <v>12</v>
      </c>
      <c r="F5" s="22" t="s">
        <v>11</v>
      </c>
      <c r="G5" s="21" t="s">
        <v>9</v>
      </c>
      <c r="H5" s="22" t="s">
        <v>8</v>
      </c>
      <c r="I5" s="21" t="s">
        <v>6</v>
      </c>
      <c r="J5" s="21" t="s">
        <v>5</v>
      </c>
      <c r="K5" s="21" t="s">
        <v>23</v>
      </c>
      <c r="L5" s="21" t="s">
        <v>24</v>
      </c>
      <c r="M5" s="21" t="s">
        <v>25</v>
      </c>
      <c r="N5" s="47" t="s">
        <v>4</v>
      </c>
      <c r="O5" s="47" t="s">
        <v>18</v>
      </c>
    </row>
    <row r="6" spans="1:19" s="19" customFormat="1" ht="409.6" x14ac:dyDescent="0.3">
      <c r="A6" s="50">
        <v>1</v>
      </c>
      <c r="B6" s="50">
        <v>1</v>
      </c>
      <c r="C6" s="52" t="s">
        <v>26</v>
      </c>
      <c r="D6" s="35" t="s">
        <v>27</v>
      </c>
      <c r="E6" s="36" t="s">
        <v>3</v>
      </c>
      <c r="F6" s="37">
        <v>180</v>
      </c>
      <c r="G6" s="39"/>
      <c r="H6" s="36">
        <v>5</v>
      </c>
      <c r="I6" s="41">
        <f>+F6*G6</f>
        <v>0</v>
      </c>
      <c r="J6" s="46">
        <f>+I6*(1+H6/100)</f>
        <v>0</v>
      </c>
      <c r="K6" s="37"/>
      <c r="L6" s="37"/>
      <c r="M6" s="38"/>
      <c r="N6" s="20" t="s">
        <v>2</v>
      </c>
      <c r="O6" s="36"/>
    </row>
    <row r="7" spans="1:19" ht="409.2" customHeight="1" x14ac:dyDescent="0.3">
      <c r="A7" s="51"/>
      <c r="B7" s="51"/>
      <c r="C7" s="53"/>
      <c r="D7" s="45" t="s">
        <v>28</v>
      </c>
      <c r="E7" s="42"/>
      <c r="F7" s="42"/>
      <c r="G7" s="42"/>
      <c r="H7" s="42"/>
      <c r="I7" s="42"/>
      <c r="J7" s="42"/>
      <c r="K7" s="42"/>
      <c r="L7" s="42"/>
      <c r="M7" s="42"/>
      <c r="N7" s="42"/>
      <c r="O7" s="42"/>
      <c r="P7" s="7"/>
      <c r="Q7" s="7"/>
      <c r="R7" s="7"/>
      <c r="S7" s="7"/>
    </row>
    <row r="8" spans="1:19" x14ac:dyDescent="0.3">
      <c r="D8" s="16"/>
      <c r="E8" s="15"/>
      <c r="F8" s="7"/>
      <c r="G8" s="7"/>
      <c r="H8" s="7"/>
      <c r="I8" s="7"/>
      <c r="J8" s="7"/>
      <c r="K8" s="7"/>
      <c r="L8" s="7"/>
      <c r="M8" s="7"/>
      <c r="N8" s="7"/>
      <c r="O8" s="7"/>
      <c r="P8" s="7"/>
      <c r="Q8" s="7"/>
      <c r="R8" s="7"/>
      <c r="S8" s="7"/>
    </row>
    <row r="9" spans="1:19" x14ac:dyDescent="0.3">
      <c r="D9" s="16"/>
      <c r="E9" s="15"/>
      <c r="F9" s="7"/>
      <c r="G9" s="7"/>
      <c r="H9" s="7"/>
      <c r="I9" s="7"/>
      <c r="J9" s="7"/>
      <c r="K9" s="7"/>
      <c r="L9" s="7"/>
      <c r="M9" s="7"/>
      <c r="N9" s="7"/>
      <c r="O9" s="7"/>
      <c r="P9" s="7"/>
      <c r="Q9" s="7"/>
      <c r="R9" s="7"/>
      <c r="S9" s="7"/>
    </row>
    <row r="10" spans="1:19" x14ac:dyDescent="0.3">
      <c r="D10" s="16"/>
      <c r="E10" s="15"/>
      <c r="F10" s="7"/>
      <c r="G10" s="7"/>
      <c r="H10" s="7"/>
      <c r="I10" s="7"/>
      <c r="J10" s="7"/>
      <c r="K10" s="7"/>
      <c r="L10" s="7"/>
      <c r="M10" s="7"/>
      <c r="N10" s="7"/>
      <c r="O10" s="7"/>
      <c r="P10" s="7"/>
      <c r="Q10" s="7"/>
      <c r="R10" s="7"/>
      <c r="S10" s="7"/>
    </row>
    <row r="11" spans="1:19" x14ac:dyDescent="0.3">
      <c r="D11" s="14"/>
      <c r="E11" s="13"/>
      <c r="F11" s="9"/>
      <c r="G11" s="9"/>
      <c r="H11" s="9"/>
      <c r="I11" s="9"/>
      <c r="J11" s="9"/>
      <c r="K11" s="9"/>
      <c r="L11" s="9"/>
      <c r="M11" s="9"/>
      <c r="N11" s="9"/>
      <c r="O11" s="9"/>
      <c r="P11" s="9"/>
      <c r="Q11" s="9"/>
      <c r="R11" s="9"/>
      <c r="S11" s="9"/>
    </row>
    <row r="12" spans="1:19" s="3" customFormat="1" x14ac:dyDescent="0.3">
      <c r="B12" s="5"/>
      <c r="C12" s="1"/>
      <c r="D12" s="14"/>
      <c r="E12" s="13"/>
      <c r="F12" s="9"/>
      <c r="G12" s="9"/>
      <c r="H12" s="9"/>
      <c r="I12" s="9"/>
      <c r="J12" s="9"/>
      <c r="K12" s="9"/>
      <c r="L12" s="9"/>
      <c r="M12" s="9"/>
      <c r="N12" s="9"/>
      <c r="O12" s="9"/>
      <c r="P12" s="9"/>
      <c r="Q12" s="9"/>
      <c r="R12" s="9"/>
      <c r="S12" s="9"/>
    </row>
    <row r="13" spans="1:19" x14ac:dyDescent="0.3">
      <c r="D13" s="11"/>
      <c r="E13" s="9"/>
      <c r="F13" s="9"/>
      <c r="G13" s="9"/>
      <c r="H13" s="9"/>
      <c r="I13" s="9"/>
      <c r="J13" s="9"/>
      <c r="K13" s="9"/>
      <c r="L13" s="9"/>
      <c r="M13" s="9"/>
      <c r="N13" s="9"/>
      <c r="O13" s="9"/>
      <c r="P13" s="9"/>
      <c r="Q13" s="9"/>
      <c r="R13" s="9"/>
      <c r="S13" s="9"/>
    </row>
    <row r="14" spans="1:19" x14ac:dyDescent="0.3">
      <c r="D14" s="10"/>
      <c r="E14" s="7"/>
      <c r="F14" s="7"/>
      <c r="G14" s="7"/>
      <c r="H14" s="7"/>
      <c r="I14" s="7"/>
      <c r="J14" s="7"/>
      <c r="K14" s="7"/>
      <c r="L14" s="7"/>
      <c r="M14" s="7"/>
      <c r="N14" s="7"/>
      <c r="O14" s="7"/>
      <c r="P14" s="7"/>
      <c r="Q14" s="7"/>
      <c r="R14" s="7"/>
      <c r="S14" s="7"/>
    </row>
    <row r="15" spans="1:19" x14ac:dyDescent="0.3">
      <c r="D15" s="10"/>
      <c r="E15" s="7"/>
      <c r="F15" s="7"/>
      <c r="G15" s="7"/>
      <c r="H15" s="7"/>
      <c r="I15" s="7"/>
      <c r="J15" s="7"/>
      <c r="K15" s="7"/>
      <c r="L15" s="7"/>
      <c r="M15" s="7"/>
      <c r="N15" s="7"/>
      <c r="O15" s="7"/>
      <c r="P15" s="7"/>
      <c r="Q15" s="7"/>
      <c r="R15" s="7"/>
      <c r="S15" s="7"/>
    </row>
    <row r="16" spans="1:19" x14ac:dyDescent="0.3">
      <c r="D16" s="10"/>
      <c r="E16" s="7"/>
      <c r="F16" s="7"/>
      <c r="G16" s="7"/>
      <c r="H16" s="7"/>
      <c r="I16" s="7"/>
      <c r="J16" s="7"/>
      <c r="K16" s="7"/>
      <c r="L16" s="7"/>
      <c r="M16" s="7"/>
      <c r="N16" s="7"/>
      <c r="O16" s="7"/>
      <c r="P16" s="7"/>
      <c r="Q16" s="7"/>
      <c r="R16" s="7"/>
      <c r="S16" s="7"/>
    </row>
    <row r="17" spans="4:19" x14ac:dyDescent="0.3">
      <c r="D17" s="11"/>
      <c r="E17" s="9"/>
      <c r="F17" s="7"/>
      <c r="G17" s="7"/>
      <c r="H17" s="7"/>
      <c r="I17" s="7"/>
      <c r="J17" s="7"/>
      <c r="K17" s="7"/>
      <c r="L17" s="7"/>
      <c r="M17" s="7"/>
      <c r="N17" s="7"/>
      <c r="O17" s="7"/>
      <c r="P17" s="7"/>
      <c r="Q17" s="7"/>
      <c r="R17" s="7"/>
      <c r="S17" s="7"/>
    </row>
    <row r="18" spans="4:19" x14ac:dyDescent="0.3">
      <c r="D18" s="10"/>
      <c r="E18" s="9"/>
      <c r="F18" s="7"/>
      <c r="G18" s="7"/>
      <c r="H18" s="7"/>
      <c r="I18" s="7"/>
      <c r="J18" s="7"/>
      <c r="K18" s="7"/>
      <c r="L18" s="7"/>
      <c r="M18" s="7"/>
      <c r="N18" s="7"/>
      <c r="O18" s="7"/>
      <c r="P18" s="7"/>
      <c r="Q18" s="7"/>
      <c r="R18" s="7"/>
      <c r="S18" s="7"/>
    </row>
    <row r="19" spans="4:19" x14ac:dyDescent="0.3">
      <c r="D19" s="10"/>
      <c r="E19" s="9"/>
      <c r="F19" s="7"/>
      <c r="G19" s="7"/>
      <c r="H19" s="7"/>
      <c r="I19" s="7"/>
      <c r="J19" s="7"/>
      <c r="K19" s="7"/>
      <c r="L19" s="7"/>
      <c r="M19" s="7"/>
      <c r="N19" s="7"/>
      <c r="O19" s="7"/>
      <c r="P19" s="7"/>
      <c r="Q19" s="7"/>
      <c r="R19" s="7"/>
      <c r="S19" s="7"/>
    </row>
    <row r="20" spans="4:19" x14ac:dyDescent="0.3">
      <c r="D20" s="10"/>
      <c r="E20" s="9"/>
      <c r="F20" s="7"/>
      <c r="G20" s="7"/>
      <c r="H20" s="7"/>
      <c r="I20" s="7"/>
      <c r="J20" s="7"/>
      <c r="K20" s="7"/>
      <c r="L20" s="7"/>
      <c r="M20" s="7"/>
      <c r="N20" s="7"/>
      <c r="O20" s="7"/>
      <c r="P20" s="7"/>
      <c r="Q20" s="7"/>
      <c r="R20" s="7"/>
      <c r="S20" s="7"/>
    </row>
  </sheetData>
  <mergeCells count="6">
    <mergeCell ref="B3:D3"/>
    <mergeCell ref="B1:D1"/>
    <mergeCell ref="B6:B7"/>
    <mergeCell ref="C6:C7"/>
    <mergeCell ref="A6:A7"/>
    <mergeCell ref="B2:D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CDEF50-9CED-4311-8DEB-29130E451CE3}">
  <dimension ref="A1:Q20"/>
  <sheetViews>
    <sheetView zoomScale="85" zoomScaleNormal="85" workbookViewId="0">
      <selection activeCell="G6" sqref="G6"/>
    </sheetView>
  </sheetViews>
  <sheetFormatPr defaultColWidth="8.88671875" defaultRowHeight="14.4" x14ac:dyDescent="0.3"/>
  <cols>
    <col min="1" max="1" width="9.44140625" style="5" customWidth="1"/>
    <col min="2" max="2" width="27.88671875" style="1" customWidth="1"/>
    <col min="3" max="3" width="120.44140625" style="6" customWidth="1"/>
    <col min="4" max="4" width="9.5546875" style="5" customWidth="1"/>
    <col min="5" max="5" width="13.33203125" style="1" customWidth="1"/>
    <col min="6" max="6" width="23.44140625" style="4" customWidth="1"/>
    <col min="7" max="7" width="14.6640625" style="2" customWidth="1"/>
    <col min="8" max="8" width="8.5546875" style="2" customWidth="1"/>
    <col min="9" max="9" width="15.44140625" style="3" customWidth="1"/>
    <col min="10" max="10" width="18.33203125" style="3" customWidth="1"/>
    <col min="11" max="11" width="18.44140625" style="2" customWidth="1"/>
    <col min="12" max="12" width="19.33203125" style="2" customWidth="1"/>
    <col min="13" max="13" width="38.33203125" style="1" customWidth="1"/>
    <col min="14" max="16384" width="8.88671875" style="1"/>
  </cols>
  <sheetData>
    <row r="1" spans="1:17" x14ac:dyDescent="0.3">
      <c r="A1" s="34" t="s">
        <v>17</v>
      </c>
      <c r="B1" s="33"/>
      <c r="C1" s="1"/>
      <c r="D1" s="27"/>
      <c r="E1" s="32"/>
      <c r="F1" s="28"/>
      <c r="G1" s="31"/>
      <c r="H1" s="31"/>
      <c r="I1" s="30"/>
      <c r="J1" s="30"/>
      <c r="K1" s="29"/>
      <c r="L1" s="28"/>
    </row>
    <row r="2" spans="1:17" ht="15" customHeight="1" x14ac:dyDescent="0.3">
      <c r="A2" s="48" t="s">
        <v>16</v>
      </c>
      <c r="B2" s="48"/>
      <c r="C2" s="48"/>
      <c r="D2" s="48"/>
      <c r="E2" s="48"/>
      <c r="F2" s="48"/>
      <c r="G2" s="48"/>
      <c r="H2" s="48"/>
      <c r="I2" s="48"/>
      <c r="J2" s="48"/>
      <c r="K2" s="48"/>
      <c r="L2" s="48"/>
      <c r="M2" s="48"/>
    </row>
    <row r="3" spans="1:17" ht="15.6" x14ac:dyDescent="0.3">
      <c r="A3" s="49" t="s">
        <v>21</v>
      </c>
      <c r="B3" s="49"/>
      <c r="C3" s="49"/>
      <c r="D3" s="49"/>
      <c r="E3" s="49"/>
      <c r="F3" s="49"/>
      <c r="G3" s="49"/>
      <c r="H3" s="49"/>
      <c r="I3" s="49"/>
      <c r="J3" s="49"/>
      <c r="K3" s="49"/>
      <c r="L3" s="49"/>
      <c r="M3" s="49"/>
    </row>
    <row r="4" spans="1:17" ht="9" customHeight="1" x14ac:dyDescent="0.3">
      <c r="A4" s="26"/>
      <c r="B4" s="25"/>
      <c r="C4" s="25"/>
      <c r="D4" s="24"/>
      <c r="E4" s="25"/>
      <c r="F4" s="24"/>
      <c r="G4" s="24"/>
      <c r="H4" s="24"/>
      <c r="K4" s="24"/>
    </row>
    <row r="5" spans="1:17" ht="57.6" x14ac:dyDescent="0.3">
      <c r="A5" s="23" t="s">
        <v>15</v>
      </c>
      <c r="B5" s="20" t="s">
        <v>14</v>
      </c>
      <c r="C5" s="22" t="s">
        <v>13</v>
      </c>
      <c r="D5" s="22" t="s">
        <v>12</v>
      </c>
      <c r="E5" s="22" t="s">
        <v>11</v>
      </c>
      <c r="F5" s="22" t="s">
        <v>10</v>
      </c>
      <c r="G5" s="21" t="s">
        <v>9</v>
      </c>
      <c r="H5" s="22" t="s">
        <v>8</v>
      </c>
      <c r="I5" s="21" t="s">
        <v>7</v>
      </c>
      <c r="J5" s="21" t="s">
        <v>6</v>
      </c>
      <c r="K5" s="21" t="s">
        <v>5</v>
      </c>
      <c r="L5" s="20" t="s">
        <v>4</v>
      </c>
      <c r="M5" s="20" t="s">
        <v>18</v>
      </c>
    </row>
    <row r="6" spans="1:17" s="19" customFormat="1" ht="409.6" x14ac:dyDescent="0.3">
      <c r="A6" s="50">
        <v>1</v>
      </c>
      <c r="B6" s="52" t="s">
        <v>19</v>
      </c>
      <c r="C6" s="35" t="s">
        <v>20</v>
      </c>
      <c r="D6" s="36" t="s">
        <v>3</v>
      </c>
      <c r="E6" s="37">
        <v>180</v>
      </c>
      <c r="F6" s="38"/>
      <c r="G6" s="39"/>
      <c r="H6" s="36">
        <v>5</v>
      </c>
      <c r="I6" s="40">
        <f>+G6*(1+H6/100)</f>
        <v>0</v>
      </c>
      <c r="J6" s="41">
        <f>+G6*E6</f>
        <v>0</v>
      </c>
      <c r="K6" s="41">
        <f>+I6*E6</f>
        <v>0</v>
      </c>
      <c r="L6" s="20" t="s">
        <v>2</v>
      </c>
      <c r="M6" s="44"/>
    </row>
    <row r="7" spans="1:17" ht="361.5" customHeight="1" x14ac:dyDescent="0.3">
      <c r="A7" s="51"/>
      <c r="B7" s="53"/>
      <c r="C7" s="45" t="s">
        <v>1</v>
      </c>
      <c r="D7" s="42"/>
      <c r="E7" s="42"/>
      <c r="F7" s="42"/>
      <c r="G7" s="42"/>
      <c r="H7" s="42"/>
      <c r="I7" s="42"/>
      <c r="J7" s="42"/>
      <c r="K7" s="42"/>
      <c r="L7" s="43"/>
      <c r="M7" s="44"/>
      <c r="N7" s="7"/>
      <c r="O7" s="7"/>
      <c r="P7" s="7"/>
      <c r="Q7" s="7"/>
    </row>
    <row r="8" spans="1:17" x14ac:dyDescent="0.3">
      <c r="C8" s="16"/>
      <c r="D8" s="15"/>
      <c r="E8" s="7"/>
      <c r="F8" s="7"/>
      <c r="G8" s="7"/>
      <c r="H8" s="7"/>
      <c r="I8" s="18" t="s">
        <v>0</v>
      </c>
      <c r="J8" s="17">
        <f>SUM(J6:J7)</f>
        <v>0</v>
      </c>
      <c r="K8" s="17">
        <f>SUM(K6:K7)</f>
        <v>0</v>
      </c>
      <c r="L8" s="8"/>
      <c r="M8" s="7"/>
      <c r="N8" s="7"/>
      <c r="O8" s="7"/>
      <c r="P8" s="7"/>
      <c r="Q8" s="7"/>
    </row>
    <row r="9" spans="1:17" x14ac:dyDescent="0.3">
      <c r="C9" s="16"/>
      <c r="D9" s="15"/>
      <c r="E9" s="7"/>
      <c r="F9" s="7"/>
      <c r="G9" s="7"/>
      <c r="H9" s="7"/>
      <c r="I9" s="7"/>
      <c r="J9" s="7"/>
      <c r="K9" s="7"/>
      <c r="L9" s="8"/>
      <c r="M9" s="7"/>
      <c r="N9" s="7"/>
      <c r="O9" s="7"/>
      <c r="P9" s="7"/>
      <c r="Q9" s="7"/>
    </row>
    <row r="10" spans="1:17" x14ac:dyDescent="0.3">
      <c r="C10" s="16"/>
      <c r="D10" s="15"/>
      <c r="E10" s="7"/>
      <c r="F10" s="7"/>
      <c r="G10" s="7"/>
      <c r="H10" s="7"/>
      <c r="I10" s="7"/>
      <c r="J10" s="7"/>
      <c r="K10" s="7"/>
      <c r="L10" s="8"/>
      <c r="M10" s="7"/>
      <c r="N10" s="7"/>
      <c r="O10" s="7"/>
      <c r="P10" s="7"/>
      <c r="Q10" s="7"/>
    </row>
    <row r="11" spans="1:17" x14ac:dyDescent="0.3">
      <c r="C11" s="14"/>
      <c r="D11" s="13"/>
      <c r="E11" s="9"/>
      <c r="F11" s="9"/>
      <c r="G11" s="9"/>
      <c r="H11" s="9"/>
      <c r="I11" s="9"/>
      <c r="J11" s="9"/>
      <c r="K11" s="9"/>
      <c r="L11" s="12"/>
      <c r="M11" s="9"/>
      <c r="N11" s="9"/>
      <c r="O11" s="9"/>
      <c r="P11" s="9"/>
      <c r="Q11" s="9"/>
    </row>
    <row r="12" spans="1:17" s="3" customFormat="1" x14ac:dyDescent="0.3">
      <c r="A12" s="5"/>
      <c r="B12" s="1"/>
      <c r="C12" s="14"/>
      <c r="D12" s="13"/>
      <c r="E12" s="9"/>
      <c r="F12" s="9"/>
      <c r="G12" s="9"/>
      <c r="H12" s="9"/>
      <c r="I12" s="9"/>
      <c r="J12" s="9"/>
      <c r="K12" s="9"/>
      <c r="L12" s="12"/>
      <c r="M12" s="9"/>
      <c r="N12" s="9"/>
      <c r="O12" s="9"/>
      <c r="P12" s="9"/>
      <c r="Q12" s="9"/>
    </row>
    <row r="13" spans="1:17" x14ac:dyDescent="0.3">
      <c r="C13" s="11"/>
      <c r="D13" s="9"/>
      <c r="E13" s="9"/>
      <c r="F13" s="9"/>
      <c r="G13" s="9"/>
      <c r="H13" s="9"/>
      <c r="I13" s="9"/>
      <c r="J13" s="9"/>
      <c r="K13" s="9"/>
      <c r="L13" s="12"/>
      <c r="M13" s="9"/>
      <c r="N13" s="9"/>
      <c r="O13" s="9"/>
      <c r="P13" s="9"/>
      <c r="Q13" s="9"/>
    </row>
    <row r="14" spans="1:17" x14ac:dyDescent="0.3">
      <c r="C14" s="10"/>
      <c r="D14" s="7"/>
      <c r="E14" s="7"/>
      <c r="F14" s="7"/>
      <c r="G14" s="7"/>
      <c r="H14" s="7"/>
      <c r="I14" s="7"/>
      <c r="J14" s="7"/>
      <c r="K14" s="7"/>
      <c r="L14" s="8"/>
      <c r="M14" s="7"/>
      <c r="N14" s="7"/>
      <c r="O14" s="7"/>
      <c r="P14" s="7"/>
      <c r="Q14" s="7"/>
    </row>
    <row r="15" spans="1:17" x14ac:dyDescent="0.3">
      <c r="C15" s="10"/>
      <c r="D15" s="7"/>
      <c r="E15" s="7"/>
      <c r="F15" s="7"/>
      <c r="G15" s="7"/>
      <c r="H15" s="7"/>
      <c r="I15" s="7"/>
      <c r="J15" s="7"/>
      <c r="K15" s="7"/>
      <c r="L15" s="8"/>
      <c r="M15" s="7"/>
      <c r="N15" s="7"/>
      <c r="O15" s="7"/>
      <c r="P15" s="7"/>
      <c r="Q15" s="7"/>
    </row>
    <row r="16" spans="1:17" x14ac:dyDescent="0.3">
      <c r="C16" s="10"/>
      <c r="D16" s="7"/>
      <c r="E16" s="7"/>
      <c r="F16" s="7"/>
      <c r="G16" s="7"/>
      <c r="H16" s="7"/>
      <c r="I16" s="7"/>
      <c r="J16" s="7"/>
      <c r="K16" s="7"/>
      <c r="L16" s="8"/>
      <c r="M16" s="7"/>
      <c r="N16" s="7"/>
      <c r="O16" s="7"/>
      <c r="P16" s="7"/>
      <c r="Q16" s="7"/>
    </row>
    <row r="17" spans="3:17" x14ac:dyDescent="0.3">
      <c r="C17" s="11"/>
      <c r="D17" s="9"/>
      <c r="E17" s="7"/>
      <c r="F17" s="7"/>
      <c r="G17" s="7"/>
      <c r="H17" s="7"/>
      <c r="I17" s="7"/>
      <c r="J17" s="7"/>
      <c r="K17" s="7"/>
      <c r="L17" s="8"/>
      <c r="M17" s="7"/>
      <c r="N17" s="7"/>
      <c r="O17" s="7"/>
      <c r="P17" s="7"/>
      <c r="Q17" s="7"/>
    </row>
    <row r="18" spans="3:17" x14ac:dyDescent="0.3">
      <c r="C18" s="10"/>
      <c r="D18" s="9"/>
      <c r="E18" s="7"/>
      <c r="F18" s="7"/>
      <c r="G18" s="7"/>
      <c r="H18" s="7"/>
      <c r="I18" s="7"/>
      <c r="J18" s="7"/>
      <c r="K18" s="7"/>
      <c r="L18" s="8"/>
      <c r="M18" s="7"/>
      <c r="N18" s="7"/>
      <c r="O18" s="7"/>
      <c r="P18" s="7"/>
      <c r="Q18" s="7"/>
    </row>
    <row r="19" spans="3:17" x14ac:dyDescent="0.3">
      <c r="C19" s="10"/>
      <c r="D19" s="9"/>
      <c r="E19" s="7"/>
      <c r="F19" s="7"/>
      <c r="G19" s="7"/>
      <c r="H19" s="7"/>
      <c r="I19" s="7"/>
      <c r="J19" s="7"/>
      <c r="K19" s="7"/>
      <c r="L19" s="8"/>
      <c r="M19" s="7"/>
      <c r="N19" s="7"/>
      <c r="O19" s="7"/>
      <c r="P19" s="7"/>
      <c r="Q19" s="7"/>
    </row>
    <row r="20" spans="3:17" x14ac:dyDescent="0.3">
      <c r="C20" s="10"/>
      <c r="D20" s="9"/>
      <c r="E20" s="7"/>
      <c r="F20" s="7"/>
      <c r="G20" s="7"/>
      <c r="H20" s="7"/>
      <c r="I20" s="7"/>
      <c r="J20" s="7"/>
      <c r="K20" s="7"/>
      <c r="L20" s="8"/>
      <c r="M20" s="7"/>
      <c r="N20" s="7"/>
      <c r="O20" s="7"/>
      <c r="P20" s="7"/>
      <c r="Q20" s="7"/>
    </row>
  </sheetData>
  <mergeCells count="4">
    <mergeCell ref="A6:A7"/>
    <mergeCell ref="B6:B7"/>
    <mergeCell ref="A3:M3"/>
    <mergeCell ref="A2:M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11090</vt:lpstr>
      <vt:lpstr>10900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Dalė Vėžauskienė</dc:creator>
  <cp:lastModifiedBy>Rasa Mte</cp:lastModifiedBy>
  <dcterms:created xsi:type="dcterms:W3CDTF">2025-04-14T09:20:19Z</dcterms:created>
  <dcterms:modified xsi:type="dcterms:W3CDTF">2025-06-25T20:25:51Z</dcterms:modified>
</cp:coreProperties>
</file>