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Kraujagyslių uždarymo po kateterizacijos sistema Nr. 3601\CVPIS\"/>
    </mc:Choice>
  </mc:AlternateContent>
  <xr:revisionPtr revIDLastSave="0" documentId="13_ncr:1_{8C0843FF-45E0-41D7-95B2-82355969F4C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G42" i="1"/>
  <c r="F42" i="1"/>
  <c r="F43" i="1" s="1"/>
  <c r="F44" i="1" s="1"/>
  <c r="F34" i="1"/>
  <c r="G21" i="1"/>
</calcChain>
</file>

<file path=xl/sharedStrings.xml><?xml version="1.0" encoding="utf-8"?>
<sst xmlns="http://schemas.openxmlformats.org/spreadsheetml/2006/main" count="84" uniqueCount="80">
  <si>
    <t>PIRKIMO SĄLYGŲ PRIEDAS "PASIŪLYMO FORMA"</t>
  </si>
  <si>
    <t>KRAUJAGYSLIŲ UŽDARYMO PO KATETERIZACIJOS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</si>
  <si>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</si>
  <si>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</si>
  <si>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</si>
  <si>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</si>
  <si>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</si>
  <si>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</si>
  <si>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</si>
  <si>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</si>
  <si>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</si>
  <si>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</si>
  <si>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</si>
  <si>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</si>
  <si>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</si>
  <si>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</si>
  <si>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</si>
  <si>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</si>
  <si>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</si>
  <si>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</si>
  <si>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</si>
  <si>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</si>
  <si>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</si>
  <si>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</si>
  <si>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</si>
  <si>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</si>
  <si>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</si>
  <si>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</si>
  <si>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</si>
  <si>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</si>
  <si>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</si>
  <si>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</si>
  <si>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</si>
  <si>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</si>
  <si>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</si>
  <si>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 xml:space="preserve">Dokumentas, kuriame yra nurodyta parametro reikšmė, pavadinimas ir puslapio Nr. </t>
  </si>
  <si>
    <t>1.1.</t>
  </si>
  <si>
    <t>Kraujagyslių uždarymo po kateterizacijos sistema</t>
  </si>
  <si>
    <t>Vnt</t>
  </si>
  <si>
    <t>1.1.1.</t>
  </si>
  <si>
    <t>Punkcijos angą uždarančios dalys pagamintos iš visiškai besirezorbuojančių medžiagų: kolageno, PGA</t>
  </si>
  <si>
    <t>1.1.2.</t>
  </si>
  <si>
    <t>Visi sistemos komponentai pilnai absorbuojasi per 60-90 dienų;</t>
  </si>
  <si>
    <t>1.1.3.</t>
  </si>
  <si>
    <t xml:space="preserve">Komplektuojama su: 70 cm styga su “J” formos galu (6F – 0,035 colio diametras, 8F – 0,038 colio diametras), arteriotominiu nukreipėju, įvedimo kateteriu. </t>
  </si>
  <si>
    <t>1.1.4.</t>
  </si>
  <si>
    <t>V-Twist kolageno įvedimo technologija.</t>
  </si>
  <si>
    <t>1.1.5.</t>
  </si>
  <si>
    <t>Galima naudoti antegradinei ir retrogradinei arterijų punkcijai uždaryti.</t>
  </si>
  <si>
    <t>1.1.6.</t>
  </si>
  <si>
    <t>Tinka 0,035’, 0,038’ vielai</t>
  </si>
  <si>
    <t>1.1.7.</t>
  </si>
  <si>
    <t>Dydis: 6F, 8F</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</si>
  <si>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</si>
  <si>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</si>
  <si>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</si>
  <si>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</si>
  <si>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</si>
  <si>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</si>
  <si>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</si>
  <si>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</si>
  <si>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</si>
  <si>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</si>
  <si>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</si>
  <si>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</si>
  <si>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</si>
  <si>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</si>
  <si>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</si>
  <si>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</si>
  <si>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</si>
  <si>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</si>
  <si>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</si>
  <si>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</si>
  <si>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</si>
  <si>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</si>
  <si>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</si>
  <si>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</si>
  <si>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</si>
  <si>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</si>
  <si>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3601 2025-06-25 11:59:21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</si>
</sst>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4" borderId="0" xfId="0" applyFont="1" applyFill="1" applyAlignment="1">
      <alignment horizontal="left" vertical="center"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23" xfId="0" applyFont="1" applyFill="1" applyBorder="1" applyAlignment="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4"/>
  <sheetViews>
    <sheetView tabSelected="1" zoomScale="89" zoomScaleNormal="89" workbookViewId="0">
      <selection activeCell="G12" sqref="G12"/>
    </sheetView>
  </sheetViews>
  <sheetFormatPr defaultColWidth="10.875" defaultRowHeight="15" x14ac:dyDescent="0.25"/>
  <cols>
    <col min="1" max="1" width="9.125" style="1" customWidth="1"/>
    <col min="2" max="2" width="51.875" style="1" customWidth="1"/>
    <col min="3" max="3" width="11.75" style="1" customWidth="1"/>
    <col min="4" max="4" width="26.25" style="1" customWidth="1"/>
    <col min="5" max="5" width="21.125" style="1" customWidth="1"/>
    <col min="6" max="6" width="15.25" style="1" customWidth="1"/>
    <col min="7" max="7" width="28.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69"/>
    </row>
    <row r="9" spans="1:6" x14ac:dyDescent="0.25">
      <c r="A9" s="4" t="s">
        <v>5</v>
      </c>
      <c r="B9" s="69"/>
    </row>
    <row r="10" spans="1:6" x14ac:dyDescent="0.25">
      <c r="A10" s="4" t="s">
        <v>6</v>
      </c>
      <c r="B10" s="69"/>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96" customHeight="1" x14ac:dyDescent="0.25">
      <c r="A21" s="32" t="s">
        <v>16</v>
      </c>
      <c r="B21" s="33"/>
      <c r="C21" s="36"/>
      <c r="D21" s="37"/>
      <c r="E21" s="37"/>
      <c r="F21" s="37"/>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69.75" customHeight="1" x14ac:dyDescent="0.25">
      <c r="A30" s="71" t="s">
        <v>24</v>
      </c>
      <c r="B30" s="71"/>
      <c r="D30" s="70"/>
    </row>
    <row r="31" spans="1:7" x14ac:dyDescent="0.25">
      <c r="A31" s="15" t="s">
        <v>25</v>
      </c>
    </row>
    <row r="32" spans="1:7" x14ac:dyDescent="0.25">
      <c r="A32" s="13" t="s">
        <v>26</v>
      </c>
    </row>
    <row r="33" spans="1:9" s="12" customFormat="1" ht="45" x14ac:dyDescent="0.25">
      <c r="A33" s="68" t="s">
        <v>27</v>
      </c>
      <c r="B33" s="68" t="s">
        <v>28</v>
      </c>
      <c r="C33" s="68" t="s">
        <v>29</v>
      </c>
      <c r="D33" s="68" t="s">
        <v>30</v>
      </c>
      <c r="E33" s="68" t="s">
        <v>31</v>
      </c>
      <c r="F33" s="68" t="s">
        <v>32</v>
      </c>
      <c r="G33" s="68" t="s">
        <v>33</v>
      </c>
      <c r="H33" s="68" t="s">
        <v>34</v>
      </c>
      <c r="I33" s="68" t="s">
        <v>35</v>
      </c>
    </row>
    <row r="34" spans="1:9" ht="48" customHeight="1" x14ac:dyDescent="0.25">
      <c r="A34" s="74" t="s">
        <v>36</v>
      </c>
      <c r="B34" s="14" t="s">
        <v>37</v>
      </c>
      <c r="C34" s="14">
        <v>500</v>
      </c>
      <c r="D34" s="14" t="s">
        <v>38</v>
      </c>
      <c r="E34" s="72"/>
      <c r="F34" s="14" t="str">
        <f>IF(ISBLANK(E34),"", PRODUCT(C34,E34))</f>
        <v/>
      </c>
      <c r="G34" s="73"/>
      <c r="H34" s="14"/>
      <c r="I34" s="14"/>
    </row>
    <row r="35" spans="1:9" ht="49.5" customHeight="1" x14ac:dyDescent="0.25">
      <c r="A35" s="74" t="s">
        <v>39</v>
      </c>
      <c r="B35" s="14" t="s">
        <v>40</v>
      </c>
      <c r="C35" s="14"/>
      <c r="D35" s="14"/>
      <c r="E35" s="14"/>
      <c r="F35" s="14"/>
      <c r="G35" s="14"/>
      <c r="H35" s="73"/>
      <c r="I35" s="73"/>
    </row>
    <row r="36" spans="1:9" ht="42" customHeight="1" x14ac:dyDescent="0.25">
      <c r="A36" s="74" t="s">
        <v>41</v>
      </c>
      <c r="B36" s="14" t="s">
        <v>42</v>
      </c>
      <c r="C36" s="14"/>
      <c r="D36" s="14"/>
      <c r="E36" s="14"/>
      <c r="F36" s="14"/>
      <c r="G36" s="14"/>
      <c r="H36" s="73"/>
      <c r="I36" s="73"/>
    </row>
    <row r="37" spans="1:9" ht="59.25" customHeight="1" x14ac:dyDescent="0.25">
      <c r="A37" s="74" t="s">
        <v>43</v>
      </c>
      <c r="B37" s="14" t="s">
        <v>44</v>
      </c>
      <c r="C37" s="14"/>
      <c r="D37" s="14"/>
      <c r="E37" s="14"/>
      <c r="F37" s="14"/>
      <c r="G37" s="14"/>
      <c r="H37" s="73"/>
      <c r="I37" s="73"/>
    </row>
    <row r="38" spans="1:9" ht="52.5" customHeight="1" x14ac:dyDescent="0.25">
      <c r="A38" s="74" t="s">
        <v>45</v>
      </c>
      <c r="B38" s="14" t="s">
        <v>46</v>
      </c>
      <c r="C38" s="14"/>
      <c r="D38" s="14"/>
      <c r="E38" s="14"/>
      <c r="F38" s="14"/>
      <c r="G38" s="14"/>
      <c r="H38" s="73"/>
      <c r="I38" s="73"/>
    </row>
    <row r="39" spans="1:9" ht="55.5" customHeight="1" x14ac:dyDescent="0.25">
      <c r="A39" s="74" t="s">
        <v>47</v>
      </c>
      <c r="B39" s="14" t="s">
        <v>48</v>
      </c>
      <c r="C39" s="14"/>
      <c r="D39" s="14"/>
      <c r="E39" s="14"/>
      <c r="F39" s="14"/>
      <c r="G39" s="14"/>
      <c r="H39" s="73"/>
      <c r="I39" s="73"/>
    </row>
    <row r="40" spans="1:9" ht="46.5" customHeight="1" x14ac:dyDescent="0.25">
      <c r="A40" s="74" t="s">
        <v>49</v>
      </c>
      <c r="B40" s="14" t="s">
        <v>50</v>
      </c>
      <c r="C40" s="14"/>
      <c r="D40" s="14"/>
      <c r="E40" s="14"/>
      <c r="F40" s="14"/>
      <c r="G40" s="14"/>
      <c r="H40" s="73"/>
      <c r="I40" s="73"/>
    </row>
    <row r="41" spans="1:9" ht="54.75" customHeight="1" x14ac:dyDescent="0.25">
      <c r="A41" s="74" t="s">
        <v>51</v>
      </c>
      <c r="B41" s="14" t="s">
        <v>52</v>
      </c>
      <c r="C41" s="14"/>
      <c r="D41" s="14"/>
      <c r="E41" s="14"/>
      <c r="F41" s="14"/>
      <c r="G41" s="14"/>
      <c r="H41" s="73"/>
      <c r="I41" s="73"/>
    </row>
    <row r="42" spans="1:9" x14ac:dyDescent="0.25">
      <c r="E42" s="16" t="s">
        <v>53</v>
      </c>
      <c r="F42" s="16" t="str">
        <f>IF((COUNT(C34:C41)&lt;&gt;COUNT(F34:F41)),"", ROUND(SUM(F34:F41),2))</f>
        <v/>
      </c>
      <c r="G42" s="15" t="str">
        <f>IF((COUNT(C34:C41)&lt;&gt;COUNT(F34:F41)),"Neužpildytos visų objektų kainos", "")</f>
        <v>Neužpildytos visų objektų kainos</v>
      </c>
    </row>
    <row r="43" spans="1:9" ht="30" x14ac:dyDescent="0.25">
      <c r="C43" s="68" t="s">
        <v>54</v>
      </c>
      <c r="D43" s="17"/>
      <c r="E43" s="16" t="s">
        <v>55</v>
      </c>
      <c r="F43" s="16" t="str">
        <f>IF(OR(F42="",D43=""),"", ROUND(PRODUCT(D43,F42)/100,2))</f>
        <v/>
      </c>
      <c r="G43" s="15" t="str">
        <f>IF(D43="", "Nurodykite taikomą PVM dydį", "")</f>
        <v>Nurodykite taikomą PVM dydį</v>
      </c>
    </row>
    <row r="44" spans="1:9" x14ac:dyDescent="0.25">
      <c r="E44" s="16" t="s">
        <v>56</v>
      </c>
      <c r="F44" s="16">
        <f>IF(ISBLANK(F43), "", ROUND(SUM(F42:F43),2))</f>
        <v>0</v>
      </c>
    </row>
  </sheetData>
  <sheetProtection algorithmName="SHA-512" hashValue="29JCTm0Q6ctJj/7OaHKxaQd4jBXcYFlWEo2ESJjLQJ+CCBE3pDP2+v9HupptPL4LxYwuKwqowOCuyPCq5z9zKg==" saltValue="+7Hm4WZ8gxq98hkLBw1dh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4" right="0.31496062992125984" top="0.3543307086614173" bottom="0.3543307086614173" header="0.31496062992125984" footer="0.31496062992125984"/>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57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58</v>
      </c>
      <c r="B5" s="42"/>
      <c r="C5" s="40" t="s">
        <v>59</v>
      </c>
      <c r="D5" s="41"/>
      <c r="E5" s="42"/>
      <c r="F5" s="40" t="s">
        <v>60</v>
      </c>
      <c r="G5" s="41"/>
      <c r="H5" s="42"/>
      <c r="I5" s="40" t="s">
        <v>61</v>
      </c>
      <c r="J5" s="42"/>
      <c r="K5" s="9" t="s">
        <v>62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59</v>
      </c>
      <c r="D19" s="41"/>
      <c r="E19" s="42"/>
      <c r="F19" s="40" t="s">
        <v>64</v>
      </c>
      <c r="G19" s="41"/>
      <c r="H19" s="42"/>
      <c r="I19" s="61" t="s">
        <v>61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65</v>
      </c>
      <c r="B33" s="28"/>
      <c r="C33" s="28"/>
      <c r="D33" s="28"/>
      <c r="E33" s="28"/>
      <c r="F33" s="28"/>
      <c r="G33" s="28"/>
      <c r="H33" s="28"/>
      <c r="I33" s="28"/>
      <c r="J33" s="28"/>
    </row>
    <row r="34" spans="1:10" ht="15.95" customHeight="1" thickBot="1" x14ac:dyDescent="0.3"/>
    <row r="35" spans="1:10" ht="15.95" customHeight="1" x14ac:dyDescent="0.25">
      <c r="A35" s="8" t="s">
        <v>27</v>
      </c>
      <c r="B35" s="57" t="s">
        <v>66</v>
      </c>
      <c r="C35" s="41"/>
      <c r="D35" s="41"/>
      <c r="E35" s="41"/>
      <c r="F35" s="41"/>
      <c r="G35" s="42"/>
      <c r="H35" s="58" t="s">
        <v>67</v>
      </c>
      <c r="I35" s="41"/>
      <c r="J35" s="59"/>
    </row>
    <row r="36" spans="1:10" ht="48" customHeight="1" x14ac:dyDescent="0.25">
      <c r="A36" s="20" t="s">
        <v>68</v>
      </c>
      <c r="B36" s="49" t="s">
        <v>69</v>
      </c>
      <c r="C36" s="44"/>
      <c r="D36" s="44"/>
      <c r="E36" s="44"/>
      <c r="F36" s="44"/>
      <c r="G36" s="27"/>
      <c r="H36" s="52"/>
      <c r="I36" s="44"/>
      <c r="J36" s="46"/>
    </row>
    <row r="37" spans="1:10" ht="48" customHeight="1" x14ac:dyDescent="0.25">
      <c r="A37" s="20" t="s">
        <v>70</v>
      </c>
      <c r="B37" s="49" t="s">
        <v>71</v>
      </c>
      <c r="C37" s="44"/>
      <c r="D37" s="44"/>
      <c r="E37" s="44"/>
      <c r="F37" s="44"/>
      <c r="G37" s="27"/>
      <c r="H37" s="52"/>
      <c r="I37" s="44"/>
      <c r="J37" s="46"/>
    </row>
    <row r="38" spans="1:10" ht="48" customHeight="1" x14ac:dyDescent="0.25">
      <c r="A38" s="20" t="s">
        <v>72</v>
      </c>
      <c r="B38" s="49" t="s">
        <v>73</v>
      </c>
      <c r="C38" s="44"/>
      <c r="D38" s="44"/>
      <c r="E38" s="44"/>
      <c r="F38" s="44"/>
      <c r="G38" s="27"/>
      <c r="H38" s="52"/>
      <c r="I38" s="44"/>
      <c r="J38" s="46"/>
    </row>
    <row r="39" spans="1:10" ht="48" customHeight="1" x14ac:dyDescent="0.25">
      <c r="A39" s="20" t="s">
        <v>74</v>
      </c>
      <c r="B39" s="49" t="s">
        <v>75</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76</v>
      </c>
      <c r="B48" s="28"/>
      <c r="C48" s="28"/>
      <c r="D48" s="28"/>
      <c r="E48" s="28"/>
      <c r="F48" s="28"/>
      <c r="G48" s="28"/>
      <c r="H48" s="28"/>
      <c r="I48" s="28"/>
      <c r="J48" s="28"/>
    </row>
    <row r="51" spans="1:10" x14ac:dyDescent="0.25">
      <c r="A51" s="48" t="s">
        <v>77</v>
      </c>
      <c r="B51" s="28"/>
      <c r="C51" s="28"/>
      <c r="D51" s="28"/>
      <c r="E51" s="54"/>
      <c r="F51" s="28"/>
      <c r="G51" s="28"/>
      <c r="H51" s="28"/>
      <c r="I51" s="28"/>
      <c r="J51" s="28"/>
    </row>
    <row r="53" spans="1:10" x14ac:dyDescent="0.25">
      <c r="A53" s="48" t="s">
        <v>78</v>
      </c>
      <c r="B53" s="28"/>
      <c r="C53" s="28"/>
      <c r="D53" s="28"/>
      <c r="E53" s="54"/>
      <c r="F53" s="28"/>
      <c r="G53" s="28"/>
      <c r="H53" s="28"/>
      <c r="I53" s="28"/>
      <c r="J53" s="28"/>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2025-06-25T09:10:55Z</cp:lastPrinted>
  <dcterms:created xsi:type="dcterms:W3CDTF">2023-04-04T12:16:45Z</dcterms:created>
  <dcterms:modified xsi:type="dcterms:W3CDTF">2025-06-25T09:11:44Z</dcterms:modified>
</cp:coreProperties>
</file>