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55676-4_Vaistinių_preparatų_ir_vaistinių_prekių_pirkimas_Byla/2. PD/"/>
    </mc:Choice>
  </mc:AlternateContent>
  <xr:revisionPtr revIDLastSave="334" documentId="13_ncr:1_{D506F72F-432B-46DC-B5AE-590C61A498C3}" xr6:coauthVersionLast="47" xr6:coauthVersionMax="47" xr10:uidLastSave="{17319310-5974-4767-AA1A-AF6EC3E35049}"/>
  <bookViews>
    <workbookView xWindow="38280" yWindow="-120" windowWidth="29040" windowHeight="15720" tabRatio="760" xr2:uid="{00000000-000D-0000-FFFF-FFFF00000000}"/>
  </bookViews>
  <sheets>
    <sheet name="Sheet1" sheetId="1" r:id="rId1"/>
  </sheets>
  <definedNames>
    <definedName name="_xlnm.Print_Area" localSheetId="0">Sheet1!$B$11:$L$84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1" l="1"/>
  <c r="I83" i="1" s="1"/>
  <c r="H84" i="1"/>
  <c r="I84" i="1" s="1"/>
  <c r="H82" i="1"/>
  <c r="I82"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2" i="1"/>
  <c r="I52" i="1" s="1"/>
  <c r="H53" i="1"/>
  <c r="I53" i="1" s="1"/>
  <c r="H54" i="1"/>
  <c r="I54" i="1" s="1"/>
  <c r="H55" i="1"/>
  <c r="I55" i="1" s="1"/>
  <c r="H56" i="1"/>
  <c r="I56" i="1" s="1"/>
  <c r="H57" i="1"/>
  <c r="I57" i="1" s="1"/>
  <c r="H58" i="1"/>
  <c r="I58" i="1" s="1"/>
  <c r="H59" i="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13" i="1"/>
  <c r="I13" i="1" s="1"/>
  <c r="I59" i="1" l="1"/>
  <c r="I81" i="1" s="1"/>
  <c r="H81" i="1"/>
</calcChain>
</file>

<file path=xl/sharedStrings.xml><?xml version="1.0" encoding="utf-8"?>
<sst xmlns="http://schemas.openxmlformats.org/spreadsheetml/2006/main" count="285" uniqueCount="219">
  <si>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</si>
  <si>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</si>
  <si>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</si>
  <si>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</si>
  <si>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</si>
  <si>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</si>
  <si>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</si>
  <si>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</si>
  <si>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r>
      <rPr>
        <sz val="11"/>
        <color rgb="FF000000"/>
        <rFont val="Times New Roman"/>
      </rP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rPr>
      <t xml:space="preserve">Kiekvienai atskirai pirkimo objekto daliai dokumentai turi būti pateikiami </t>
    </r>
    <r>
      <rPr>
        <b/>
        <u/>
        <sz val="11"/>
        <color rgb="FF000000"/>
        <rFont val="Times New Roman"/>
      </rPr>
      <t>atskirame</t>
    </r>
    <r>
      <rPr>
        <u/>
        <sz val="11"/>
        <color rgb="FF000000"/>
        <rFont val="Times New Roman"/>
      </rPr>
      <t>, aiškiai užvadintame dokumente (faile).</t>
    </r>
  </si>
  <si>
    <t>5.</t>
  </si>
  <si>
    <t>Kartu su pasiūlymu pateikiami CE sertifikatai arba lygiaverčiai dokumentai, patvirtinantys, kad tiekėjo siūlomos prekės atitinka Europos Sąjungos direktyvų nustatytus reikalavimus (pateikiama skaitmeninė dokumento kopija). Siūlantiems (12, 22, 23, 24, 25, 28, 32 ir 42 pirkimo dalims) medicinos prietaisus pateikti CE sertifikatus arba lygiaverčius dokumentus, patvirtinančius, kad tiekėjo siūlomos prekės atitinka Medicinos priemonių reglamentui (2017/745/ES) ir In vitro diagnostikos medicinos priemonių reglamentui (2017/746/ES) arba Direktyvą 98/79/EB (IVDD), nustatytus reikalavimus (pateikiama skaitmeninė dokumento kopija).</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</si>
  <si>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</si>
  <si>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</si>
  <si>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</si>
  <si>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</si>
  <si>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</si>
  <si>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</si>
  <si>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</si>
  <si>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</si>
  <si>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</si>
  <si>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</si>
  <si>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</si>
  <si>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</si>
  <si>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</si>
  <si>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</si>
  <si>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</si>
  <si>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</si>
  <si>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</si>
  <si>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</si>
  <si>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</si>
  <si>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</si>
  <si>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Acetilcisteinas</t>
  </si>
  <si>
    <t>100mg/ml,injekcijoms</t>
  </si>
  <si>
    <t>1 mililitras</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</si>
  <si>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</si>
  <si>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</si>
  <si>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</si>
  <si>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</si>
  <si>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</si>
  <si>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</si>
  <si>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</si>
  <si>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</si>
  <si>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</si>
  <si>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</si>
  <si>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</si>
  <si>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</si>
  <si>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</si>
  <si>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</si>
  <si>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</si>
  <si>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</si>
  <si>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</si>
  <si>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Gliukozė</t>
  </si>
  <si>
    <t>400mg/ml,injekcijoms</t>
  </si>
  <si>
    <t>Tinkamas naujagimiams gydyti</t>
  </si>
  <si>
    <t>Hidrokortizonas</t>
  </si>
  <si>
    <t>100 mg,injekcijoms į veną</t>
  </si>
  <si>
    <t>Imunoglobulinas nuo stabligės žmogaus</t>
  </si>
  <si>
    <t>250TV,injekcijoms</t>
  </si>
  <si>
    <t>užtaisas</t>
  </si>
  <si>
    <t>Pakuotėje ne daugiau vienas flakonas</t>
  </si>
  <si>
    <t>Vanduo sterilus praplovimui</t>
  </si>
  <si>
    <t>praplovimui,1000ml buteliukas</t>
  </si>
  <si>
    <t>1000ml buteliukas</t>
  </si>
  <si>
    <t>Kalcio gliukonatas</t>
  </si>
  <si>
    <t>Ketaminas</t>
  </si>
  <si>
    <t>50mg/ml,injekcijoms</t>
  </si>
  <si>
    <t>Kolistinas</t>
  </si>
  <si>
    <t>1000000TV,injekcijoms</t>
  </si>
  <si>
    <t>Labetalolis</t>
  </si>
  <si>
    <t>100mg,tabletė</t>
  </si>
  <si>
    <t>tabletė</t>
  </si>
  <si>
    <t>5mg/ml,injekcijoms</t>
  </si>
  <si>
    <t>Levobupivakainas</t>
  </si>
  <si>
    <t>50mg,injekcijoms</t>
  </si>
  <si>
    <t>Metileno mėlis</t>
  </si>
  <si>
    <t>10mg/ml,injekcijoms į veną</t>
  </si>
  <si>
    <t>Mizoprostolis</t>
  </si>
  <si>
    <t>0,2mg,tabletė</t>
  </si>
  <si>
    <t>Mupirocinas</t>
  </si>
  <si>
    <t>20mg/g,nosies tepalas</t>
  </si>
  <si>
    <t>gramas</t>
  </si>
  <si>
    <t>Natrio chloridas</t>
  </si>
  <si>
    <t>9mg/ml,500ml,praplovimui</t>
  </si>
  <si>
    <t>500ml buteliukas</t>
  </si>
  <si>
    <t>9mg/ml,1000ml,praplovimui</t>
  </si>
  <si>
    <t>1000ml pakuotė</t>
  </si>
  <si>
    <t>9mg/ml,3000ml,praplovimui</t>
  </si>
  <si>
    <t>3000ml pakuotė</t>
  </si>
  <si>
    <t>4.5 mg/ml,500ml,infuzijoms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</si>
  <si>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</si>
  <si>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</si>
  <si>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</si>
  <si>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</si>
  <si>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</si>
  <si>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</si>
  <si>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</si>
  <si>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</si>
  <si>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</si>
  <si>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</si>
  <si>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</si>
  <si>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</si>
  <si>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Etilo alkoholis</t>
  </si>
  <si>
    <t>ne mažiau 96%</t>
  </si>
  <si>
    <t>litras</t>
  </si>
  <si>
    <t>Fabrikinė gamyba (neskiestas).</t>
  </si>
  <si>
    <t>Kalcio chloridas-dihidratas</t>
  </si>
  <si>
    <t>73,5mg/ml,100ml ,injekcijoms</t>
  </si>
  <si>
    <t>flakonas</t>
  </si>
  <si>
    <t>Aktyvintos anglies granulės geriamajai suspensijai</t>
  </si>
  <si>
    <t>61,5g,fl.,suspensija</t>
  </si>
  <si>
    <t>Tuberkulinas</t>
  </si>
  <si>
    <t>5TU/0,1ml,injekcijoms,1ml flakonas 
 arba ampulė</t>
  </si>
  <si>
    <t>1ml flakonas arba ampulė</t>
  </si>
  <si>
    <t>Fitomenadionas</t>
  </si>
  <si>
    <t>10mg,injekcijoms į veną</t>
  </si>
  <si>
    <t xml:space="preserve">Kalcio karbonato milteliai </t>
  </si>
  <si>
    <t>Gerti</t>
  </si>
  <si>
    <t>kg</t>
  </si>
  <si>
    <t>Išfasuota po 1 kg</t>
  </si>
  <si>
    <t>Amilnitritas</t>
  </si>
  <si>
    <t>0,3ml</t>
  </si>
  <si>
    <t>ampulė inhaliacijai</t>
  </si>
  <si>
    <t>Ekstemporalios gamybos vaistai</t>
  </si>
  <si>
    <t>39.1</t>
  </si>
  <si>
    <t>Hidrokortizono suspensija+Salicilo rūgštis+Novokainas+Anestezinas+Analginas+Lanolinas+Vazelinas</t>
  </si>
  <si>
    <t>187.5mg+2g+2g+2g+1g+50g+50g,  50g, tepalas</t>
  </si>
  <si>
    <t>39.2</t>
  </si>
  <si>
    <t>375mg+4g+4g+4g+2g+2g+100g+100g, 100g, tepalas</t>
  </si>
  <si>
    <t>39.3</t>
  </si>
  <si>
    <t xml:space="preserve">Fenobarbitalis+Gliukozė
</t>
  </si>
  <si>
    <t>10mg+200mg,miltelis</t>
  </si>
  <si>
    <t>miltelis</t>
  </si>
  <si>
    <t>39.4</t>
  </si>
  <si>
    <t>5mg+200mg,miltelis</t>
  </si>
  <si>
    <t xml:space="preserve">
</t>
  </si>
  <si>
    <t>39.5</t>
  </si>
  <si>
    <t>Talkas</t>
  </si>
  <si>
    <t>500g ,milteliai</t>
  </si>
  <si>
    <t>pak</t>
  </si>
  <si>
    <t>39.6</t>
  </si>
  <si>
    <t>Nistatinas+Predinzolonas+Enterolis+Anestezinas+Taninas+Kseroformas+Vazelino aliejus+Cinko pasta</t>
  </si>
  <si>
    <t>1g+50mg+150mg+2g+2g+1g+40g+40g,flakonas,tepalas</t>
  </si>
  <si>
    <t>39.7</t>
  </si>
  <si>
    <t>Kalio permanganatas</t>
  </si>
  <si>
    <t>5%10 ml, tirpalas</t>
  </si>
  <si>
    <t>39.8</t>
  </si>
  <si>
    <t>5% 50 ml, tirpalas</t>
  </si>
  <si>
    <t>39.9</t>
  </si>
  <si>
    <t>Acto rūgštis</t>
  </si>
  <si>
    <t>5%50 ml, tirpalas</t>
  </si>
  <si>
    <t>39.10</t>
  </si>
  <si>
    <t>Salicilo rūgštis</t>
  </si>
  <si>
    <t>40%100g, tepalas</t>
  </si>
  <si>
    <t>39.11</t>
  </si>
  <si>
    <t>Liugolis</t>
  </si>
  <si>
    <t>5% 50ml, vandeninis tirpalas</t>
  </si>
  <si>
    <t>39.12</t>
  </si>
  <si>
    <t>3% 5ml, vandeninis tirpalas</t>
  </si>
  <si>
    <t>39.13</t>
  </si>
  <si>
    <t>1% 50ml, vandeninis tirpalas</t>
  </si>
  <si>
    <t>39.14</t>
  </si>
  <si>
    <t>3% 50ml, vandeninis tirpalas</t>
  </si>
  <si>
    <t>39.15</t>
  </si>
  <si>
    <t xml:space="preserve">Valerijono tinktūra+Sukatžolės tinktūra+Mėtų tiktūra+Distiliuotas vanduo
</t>
  </si>
  <si>
    <t>15ml+10ml+10lašų+400ml, tinktūra</t>
  </si>
  <si>
    <t>39.16</t>
  </si>
  <si>
    <t>1% 10 ml, sterilus tirpalas</t>
  </si>
  <si>
    <t>39.17</t>
  </si>
  <si>
    <t>Kaptoprilis+Gliukozė</t>
  </si>
  <si>
    <t>1mg+200mg,miltelis</t>
  </si>
  <si>
    <t>39.18</t>
  </si>
  <si>
    <t>Acto rūgštis+Metilvioleto dažai</t>
  </si>
  <si>
    <t>10% +0,04 gramo,20ml,tirpalas</t>
  </si>
  <si>
    <t>39.19</t>
  </si>
  <si>
    <t>Natrio chloridas+Kalio chloridas+Natrio hidrokarbonatas+Gliukozė</t>
  </si>
  <si>
    <t>1,75g+1,5g+2,5g+14,5g,miltelis</t>
  </si>
  <si>
    <t>39.20</t>
  </si>
  <si>
    <t>Gliukozė+veiklioji medžiaga iš tabletės (ligoninės)</t>
  </si>
  <si>
    <t>200mg</t>
  </si>
  <si>
    <t>39.21</t>
  </si>
  <si>
    <t>Hidrokortizono suspensija+Lanolinas+Vazelinas</t>
  </si>
  <si>
    <t>125mg+25g+25g,tepalas</t>
  </si>
  <si>
    <t>39.22</t>
  </si>
  <si>
    <t>Sidabro nitratas</t>
  </si>
  <si>
    <t>1% 5ml, steril. tirp.</t>
  </si>
  <si>
    <t>39.23</t>
  </si>
  <si>
    <t>10% 5ml, steril. tirp.</t>
  </si>
  <si>
    <t>39.24</t>
  </si>
  <si>
    <t>Hidrokortizono1% tepalas+Epadermo tepalas</t>
  </si>
  <si>
    <t>120g+600g,tepalas</t>
  </si>
  <si>
    <t>39.25</t>
  </si>
  <si>
    <t>Vit.B12+Linkocinas+Hidrokortizono susp.+Folinė rūgštis+Tetrakainas+Lanolinas+Vazelinas</t>
  </si>
  <si>
    <t>200mcg+1g+5ml+500mg+500mg+10g+40g,tepalas</t>
  </si>
  <si>
    <t>39.26</t>
  </si>
  <si>
    <t>Fluoresceinas+Destiliuotas vanduo</t>
  </si>
  <si>
    <t>50mg+5ml,sterilus tirpalas</t>
  </si>
  <si>
    <t>39.27</t>
  </si>
  <si>
    <t>Žaliasis muilas+Benzilbenzoatas+Destiliuotas vanduo</t>
  </si>
  <si>
    <t>2g+10g+88ml,tepalas</t>
  </si>
  <si>
    <t>39.28</t>
  </si>
  <si>
    <t>Tepalas nosies tamponavimui:Streptocidas+kalcio chloridas+Cinko oksidas +Glicerinas+ Želatina+ Dest.vanduo</t>
  </si>
  <si>
    <t>1,25g+1,25g+2,5g+12,5g+6,25g+37,5ml</t>
  </si>
  <si>
    <t>39.29</t>
  </si>
  <si>
    <t xml:space="preserve">Kolargolis </t>
  </si>
  <si>
    <t>2% 10ml, steril. tirp.</t>
  </si>
  <si>
    <t xml:space="preserve">39 pirkimo dalis iš viso: </t>
  </si>
  <si>
    <t>Chlorheksidinas (Ekstemporalios gamybos vaistas)</t>
  </si>
  <si>
    <t>0.02% 450ml, 450ml,sterilus tirpalas praplovimui</t>
  </si>
  <si>
    <t>Novokainas (Ekstemporalios gamybos vaistas)</t>
  </si>
  <si>
    <t>0,5% 50 ml, steril. tirp. infuzijoms</t>
  </si>
  <si>
    <t>Kameros odos lopo testams atlikti. Kameros (lėkštelės) iš aliuminio, padengtos polipropileno danga, pritvirtintos prie pleistro po 10 arba 5 vnt. (Finn Chambers arba lygiavertis)</t>
  </si>
  <si>
    <t>1 pleistras su 10 kamerų</t>
  </si>
  <si>
    <t>vnt.</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</si>
  <si>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</si>
  <si>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</si>
  <si>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</si>
  <si>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</si>
  <si>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</si>
  <si>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VAISTINIAI PREPARATAI IR VAISTINĖS PREKĖS II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</si>
</sst>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8"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1"/>
      <color rgb="FF000000"/>
      <name val="Times New Roman"/>
      <family val="1"/>
      <charset val="186"/>
    </font>
    <font>
      <sz val="11"/>
      <color indexed="8"/>
      <name val="Times New Roman"/>
      <family val="1"/>
      <charset val="186"/>
    </font>
    <font>
      <sz val="11"/>
      <color rgb="FF000000"/>
      <name val="Times New Roman"/>
    </font>
    <font>
      <u/>
      <sz val="11"/>
      <color rgb="FF000000"/>
      <name val="Times New Roman"/>
    </font>
    <font>
      <b/>
      <u/>
      <sz val="11"/>
      <color rgb="FF000000"/>
      <name val="Times New Roman"/>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05">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8"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shrinkToFit="1"/>
    </xf>
    <xf numFmtId="0" fontId="5" fillId="2" borderId="1" xfId="0" applyFont="1" applyFill="1" applyBorder="1" applyAlignment="1">
      <alignment horizontal="left" vertical="center" wrapTex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5" xfId="3" applyNumberFormat="1" applyFont="1" applyBorder="1" applyAlignment="1">
      <alignment horizontal="center" vertical="center" wrapText="1"/>
    </xf>
    <xf numFmtId="2" fontId="5" fillId="0" borderId="5" xfId="3" applyNumberFormat="1" applyFont="1" applyBorder="1" applyAlignment="1">
      <alignment horizontal="center" vertical="center" wrapText="1"/>
    </xf>
    <xf numFmtId="0" fontId="8" fillId="0" borderId="5" xfId="0" applyFont="1" applyBorder="1" applyAlignment="1">
      <alignment horizontal="left" vertical="center" wrapText="1"/>
    </xf>
    <xf numFmtId="0" fontId="8" fillId="4" borderId="1" xfId="0" applyFont="1" applyFill="1" applyBorder="1" applyAlignment="1">
      <alignment horizontal="left" vertical="center" wrapText="1"/>
    </xf>
    <xf numFmtId="0" fontId="8" fillId="3" borderId="1" xfId="8" applyFont="1" applyFill="1" applyBorder="1" applyAlignment="1">
      <alignment horizontal="left" vertical="center" wrapText="1"/>
    </xf>
    <xf numFmtId="0" fontId="6" fillId="0" borderId="1" xfId="6" applyFont="1" applyBorder="1" applyAlignment="1">
      <alignment horizontal="left" vertical="center" wrapText="1"/>
    </xf>
    <xf numFmtId="2" fontId="5" fillId="0" borderId="5" xfId="3" applyNumberFormat="1" applyFont="1" applyBorder="1" applyAlignment="1">
      <alignment horizontal="left" vertical="top"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0" fontId="9" fillId="0" borderId="5" xfId="0" applyFont="1" applyBorder="1" applyAlignment="1">
      <alignment horizontal="left" vertical="center" wrapText="1"/>
    </xf>
    <xf numFmtId="167" fontId="9" fillId="0" borderId="1" xfId="8" applyNumberFormat="1" applyFont="1" applyBorder="1" applyAlignment="1">
      <alignment horizontal="left" vertical="center"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0" borderId="5" xfId="0" applyFont="1" applyBorder="1" applyAlignment="1">
      <alignment horizontal="center"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6" fillId="0" borderId="5" xfId="0" applyFont="1" applyBorder="1" applyAlignment="1">
      <alignment vertical="center" wrapText="1"/>
    </xf>
    <xf numFmtId="2" fontId="6" fillId="0" borderId="11" xfId="0" applyNumberFormat="1" applyFont="1" applyBorder="1" applyAlignment="1">
      <alignment vertical="center" wrapText="1"/>
    </xf>
    <xf numFmtId="1" fontId="13" fillId="0" borderId="12" xfId="3" applyNumberFormat="1" applyFont="1" applyBorder="1" applyAlignment="1">
      <alignment horizontal="center" vertical="center" wrapText="1"/>
    </xf>
    <xf numFmtId="2" fontId="6" fillId="0" borderId="14" xfId="0" applyNumberFormat="1" applyFont="1" applyBorder="1" applyAlignment="1">
      <alignment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5" xfId="14"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0" fontId="5" fillId="0" borderId="17" xfId="0" applyFont="1" applyBorder="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9" fontId="9" fillId="0" borderId="1" xfId="14" applyFont="1" applyBorder="1" applyAlignment="1" applyProtection="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vertical="center" wrapText="1"/>
    </xf>
    <xf numFmtId="2" fontId="6" fillId="0" borderId="1" xfId="3"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3" fillId="0" borderId="12" xfId="0" applyNumberFormat="1" applyFont="1" applyBorder="1" applyAlignment="1">
      <alignment horizontal="center" vertical="center" wrapText="1"/>
    </xf>
    <xf numFmtId="2" fontId="13" fillId="0" borderId="12"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3"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20" fillId="0" borderId="0" xfId="0" applyFont="1" applyAlignment="1">
      <alignment horizontal="left" vertic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5" xfId="0" applyFont="1" applyBorder="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left" vertical="top"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81"/>
  <sheetViews>
    <sheetView tabSelected="1" zoomScaleNormal="100" zoomScaleSheetLayoutView="70" workbookViewId="0">
      <selection activeCell="E3" sqref="E3"/>
    </sheetView>
  </sheetViews>
  <sheetFormatPr defaultColWidth="8.375" defaultRowHeight="18" customHeight="1" x14ac:dyDescent="0.2"/>
  <cols>
    <col min="1" max="1" width="8.375" style="2"/>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30" style="6" customWidth="1"/>
    <col min="11" max="11" width="16.25" style="6" customWidth="1"/>
    <col min="12" max="12" width="13.5" style="6" customWidth="1"/>
    <col min="13" max="13" width="12.5" style="2" customWidth="1"/>
    <col min="14" max="14" width="11.75" style="2" customWidth="1"/>
    <col min="15" max="16384" width="8.375" style="2"/>
  </cols>
  <sheetData>
    <row r="2" spans="1:14" ht="18" customHeight="1" x14ac:dyDescent="0.2">
      <c r="C2" s="92" t="s">
        <v>218</v>
      </c>
      <c r="D2" s="93"/>
      <c r="E2" s="93"/>
      <c r="F2" s="93"/>
      <c r="G2" s="93"/>
      <c r="H2" s="93"/>
    </row>
    <row r="3" spans="1:14" ht="18" customHeight="1" x14ac:dyDescent="0.2">
      <c r="C3" s="54"/>
      <c r="D3" s="51"/>
      <c r="E3" s="51"/>
      <c r="F3" s="51"/>
      <c r="G3" s="51"/>
      <c r="H3" s="51"/>
    </row>
    <row r="4" spans="1:14" ht="18" customHeight="1" x14ac:dyDescent="0.2">
      <c r="B4" s="55" t="s">
        <v>0</v>
      </c>
      <c r="C4" s="54"/>
      <c r="D4" s="51"/>
      <c r="E4" s="51"/>
      <c r="F4" s="51"/>
      <c r="G4" s="51"/>
      <c r="H4" s="51"/>
    </row>
    <row r="5" spans="1:14" ht="47.25" customHeight="1" x14ac:dyDescent="0.2">
      <c r="A5" s="1" t="s">
        <v>1</v>
      </c>
      <c r="B5" s="96" t="s">
        <v>2</v>
      </c>
      <c r="C5" s="96"/>
      <c r="D5" s="96"/>
      <c r="E5" s="96"/>
      <c r="F5" s="96"/>
      <c r="G5" s="96"/>
      <c r="H5" s="96"/>
      <c r="I5" s="96"/>
      <c r="J5" s="96"/>
      <c r="K5" s="96"/>
      <c r="L5" s="96"/>
    </row>
    <row r="6" spans="1:14" ht="18" customHeight="1" x14ac:dyDescent="0.2">
      <c r="A6" s="1" t="s">
        <v>3</v>
      </c>
      <c r="B6" s="96" t="s">
        <v>4</v>
      </c>
      <c r="C6" s="96"/>
      <c r="D6" s="96"/>
      <c r="E6" s="96"/>
      <c r="F6" s="96"/>
      <c r="G6" s="96"/>
      <c r="H6" s="96"/>
      <c r="I6" s="96"/>
      <c r="J6" s="96"/>
      <c r="K6" s="96"/>
      <c r="L6" s="96"/>
    </row>
    <row r="7" spans="1:14" ht="18" customHeight="1" x14ac:dyDescent="0.2">
      <c r="A7" s="1" t="s">
        <v>5</v>
      </c>
      <c r="B7" s="96" t="s">
        <v>6</v>
      </c>
      <c r="C7" s="96"/>
      <c r="D7" s="96"/>
      <c r="E7" s="96"/>
      <c r="F7" s="96"/>
      <c r="G7" s="96"/>
      <c r="H7" s="96"/>
      <c r="I7" s="96"/>
      <c r="J7" s="96"/>
      <c r="K7" s="96"/>
      <c r="L7" s="96"/>
    </row>
    <row r="8" spans="1:14" ht="51" customHeight="1" x14ac:dyDescent="0.2">
      <c r="A8" s="1" t="s">
        <v>7</v>
      </c>
      <c r="B8" s="99" t="s">
        <v>8</v>
      </c>
      <c r="C8" s="100"/>
      <c r="D8" s="100"/>
      <c r="E8" s="100"/>
      <c r="F8" s="100"/>
      <c r="G8" s="100"/>
      <c r="H8" s="100"/>
      <c r="I8" s="100"/>
      <c r="J8" s="100"/>
      <c r="K8" s="100"/>
      <c r="L8" s="100"/>
    </row>
    <row r="9" spans="1:14" ht="48" customHeight="1" x14ac:dyDescent="0.2">
      <c r="A9" s="1" t="s">
        <v>9</v>
      </c>
      <c r="B9" s="101" t="s">
        <v>10</v>
      </c>
      <c r="C9" s="101"/>
      <c r="D9" s="101"/>
      <c r="E9" s="101"/>
      <c r="F9" s="101"/>
      <c r="G9" s="101"/>
      <c r="H9" s="101"/>
      <c r="I9" s="101"/>
      <c r="J9" s="101"/>
      <c r="K9" s="101"/>
      <c r="L9" s="101"/>
    </row>
    <row r="10" spans="1:14" ht="16.5" customHeight="1" x14ac:dyDescent="0.2">
      <c r="C10" s="15"/>
      <c r="D10" s="51"/>
      <c r="E10" s="19"/>
      <c r="F10" s="19"/>
      <c r="G10" s="19"/>
      <c r="H10" s="19"/>
    </row>
    <row r="11" spans="1:14" s="7" customFormat="1" ht="132" customHeight="1" thickBot="1" x14ac:dyDescent="0.25">
      <c r="A11" s="59" t="s">
        <v>11</v>
      </c>
      <c r="B11" s="60" t="s">
        <v>12</v>
      </c>
      <c r="C11" s="61" t="s">
        <v>13</v>
      </c>
      <c r="D11" s="61" t="s">
        <v>14</v>
      </c>
      <c r="E11" s="61" t="s">
        <v>15</v>
      </c>
      <c r="F11" s="62" t="s">
        <v>16</v>
      </c>
      <c r="G11" s="62" t="s">
        <v>17</v>
      </c>
      <c r="H11" s="63" t="s">
        <v>18</v>
      </c>
      <c r="I11" s="63" t="s">
        <v>19</v>
      </c>
      <c r="J11" s="64" t="s">
        <v>20</v>
      </c>
      <c r="K11" s="81" t="s">
        <v>21</v>
      </c>
      <c r="L11" s="82" t="s">
        <v>22</v>
      </c>
      <c r="M11" s="83" t="s">
        <v>23</v>
      </c>
      <c r="N11" s="84" t="s">
        <v>24</v>
      </c>
    </row>
    <row r="12" spans="1:14" s="7" customFormat="1" ht="15.75" customHeight="1" thickBot="1" x14ac:dyDescent="0.25">
      <c r="A12" s="57"/>
      <c r="B12" s="79" t="s">
        <v>25</v>
      </c>
      <c r="C12" s="79" t="s">
        <v>26</v>
      </c>
      <c r="D12" s="79" t="s">
        <v>27</v>
      </c>
      <c r="E12" s="79" t="s">
        <v>28</v>
      </c>
      <c r="F12" s="80" t="s">
        <v>29</v>
      </c>
      <c r="G12" s="80" t="s">
        <v>30</v>
      </c>
      <c r="H12" s="58">
        <v>8</v>
      </c>
      <c r="I12" s="58">
        <v>9</v>
      </c>
      <c r="J12" s="58">
        <v>10</v>
      </c>
      <c r="K12" s="58">
        <v>11</v>
      </c>
      <c r="L12" s="58">
        <v>12</v>
      </c>
      <c r="M12" s="78">
        <v>13</v>
      </c>
      <c r="N12" s="85">
        <v>14</v>
      </c>
    </row>
    <row r="13" spans="1:14" s="7" customFormat="1" ht="15.75" x14ac:dyDescent="0.2">
      <c r="A13" s="56">
        <v>1</v>
      </c>
      <c r="B13" s="36" t="s">
        <v>31</v>
      </c>
      <c r="C13" s="44" t="s">
        <v>32</v>
      </c>
      <c r="D13" s="50" t="s">
        <v>33</v>
      </c>
      <c r="E13" s="50">
        <v>9000</v>
      </c>
      <c r="F13" s="34"/>
      <c r="G13" s="65"/>
      <c r="H13" s="75">
        <f>E13*F13</f>
        <v>0</v>
      </c>
      <c r="I13" s="75">
        <f>H13+H13*G13</f>
        <v>0</v>
      </c>
      <c r="J13" s="40"/>
      <c r="K13" s="35"/>
      <c r="L13" s="35"/>
      <c r="M13" s="76"/>
      <c r="N13" s="86">
        <v>6709.5000000000009</v>
      </c>
    </row>
    <row r="14" spans="1:14" s="7" customFormat="1" ht="31.5" x14ac:dyDescent="0.2">
      <c r="A14" s="10">
        <v>2</v>
      </c>
      <c r="B14" s="25" t="s">
        <v>34</v>
      </c>
      <c r="C14" s="23" t="s">
        <v>35</v>
      </c>
      <c r="D14" s="21" t="s">
        <v>36</v>
      </c>
      <c r="E14" s="13">
        <v>1000</v>
      </c>
      <c r="F14" s="20"/>
      <c r="G14" s="66"/>
      <c r="H14" s="75">
        <f t="shared" ref="H14:H77" si="0">E14*F14</f>
        <v>0</v>
      </c>
      <c r="I14" s="75">
        <f t="shared" ref="I14:I77" si="1">H14+H14*G14</f>
        <v>0</v>
      </c>
      <c r="J14" s="41"/>
      <c r="K14" s="26"/>
      <c r="L14" s="26"/>
      <c r="M14" s="52"/>
      <c r="N14" s="87">
        <v>950</v>
      </c>
    </row>
    <row r="15" spans="1:14" s="7" customFormat="1" ht="31.5" x14ac:dyDescent="0.2">
      <c r="A15" s="10">
        <v>3</v>
      </c>
      <c r="B15" s="25" t="s">
        <v>37</v>
      </c>
      <c r="C15" s="23" t="s">
        <v>38</v>
      </c>
      <c r="D15" s="21" t="s">
        <v>36</v>
      </c>
      <c r="E15" s="13">
        <v>60</v>
      </c>
      <c r="F15" s="20"/>
      <c r="G15" s="66"/>
      <c r="H15" s="75">
        <f t="shared" si="0"/>
        <v>0</v>
      </c>
      <c r="I15" s="75">
        <f t="shared" si="1"/>
        <v>0</v>
      </c>
      <c r="J15" s="41"/>
      <c r="K15" s="26"/>
      <c r="L15" s="26"/>
      <c r="M15" s="52"/>
      <c r="N15" s="87">
        <v>630</v>
      </c>
    </row>
    <row r="16" spans="1:14" s="7" customFormat="1" ht="15.75" x14ac:dyDescent="0.2">
      <c r="A16" s="10">
        <v>4</v>
      </c>
      <c r="B16" s="25" t="s">
        <v>39</v>
      </c>
      <c r="C16" s="23" t="s">
        <v>40</v>
      </c>
      <c r="D16" s="13" t="s">
        <v>41</v>
      </c>
      <c r="E16" s="13">
        <v>110.00000000000001</v>
      </c>
      <c r="F16" s="20"/>
      <c r="G16" s="66"/>
      <c r="H16" s="75">
        <f t="shared" si="0"/>
        <v>0</v>
      </c>
      <c r="I16" s="75">
        <f t="shared" si="1"/>
        <v>0</v>
      </c>
      <c r="J16" s="41"/>
      <c r="K16" s="26"/>
      <c r="L16" s="26"/>
      <c r="M16" s="52"/>
      <c r="N16" s="87">
        <v>462.00000000000006</v>
      </c>
    </row>
    <row r="17" spans="1:14" s="7" customFormat="1" ht="15.75" x14ac:dyDescent="0.2">
      <c r="A17" s="10">
        <v>5</v>
      </c>
      <c r="B17" s="25" t="s">
        <v>42</v>
      </c>
      <c r="C17" s="23" t="s">
        <v>43</v>
      </c>
      <c r="D17" s="13" t="s">
        <v>44</v>
      </c>
      <c r="E17" s="13">
        <v>800</v>
      </c>
      <c r="F17" s="20"/>
      <c r="G17" s="66"/>
      <c r="H17" s="75">
        <f t="shared" si="0"/>
        <v>0</v>
      </c>
      <c r="I17" s="75">
        <f t="shared" si="1"/>
        <v>0</v>
      </c>
      <c r="J17" s="41"/>
      <c r="K17" s="26"/>
      <c r="L17" s="26"/>
      <c r="M17" s="52"/>
      <c r="N17" s="87">
        <v>252</v>
      </c>
    </row>
    <row r="18" spans="1:14" s="7" customFormat="1" ht="31.5" x14ac:dyDescent="0.2">
      <c r="A18" s="10">
        <v>6</v>
      </c>
      <c r="B18" s="25" t="s">
        <v>45</v>
      </c>
      <c r="C18" s="23" t="s">
        <v>46</v>
      </c>
      <c r="D18" s="21" t="s">
        <v>36</v>
      </c>
      <c r="E18" s="13">
        <v>65</v>
      </c>
      <c r="F18" s="20"/>
      <c r="G18" s="66"/>
      <c r="H18" s="75">
        <f t="shared" si="0"/>
        <v>0</v>
      </c>
      <c r="I18" s="75">
        <f t="shared" si="1"/>
        <v>0</v>
      </c>
      <c r="J18" s="41"/>
      <c r="K18" s="26"/>
      <c r="L18" s="26"/>
      <c r="M18" s="52"/>
      <c r="N18" s="87">
        <v>273</v>
      </c>
    </row>
    <row r="19" spans="1:14" s="7" customFormat="1" ht="15.75" x14ac:dyDescent="0.2">
      <c r="A19" s="10">
        <v>7</v>
      </c>
      <c r="B19" s="25" t="s">
        <v>47</v>
      </c>
      <c r="C19" s="23" t="s">
        <v>48</v>
      </c>
      <c r="D19" s="13" t="s">
        <v>41</v>
      </c>
      <c r="E19" s="13">
        <v>25</v>
      </c>
      <c r="F19" s="20"/>
      <c r="G19" s="66"/>
      <c r="H19" s="75">
        <f t="shared" si="0"/>
        <v>0</v>
      </c>
      <c r="I19" s="75">
        <f t="shared" si="1"/>
        <v>0</v>
      </c>
      <c r="J19" s="41"/>
      <c r="K19" s="26"/>
      <c r="L19" s="26"/>
      <c r="M19" s="52"/>
      <c r="N19" s="87">
        <v>630</v>
      </c>
    </row>
    <row r="20" spans="1:14" s="7" customFormat="1" ht="15.75" x14ac:dyDescent="0.2">
      <c r="A20" s="10">
        <v>8</v>
      </c>
      <c r="B20" s="25" t="s">
        <v>49</v>
      </c>
      <c r="C20" s="23" t="s">
        <v>50</v>
      </c>
      <c r="D20" s="13" t="s">
        <v>44</v>
      </c>
      <c r="E20" s="13">
        <v>100</v>
      </c>
      <c r="F20" s="20"/>
      <c r="G20" s="66"/>
      <c r="H20" s="75">
        <f t="shared" si="0"/>
        <v>0</v>
      </c>
      <c r="I20" s="75">
        <f t="shared" si="1"/>
        <v>0</v>
      </c>
      <c r="J20" s="41"/>
      <c r="K20" s="26"/>
      <c r="L20" s="26"/>
      <c r="M20" s="52"/>
      <c r="N20" s="87">
        <v>735</v>
      </c>
    </row>
    <row r="21" spans="1:14" s="7" customFormat="1" ht="15.75" x14ac:dyDescent="0.2">
      <c r="A21" s="10">
        <v>9</v>
      </c>
      <c r="B21" s="25" t="s">
        <v>51</v>
      </c>
      <c r="C21" s="23" t="s">
        <v>52</v>
      </c>
      <c r="D21" s="13" t="s">
        <v>44</v>
      </c>
      <c r="E21" s="13">
        <v>17500</v>
      </c>
      <c r="F21" s="20"/>
      <c r="G21" s="66"/>
      <c r="H21" s="75">
        <f t="shared" si="0"/>
        <v>0</v>
      </c>
      <c r="I21" s="75">
        <f t="shared" si="1"/>
        <v>0</v>
      </c>
      <c r="J21" s="42" t="s">
        <v>53</v>
      </c>
      <c r="K21" s="26"/>
      <c r="L21" s="26"/>
      <c r="M21" s="52"/>
      <c r="N21" s="87">
        <v>1653.75</v>
      </c>
    </row>
    <row r="22" spans="1:14" s="7" customFormat="1" ht="31.5" x14ac:dyDescent="0.2">
      <c r="A22" s="10">
        <v>10</v>
      </c>
      <c r="B22" s="25" t="s">
        <v>54</v>
      </c>
      <c r="C22" s="23" t="s">
        <v>55</v>
      </c>
      <c r="D22" s="21" t="s">
        <v>36</v>
      </c>
      <c r="E22" s="13">
        <v>200</v>
      </c>
      <c r="F22" s="20"/>
      <c r="G22" s="66"/>
      <c r="H22" s="75">
        <f t="shared" si="0"/>
        <v>0</v>
      </c>
      <c r="I22" s="75">
        <f t="shared" si="1"/>
        <v>0</v>
      </c>
      <c r="J22" s="41"/>
      <c r="K22" s="26"/>
      <c r="L22" s="26"/>
      <c r="M22" s="52"/>
      <c r="N22" s="87">
        <v>340</v>
      </c>
    </row>
    <row r="23" spans="1:14" s="7" customFormat="1" ht="31.5" x14ac:dyDescent="0.2">
      <c r="A23" s="10">
        <v>11</v>
      </c>
      <c r="B23" s="25" t="s">
        <v>56</v>
      </c>
      <c r="C23" s="23" t="s">
        <v>57</v>
      </c>
      <c r="D23" s="13" t="s">
        <v>58</v>
      </c>
      <c r="E23" s="13">
        <v>2</v>
      </c>
      <c r="F23" s="20"/>
      <c r="G23" s="66"/>
      <c r="H23" s="75">
        <f t="shared" si="0"/>
        <v>0</v>
      </c>
      <c r="I23" s="75">
        <f t="shared" si="1"/>
        <v>0</v>
      </c>
      <c r="J23" s="41" t="s">
        <v>59</v>
      </c>
      <c r="K23" s="26"/>
      <c r="L23" s="26"/>
      <c r="M23" s="52"/>
      <c r="N23" s="87">
        <v>1470</v>
      </c>
    </row>
    <row r="24" spans="1:14" s="7" customFormat="1" ht="31.5" x14ac:dyDescent="0.2">
      <c r="A24" s="10">
        <v>12</v>
      </c>
      <c r="B24" s="25" t="s">
        <v>60</v>
      </c>
      <c r="C24" s="23" t="s">
        <v>61</v>
      </c>
      <c r="D24" s="13" t="s">
        <v>62</v>
      </c>
      <c r="E24" s="13">
        <v>3900</v>
      </c>
      <c r="F24" s="20"/>
      <c r="G24" s="66"/>
      <c r="H24" s="75">
        <f t="shared" si="0"/>
        <v>0</v>
      </c>
      <c r="I24" s="75">
        <f t="shared" si="1"/>
        <v>0</v>
      </c>
      <c r="J24" s="41"/>
      <c r="K24" s="26"/>
      <c r="L24" s="26"/>
      <c r="M24" s="52"/>
      <c r="N24" s="87">
        <v>7800</v>
      </c>
    </row>
    <row r="25" spans="1:14" s="7" customFormat="1" ht="15.75" x14ac:dyDescent="0.2">
      <c r="A25" s="10">
        <v>13</v>
      </c>
      <c r="B25" s="25" t="s">
        <v>63</v>
      </c>
      <c r="C25" s="23" t="s">
        <v>32</v>
      </c>
      <c r="D25" s="13" t="s">
        <v>44</v>
      </c>
      <c r="E25" s="13">
        <v>22000</v>
      </c>
      <c r="F25" s="20"/>
      <c r="G25" s="66"/>
      <c r="H25" s="75">
        <f t="shared" si="0"/>
        <v>0</v>
      </c>
      <c r="I25" s="75">
        <f t="shared" si="1"/>
        <v>0</v>
      </c>
      <c r="J25" s="42" t="s">
        <v>53</v>
      </c>
      <c r="K25" s="26"/>
      <c r="L25" s="26"/>
      <c r="M25" s="52"/>
      <c r="N25" s="87">
        <v>2310</v>
      </c>
    </row>
    <row r="26" spans="1:14" s="7" customFormat="1" ht="15.75" x14ac:dyDescent="0.2">
      <c r="A26" s="10">
        <v>14</v>
      </c>
      <c r="B26" s="25" t="s">
        <v>64</v>
      </c>
      <c r="C26" s="23" t="s">
        <v>65</v>
      </c>
      <c r="D26" s="13" t="s">
        <v>44</v>
      </c>
      <c r="E26" s="13">
        <v>2200</v>
      </c>
      <c r="F26" s="20"/>
      <c r="G26" s="66"/>
      <c r="H26" s="75">
        <f t="shared" si="0"/>
        <v>0</v>
      </c>
      <c r="I26" s="75">
        <f t="shared" si="1"/>
        <v>0</v>
      </c>
      <c r="J26" s="41"/>
      <c r="K26" s="26"/>
      <c r="L26" s="26"/>
      <c r="M26" s="52"/>
      <c r="N26" s="87">
        <v>2079</v>
      </c>
    </row>
    <row r="27" spans="1:14" s="7" customFormat="1" ht="31.5" x14ac:dyDescent="0.2">
      <c r="A27" s="10">
        <v>15</v>
      </c>
      <c r="B27" s="25" t="s">
        <v>66</v>
      </c>
      <c r="C27" s="23" t="s">
        <v>67</v>
      </c>
      <c r="D27" s="21" t="s">
        <v>36</v>
      </c>
      <c r="E27" s="13">
        <v>5500</v>
      </c>
      <c r="F27" s="20"/>
      <c r="G27" s="66"/>
      <c r="H27" s="75">
        <f t="shared" si="0"/>
        <v>0</v>
      </c>
      <c r="I27" s="75">
        <f t="shared" si="1"/>
        <v>0</v>
      </c>
      <c r="J27" s="41"/>
      <c r="K27" s="26"/>
      <c r="L27" s="26"/>
      <c r="M27" s="52"/>
      <c r="N27" s="87">
        <v>13750</v>
      </c>
    </row>
    <row r="28" spans="1:14" s="7" customFormat="1" ht="15.75" x14ac:dyDescent="0.2">
      <c r="A28" s="10">
        <v>16</v>
      </c>
      <c r="B28" s="25" t="s">
        <v>68</v>
      </c>
      <c r="C28" s="23" t="s">
        <v>69</v>
      </c>
      <c r="D28" s="13" t="s">
        <v>70</v>
      </c>
      <c r="E28" s="13">
        <v>600</v>
      </c>
      <c r="F28" s="20"/>
      <c r="G28" s="66"/>
      <c r="H28" s="75">
        <f t="shared" si="0"/>
        <v>0</v>
      </c>
      <c r="I28" s="75">
        <f t="shared" si="1"/>
        <v>0</v>
      </c>
      <c r="J28" s="41"/>
      <c r="K28" s="26"/>
      <c r="L28" s="26"/>
      <c r="M28" s="52"/>
      <c r="N28" s="87">
        <v>360</v>
      </c>
    </row>
    <row r="29" spans="1:14" s="7" customFormat="1" ht="15.75" x14ac:dyDescent="0.2">
      <c r="A29" s="10">
        <v>17</v>
      </c>
      <c r="B29" s="25" t="s">
        <v>68</v>
      </c>
      <c r="C29" s="23" t="s">
        <v>71</v>
      </c>
      <c r="D29" s="13" t="s">
        <v>44</v>
      </c>
      <c r="E29" s="13">
        <v>500</v>
      </c>
      <c r="F29" s="20"/>
      <c r="G29" s="66"/>
      <c r="H29" s="75">
        <f t="shared" si="0"/>
        <v>0</v>
      </c>
      <c r="I29" s="75">
        <f t="shared" si="1"/>
        <v>0</v>
      </c>
      <c r="J29" s="41"/>
      <c r="K29" s="26"/>
      <c r="L29" s="26"/>
      <c r="M29" s="52"/>
      <c r="N29" s="87">
        <v>420</v>
      </c>
    </row>
    <row r="30" spans="1:14" s="7" customFormat="1" ht="31.5" x14ac:dyDescent="0.2">
      <c r="A30" s="10">
        <v>18</v>
      </c>
      <c r="B30" s="25" t="s">
        <v>72</v>
      </c>
      <c r="C30" s="23" t="s">
        <v>73</v>
      </c>
      <c r="D30" s="21" t="s">
        <v>36</v>
      </c>
      <c r="E30" s="13">
        <v>60</v>
      </c>
      <c r="F30" s="20"/>
      <c r="G30" s="66"/>
      <c r="H30" s="75">
        <f t="shared" si="0"/>
        <v>0</v>
      </c>
      <c r="I30" s="75">
        <f t="shared" si="1"/>
        <v>0</v>
      </c>
      <c r="J30" s="41"/>
      <c r="K30" s="26"/>
      <c r="L30" s="26"/>
      <c r="M30" s="52"/>
      <c r="N30" s="87">
        <v>1134</v>
      </c>
    </row>
    <row r="31" spans="1:14" s="7" customFormat="1" ht="15.75" x14ac:dyDescent="0.2">
      <c r="A31" s="10">
        <v>19</v>
      </c>
      <c r="B31" s="25" t="s">
        <v>74</v>
      </c>
      <c r="C31" s="23" t="s">
        <v>75</v>
      </c>
      <c r="D31" s="13" t="s">
        <v>44</v>
      </c>
      <c r="E31" s="13">
        <v>300</v>
      </c>
      <c r="F31" s="20"/>
      <c r="G31" s="66"/>
      <c r="H31" s="75">
        <f t="shared" si="0"/>
        <v>0</v>
      </c>
      <c r="I31" s="75">
        <f t="shared" si="1"/>
        <v>0</v>
      </c>
      <c r="J31" s="41"/>
      <c r="K31" s="26"/>
      <c r="L31" s="26"/>
      <c r="M31" s="52"/>
      <c r="N31" s="87">
        <v>315</v>
      </c>
    </row>
    <row r="32" spans="1:14" s="7" customFormat="1" ht="15.75" x14ac:dyDescent="0.2">
      <c r="A32" s="10">
        <v>20</v>
      </c>
      <c r="B32" s="25" t="s">
        <v>76</v>
      </c>
      <c r="C32" s="23" t="s">
        <v>77</v>
      </c>
      <c r="D32" s="13" t="s">
        <v>70</v>
      </c>
      <c r="E32" s="13">
        <v>1300</v>
      </c>
      <c r="F32" s="20"/>
      <c r="G32" s="66"/>
      <c r="H32" s="75">
        <f t="shared" si="0"/>
        <v>0</v>
      </c>
      <c r="I32" s="75">
        <f t="shared" si="1"/>
        <v>0</v>
      </c>
      <c r="J32" s="41"/>
      <c r="K32" s="26"/>
      <c r="L32" s="26"/>
      <c r="M32" s="52"/>
      <c r="N32" s="87">
        <v>650</v>
      </c>
    </row>
    <row r="33" spans="1:14" s="7" customFormat="1" ht="15.75" x14ac:dyDescent="0.2">
      <c r="A33" s="10">
        <v>21</v>
      </c>
      <c r="B33" s="25" t="s">
        <v>78</v>
      </c>
      <c r="C33" s="23" t="s">
        <v>79</v>
      </c>
      <c r="D33" s="13" t="s">
        <v>80</v>
      </c>
      <c r="E33" s="13">
        <v>240</v>
      </c>
      <c r="F33" s="20"/>
      <c r="G33" s="66"/>
      <c r="H33" s="75">
        <f t="shared" si="0"/>
        <v>0</v>
      </c>
      <c r="I33" s="75">
        <f t="shared" si="1"/>
        <v>0</v>
      </c>
      <c r="J33" s="41"/>
      <c r="K33" s="26"/>
      <c r="L33" s="26"/>
      <c r="M33" s="52"/>
      <c r="N33" s="87">
        <v>2520</v>
      </c>
    </row>
    <row r="34" spans="1:14" s="7" customFormat="1" ht="31.5" x14ac:dyDescent="0.2">
      <c r="A34" s="10">
        <v>22</v>
      </c>
      <c r="B34" s="25" t="s">
        <v>81</v>
      </c>
      <c r="C34" s="23" t="s">
        <v>82</v>
      </c>
      <c r="D34" s="13" t="s">
        <v>83</v>
      </c>
      <c r="E34" s="13">
        <v>3300.0000000000005</v>
      </c>
      <c r="F34" s="20"/>
      <c r="G34" s="66"/>
      <c r="H34" s="75">
        <f t="shared" si="0"/>
        <v>0</v>
      </c>
      <c r="I34" s="75">
        <f t="shared" si="1"/>
        <v>0</v>
      </c>
      <c r="J34" s="41"/>
      <c r="K34" s="26"/>
      <c r="L34" s="26"/>
      <c r="M34" s="52"/>
      <c r="N34" s="87">
        <v>6237.0000000000009</v>
      </c>
    </row>
    <row r="35" spans="1:14" s="7" customFormat="1" ht="31.5" x14ac:dyDescent="0.2">
      <c r="A35" s="10">
        <v>23</v>
      </c>
      <c r="B35" s="25" t="s">
        <v>81</v>
      </c>
      <c r="C35" s="23" t="s">
        <v>84</v>
      </c>
      <c r="D35" s="13" t="s">
        <v>85</v>
      </c>
      <c r="E35" s="13">
        <v>700</v>
      </c>
      <c r="F35" s="20"/>
      <c r="G35" s="66"/>
      <c r="H35" s="75">
        <f t="shared" si="0"/>
        <v>0</v>
      </c>
      <c r="I35" s="75">
        <f t="shared" si="1"/>
        <v>0</v>
      </c>
      <c r="J35" s="41"/>
      <c r="K35" s="26"/>
      <c r="L35" s="26"/>
      <c r="M35" s="52"/>
      <c r="N35" s="87">
        <v>1260</v>
      </c>
    </row>
    <row r="36" spans="1:14" s="7" customFormat="1" ht="31.5" x14ac:dyDescent="0.2">
      <c r="A36" s="10">
        <v>24</v>
      </c>
      <c r="B36" s="25" t="s">
        <v>81</v>
      </c>
      <c r="C36" s="23" t="s">
        <v>86</v>
      </c>
      <c r="D36" s="13" t="s">
        <v>87</v>
      </c>
      <c r="E36" s="13">
        <v>3600</v>
      </c>
      <c r="F36" s="20"/>
      <c r="G36" s="66"/>
      <c r="H36" s="75">
        <f t="shared" si="0"/>
        <v>0</v>
      </c>
      <c r="I36" s="75">
        <f t="shared" si="1"/>
        <v>0</v>
      </c>
      <c r="J36" s="41"/>
      <c r="K36" s="26"/>
      <c r="L36" s="26"/>
      <c r="M36" s="52"/>
      <c r="N36" s="87">
        <v>19800</v>
      </c>
    </row>
    <row r="37" spans="1:14" s="7" customFormat="1" ht="31.5" x14ac:dyDescent="0.2">
      <c r="A37" s="10">
        <v>25</v>
      </c>
      <c r="B37" s="25" t="s">
        <v>81</v>
      </c>
      <c r="C37" s="23" t="s">
        <v>88</v>
      </c>
      <c r="D37" s="13" t="s">
        <v>83</v>
      </c>
      <c r="E37" s="13">
        <v>1350</v>
      </c>
      <c r="F37" s="20"/>
      <c r="G37" s="66"/>
      <c r="H37" s="75">
        <f t="shared" si="0"/>
        <v>0</v>
      </c>
      <c r="I37" s="75">
        <f t="shared" si="1"/>
        <v>0</v>
      </c>
      <c r="J37" s="41"/>
      <c r="K37" s="26"/>
      <c r="L37" s="26"/>
      <c r="M37" s="52"/>
      <c r="N37" s="87">
        <v>4252.5</v>
      </c>
    </row>
    <row r="38" spans="1:14" s="7" customFormat="1" ht="31.5" x14ac:dyDescent="0.2">
      <c r="A38" s="10">
        <v>26</v>
      </c>
      <c r="B38" s="25" t="s">
        <v>89</v>
      </c>
      <c r="C38" s="23" t="s">
        <v>90</v>
      </c>
      <c r="D38" s="21" t="s">
        <v>36</v>
      </c>
      <c r="E38" s="13">
        <v>800</v>
      </c>
      <c r="F38" s="20"/>
      <c r="G38" s="66"/>
      <c r="H38" s="75">
        <f t="shared" si="0"/>
        <v>0</v>
      </c>
      <c r="I38" s="75">
        <f t="shared" si="1"/>
        <v>0</v>
      </c>
      <c r="J38" s="41"/>
      <c r="K38" s="26"/>
      <c r="L38" s="26"/>
      <c r="M38" s="52"/>
      <c r="N38" s="87">
        <v>960</v>
      </c>
    </row>
    <row r="39" spans="1:14" s="7" customFormat="1" ht="31.5" x14ac:dyDescent="0.2">
      <c r="A39" s="10">
        <v>27</v>
      </c>
      <c r="B39" s="25" t="s">
        <v>91</v>
      </c>
      <c r="C39" s="23" t="s">
        <v>92</v>
      </c>
      <c r="D39" s="21" t="s">
        <v>36</v>
      </c>
      <c r="E39" s="13">
        <v>60</v>
      </c>
      <c r="F39" s="20"/>
      <c r="G39" s="66"/>
      <c r="H39" s="75">
        <f t="shared" si="0"/>
        <v>0</v>
      </c>
      <c r="I39" s="75">
        <f t="shared" si="1"/>
        <v>0</v>
      </c>
      <c r="J39" s="41"/>
      <c r="K39" s="26"/>
      <c r="L39" s="26"/>
      <c r="M39" s="52"/>
      <c r="N39" s="87">
        <v>480</v>
      </c>
    </row>
    <row r="40" spans="1:14" s="7" customFormat="1" ht="31.5" x14ac:dyDescent="0.2">
      <c r="A40" s="10">
        <v>28</v>
      </c>
      <c r="B40" s="25" t="s">
        <v>93</v>
      </c>
      <c r="C40" s="23" t="s">
        <v>94</v>
      </c>
      <c r="D40" s="21" t="s">
        <v>87</v>
      </c>
      <c r="E40" s="13">
        <v>3300</v>
      </c>
      <c r="F40" s="20"/>
      <c r="G40" s="66"/>
      <c r="H40" s="75">
        <f t="shared" si="0"/>
        <v>0</v>
      </c>
      <c r="I40" s="75">
        <f t="shared" si="1"/>
        <v>0</v>
      </c>
      <c r="J40" s="41"/>
      <c r="K40" s="26"/>
      <c r="L40" s="26"/>
      <c r="M40" s="52"/>
      <c r="N40" s="87">
        <v>17325</v>
      </c>
    </row>
    <row r="41" spans="1:14" s="7" customFormat="1" ht="31.5" x14ac:dyDescent="0.2">
      <c r="A41" s="10">
        <v>29</v>
      </c>
      <c r="B41" s="25" t="s">
        <v>95</v>
      </c>
      <c r="C41" s="23" t="s">
        <v>96</v>
      </c>
      <c r="D41" s="21" t="s">
        <v>36</v>
      </c>
      <c r="E41" s="13">
        <v>800</v>
      </c>
      <c r="F41" s="20"/>
      <c r="G41" s="66"/>
      <c r="H41" s="75">
        <f t="shared" si="0"/>
        <v>0</v>
      </c>
      <c r="I41" s="75">
        <f t="shared" si="1"/>
        <v>0</v>
      </c>
      <c r="J41" s="41"/>
      <c r="K41" s="26"/>
      <c r="L41" s="26"/>
      <c r="M41" s="52"/>
      <c r="N41" s="87">
        <v>880.00000000000011</v>
      </c>
    </row>
    <row r="42" spans="1:14" s="7" customFormat="1" ht="31.5" x14ac:dyDescent="0.2">
      <c r="A42" s="10">
        <v>30</v>
      </c>
      <c r="B42" s="25" t="s">
        <v>97</v>
      </c>
      <c r="C42" s="23" t="s">
        <v>98</v>
      </c>
      <c r="D42" s="21" t="s">
        <v>36</v>
      </c>
      <c r="E42" s="13">
        <v>100</v>
      </c>
      <c r="F42" s="20"/>
      <c r="G42" s="66"/>
      <c r="H42" s="75">
        <f t="shared" si="0"/>
        <v>0</v>
      </c>
      <c r="I42" s="75">
        <f t="shared" si="1"/>
        <v>0</v>
      </c>
      <c r="J42" s="41"/>
      <c r="K42" s="26"/>
      <c r="L42" s="26"/>
      <c r="M42" s="52"/>
      <c r="N42" s="87">
        <v>260</v>
      </c>
    </row>
    <row r="43" spans="1:14" s="7" customFormat="1" ht="94.5" x14ac:dyDescent="0.2">
      <c r="A43" s="10">
        <v>31</v>
      </c>
      <c r="B43" s="25" t="s">
        <v>99</v>
      </c>
      <c r="C43" s="23" t="s">
        <v>100</v>
      </c>
      <c r="D43" s="21" t="s">
        <v>36</v>
      </c>
      <c r="E43" s="13">
        <v>40</v>
      </c>
      <c r="F43" s="20"/>
      <c r="G43" s="66"/>
      <c r="H43" s="75">
        <f t="shared" si="0"/>
        <v>0</v>
      </c>
      <c r="I43" s="75">
        <f t="shared" si="1"/>
        <v>0</v>
      </c>
      <c r="J43" s="41"/>
      <c r="K43" s="26"/>
      <c r="L43" s="26"/>
      <c r="M43" s="52"/>
      <c r="N43" s="87">
        <v>304</v>
      </c>
    </row>
    <row r="44" spans="1:14" ht="15.75" x14ac:dyDescent="0.2">
      <c r="A44" s="10">
        <v>32</v>
      </c>
      <c r="B44" s="37" t="s">
        <v>101</v>
      </c>
      <c r="C44" s="23" t="s">
        <v>102</v>
      </c>
      <c r="D44" s="22" t="s">
        <v>103</v>
      </c>
      <c r="E44" s="21">
        <v>1300</v>
      </c>
      <c r="F44" s="13"/>
      <c r="G44" s="66"/>
      <c r="H44" s="75">
        <f t="shared" si="0"/>
        <v>0</v>
      </c>
      <c r="I44" s="75">
        <f t="shared" si="1"/>
        <v>0</v>
      </c>
      <c r="J44" s="42" t="s">
        <v>104</v>
      </c>
      <c r="K44" s="9"/>
      <c r="L44" s="9"/>
      <c r="M44" s="53"/>
      <c r="N44" s="87">
        <v>5200</v>
      </c>
    </row>
    <row r="45" spans="1:14" ht="15.75" x14ac:dyDescent="0.2">
      <c r="A45" s="10">
        <v>33</v>
      </c>
      <c r="B45" s="8" t="s">
        <v>105</v>
      </c>
      <c r="C45" s="14" t="s">
        <v>106</v>
      </c>
      <c r="D45" s="13" t="s">
        <v>107</v>
      </c>
      <c r="E45" s="13">
        <v>650</v>
      </c>
      <c r="F45" s="13"/>
      <c r="G45" s="66"/>
      <c r="H45" s="75">
        <f t="shared" si="0"/>
        <v>0</v>
      </c>
      <c r="I45" s="75">
        <f t="shared" si="1"/>
        <v>0</v>
      </c>
      <c r="J45" s="42"/>
      <c r="K45" s="9"/>
      <c r="L45" s="9"/>
      <c r="M45" s="53"/>
      <c r="N45" s="87">
        <v>3992.3</v>
      </c>
    </row>
    <row r="46" spans="1:14" ht="31.5" x14ac:dyDescent="0.2">
      <c r="A46" s="10">
        <v>34</v>
      </c>
      <c r="B46" s="8" t="s">
        <v>108</v>
      </c>
      <c r="C46" s="28" t="s">
        <v>109</v>
      </c>
      <c r="D46" s="29" t="s">
        <v>107</v>
      </c>
      <c r="E46" s="13">
        <v>110</v>
      </c>
      <c r="F46" s="13"/>
      <c r="G46" s="66"/>
      <c r="H46" s="75">
        <f t="shared" si="0"/>
        <v>0</v>
      </c>
      <c r="I46" s="75">
        <f t="shared" si="1"/>
        <v>0</v>
      </c>
      <c r="J46" s="42"/>
      <c r="K46" s="9"/>
      <c r="L46" s="9"/>
      <c r="M46" s="53"/>
      <c r="N46" s="87">
        <v>2887.5</v>
      </c>
    </row>
    <row r="47" spans="1:14" ht="31.5" x14ac:dyDescent="0.2">
      <c r="A47" s="10">
        <v>35</v>
      </c>
      <c r="B47" s="8" t="s">
        <v>110</v>
      </c>
      <c r="C47" s="30" t="s">
        <v>111</v>
      </c>
      <c r="D47" s="13" t="s">
        <v>112</v>
      </c>
      <c r="E47" s="13">
        <v>50</v>
      </c>
      <c r="F47" s="13"/>
      <c r="G47" s="66"/>
      <c r="H47" s="75">
        <f t="shared" si="0"/>
        <v>0</v>
      </c>
      <c r="I47" s="75">
        <f t="shared" si="1"/>
        <v>0</v>
      </c>
      <c r="J47" s="42"/>
      <c r="K47" s="9"/>
      <c r="L47" s="9"/>
      <c r="M47" s="53"/>
      <c r="N47" s="87">
        <v>577.5</v>
      </c>
    </row>
    <row r="48" spans="1:14" ht="15.75" x14ac:dyDescent="0.2">
      <c r="A48" s="10">
        <v>36</v>
      </c>
      <c r="B48" s="8" t="s">
        <v>113</v>
      </c>
      <c r="C48" s="14" t="s">
        <v>114</v>
      </c>
      <c r="D48" s="13" t="s">
        <v>41</v>
      </c>
      <c r="E48" s="13">
        <v>3200</v>
      </c>
      <c r="F48" s="13"/>
      <c r="G48" s="66"/>
      <c r="H48" s="75">
        <f t="shared" si="0"/>
        <v>0</v>
      </c>
      <c r="I48" s="75">
        <f t="shared" si="1"/>
        <v>0</v>
      </c>
      <c r="J48" s="42" t="s">
        <v>53</v>
      </c>
      <c r="K48" s="9"/>
      <c r="L48" s="9"/>
      <c r="M48" s="53"/>
      <c r="N48" s="87">
        <v>2560</v>
      </c>
    </row>
    <row r="49" spans="1:14" ht="15.75" x14ac:dyDescent="0.2">
      <c r="A49" s="10">
        <v>37</v>
      </c>
      <c r="B49" s="11" t="s">
        <v>115</v>
      </c>
      <c r="C49" s="14" t="s">
        <v>116</v>
      </c>
      <c r="D49" s="13" t="s">
        <v>117</v>
      </c>
      <c r="E49" s="13">
        <v>18</v>
      </c>
      <c r="F49" s="13"/>
      <c r="G49" s="66"/>
      <c r="H49" s="75">
        <f t="shared" si="0"/>
        <v>0</v>
      </c>
      <c r="I49" s="75">
        <f t="shared" si="1"/>
        <v>0</v>
      </c>
      <c r="J49" s="42" t="s">
        <v>118</v>
      </c>
      <c r="K49" s="9"/>
      <c r="L49" s="9"/>
      <c r="M49" s="53"/>
      <c r="N49" s="87">
        <v>245.70000000000002</v>
      </c>
    </row>
    <row r="50" spans="1:14" ht="31.5" x14ac:dyDescent="0.2">
      <c r="A50" s="10">
        <v>38</v>
      </c>
      <c r="B50" s="8" t="s">
        <v>119</v>
      </c>
      <c r="C50" s="14" t="s">
        <v>120</v>
      </c>
      <c r="D50" s="13" t="s">
        <v>121</v>
      </c>
      <c r="E50" s="13">
        <v>14</v>
      </c>
      <c r="F50" s="13"/>
      <c r="G50" s="66"/>
      <c r="H50" s="75">
        <f t="shared" si="0"/>
        <v>0</v>
      </c>
      <c r="I50" s="75">
        <f t="shared" si="1"/>
        <v>0</v>
      </c>
      <c r="J50" s="42"/>
      <c r="K50" s="9"/>
      <c r="L50" s="9"/>
      <c r="M50" s="53"/>
      <c r="N50" s="87">
        <v>1969.7999999999997</v>
      </c>
    </row>
    <row r="51" spans="1:14" ht="15.75" x14ac:dyDescent="0.25">
      <c r="A51" s="53">
        <v>39</v>
      </c>
      <c r="B51" s="94" t="s">
        <v>122</v>
      </c>
      <c r="C51" s="95"/>
      <c r="D51" s="10"/>
      <c r="E51" s="10"/>
      <c r="F51" s="10"/>
      <c r="G51" s="67"/>
      <c r="H51" s="35"/>
      <c r="I51" s="35"/>
      <c r="J51" s="43"/>
      <c r="K51" s="16"/>
      <c r="L51" s="73"/>
      <c r="M51" s="53"/>
      <c r="N51" s="89">
        <v>6057.09</v>
      </c>
    </row>
    <row r="52" spans="1:14" ht="47.25" x14ac:dyDescent="0.25">
      <c r="A52" s="53" t="s">
        <v>123</v>
      </c>
      <c r="B52" s="14" t="s">
        <v>124</v>
      </c>
      <c r="C52" s="14" t="s">
        <v>125</v>
      </c>
      <c r="D52" s="13" t="s">
        <v>107</v>
      </c>
      <c r="E52" s="13">
        <v>8</v>
      </c>
      <c r="F52" s="13"/>
      <c r="G52" s="66"/>
      <c r="H52" s="35">
        <f t="shared" si="0"/>
        <v>0</v>
      </c>
      <c r="I52" s="35">
        <f t="shared" si="1"/>
        <v>0</v>
      </c>
      <c r="J52" s="27"/>
      <c r="K52" s="27"/>
      <c r="L52" s="73"/>
      <c r="M52" s="14"/>
      <c r="N52" s="90"/>
    </row>
    <row r="53" spans="1:14" ht="47.25" x14ac:dyDescent="0.25">
      <c r="A53" s="53" t="s">
        <v>126</v>
      </c>
      <c r="B53" s="14" t="s">
        <v>124</v>
      </c>
      <c r="C53" s="14" t="s">
        <v>127</v>
      </c>
      <c r="D53" s="13" t="s">
        <v>107</v>
      </c>
      <c r="E53" s="13">
        <v>15</v>
      </c>
      <c r="F53" s="13"/>
      <c r="G53" s="66"/>
      <c r="H53" s="35">
        <f t="shared" si="0"/>
        <v>0</v>
      </c>
      <c r="I53" s="35">
        <f t="shared" si="1"/>
        <v>0</v>
      </c>
      <c r="J53" s="14"/>
      <c r="K53" s="27"/>
      <c r="L53" s="73"/>
      <c r="M53" s="14"/>
      <c r="N53" s="90"/>
    </row>
    <row r="54" spans="1:14" ht="31.5" x14ac:dyDescent="0.25">
      <c r="A54" s="53" t="s">
        <v>128</v>
      </c>
      <c r="B54" s="14" t="s">
        <v>129</v>
      </c>
      <c r="C54" s="14" t="s">
        <v>130</v>
      </c>
      <c r="D54" s="13" t="s">
        <v>131</v>
      </c>
      <c r="E54" s="13">
        <v>70</v>
      </c>
      <c r="F54" s="13"/>
      <c r="G54" s="66"/>
      <c r="H54" s="35">
        <f t="shared" si="0"/>
        <v>0</v>
      </c>
      <c r="I54" s="35">
        <f t="shared" si="1"/>
        <v>0</v>
      </c>
      <c r="J54" s="14"/>
      <c r="K54" s="27"/>
      <c r="L54" s="73"/>
      <c r="M54" s="14"/>
      <c r="N54" s="90"/>
    </row>
    <row r="55" spans="1:14" ht="31.5" x14ac:dyDescent="0.25">
      <c r="A55" s="53" t="s">
        <v>132</v>
      </c>
      <c r="B55" s="14" t="s">
        <v>129</v>
      </c>
      <c r="C55" s="14" t="s">
        <v>133</v>
      </c>
      <c r="D55" s="13" t="s">
        <v>131</v>
      </c>
      <c r="E55" s="13">
        <v>500</v>
      </c>
      <c r="F55" s="13"/>
      <c r="G55" s="66"/>
      <c r="H55" s="35">
        <f t="shared" si="0"/>
        <v>0</v>
      </c>
      <c r="I55" s="35">
        <f t="shared" si="1"/>
        <v>0</v>
      </c>
      <c r="J55" s="14" t="s">
        <v>134</v>
      </c>
      <c r="K55" s="27"/>
      <c r="L55" s="73"/>
      <c r="M55" s="14"/>
      <c r="N55" s="90"/>
    </row>
    <row r="56" spans="1:14" ht="15.75" x14ac:dyDescent="0.25">
      <c r="A56" s="53" t="s">
        <v>135</v>
      </c>
      <c r="B56" s="12" t="s">
        <v>136</v>
      </c>
      <c r="C56" s="14" t="s">
        <v>137</v>
      </c>
      <c r="D56" s="13" t="s">
        <v>138</v>
      </c>
      <c r="E56" s="13">
        <v>4</v>
      </c>
      <c r="F56" s="13"/>
      <c r="G56" s="66"/>
      <c r="H56" s="35">
        <f t="shared" si="0"/>
        <v>0</v>
      </c>
      <c r="I56" s="35">
        <f t="shared" si="1"/>
        <v>0</v>
      </c>
      <c r="J56" s="27"/>
      <c r="K56" s="27"/>
      <c r="L56" s="73"/>
      <c r="M56" s="14"/>
      <c r="N56" s="90"/>
    </row>
    <row r="57" spans="1:14" ht="47.25" x14ac:dyDescent="0.25">
      <c r="A57" s="53" t="s">
        <v>139</v>
      </c>
      <c r="B57" s="14" t="s">
        <v>140</v>
      </c>
      <c r="C57" s="14" t="s">
        <v>141</v>
      </c>
      <c r="D57" s="13" t="s">
        <v>107</v>
      </c>
      <c r="E57" s="13">
        <v>30</v>
      </c>
      <c r="F57" s="13"/>
      <c r="G57" s="66"/>
      <c r="H57" s="35">
        <f t="shared" si="0"/>
        <v>0</v>
      </c>
      <c r="I57" s="35">
        <f t="shared" si="1"/>
        <v>0</v>
      </c>
      <c r="J57" s="27"/>
      <c r="K57" s="27"/>
      <c r="L57" s="73"/>
      <c r="M57" s="14"/>
      <c r="N57" s="90"/>
    </row>
    <row r="58" spans="1:14" ht="15.75" x14ac:dyDescent="0.25">
      <c r="A58" s="53" t="s">
        <v>142</v>
      </c>
      <c r="B58" s="14" t="s">
        <v>143</v>
      </c>
      <c r="C58" s="31" t="s">
        <v>144</v>
      </c>
      <c r="D58" s="13" t="s">
        <v>107</v>
      </c>
      <c r="E58" s="13">
        <v>10</v>
      </c>
      <c r="F58" s="13"/>
      <c r="G58" s="66"/>
      <c r="H58" s="35">
        <f t="shared" si="0"/>
        <v>0</v>
      </c>
      <c r="I58" s="35">
        <f t="shared" si="1"/>
        <v>0</v>
      </c>
      <c r="J58" s="27"/>
      <c r="K58" s="27"/>
      <c r="L58" s="73"/>
      <c r="M58" s="14"/>
      <c r="N58" s="90"/>
    </row>
    <row r="59" spans="1:14" ht="15.75" x14ac:dyDescent="0.25">
      <c r="A59" s="53" t="s">
        <v>145</v>
      </c>
      <c r="B59" s="14" t="s">
        <v>143</v>
      </c>
      <c r="C59" s="14" t="s">
        <v>146</v>
      </c>
      <c r="D59" s="13" t="s">
        <v>107</v>
      </c>
      <c r="E59" s="13">
        <v>40</v>
      </c>
      <c r="F59" s="13"/>
      <c r="G59" s="66"/>
      <c r="H59" s="35">
        <f t="shared" si="0"/>
        <v>0</v>
      </c>
      <c r="I59" s="35">
        <f t="shared" si="1"/>
        <v>0</v>
      </c>
      <c r="J59" s="27"/>
      <c r="K59" s="27"/>
      <c r="L59" s="73"/>
      <c r="M59" s="14"/>
      <c r="N59" s="90"/>
    </row>
    <row r="60" spans="1:14" ht="15.75" x14ac:dyDescent="0.25">
      <c r="A60" s="53" t="s">
        <v>147</v>
      </c>
      <c r="B60" s="31" t="s">
        <v>148</v>
      </c>
      <c r="C60" s="14" t="s">
        <v>149</v>
      </c>
      <c r="D60" s="13" t="s">
        <v>107</v>
      </c>
      <c r="E60" s="13">
        <v>30</v>
      </c>
      <c r="F60" s="13"/>
      <c r="G60" s="66"/>
      <c r="H60" s="35">
        <f t="shared" si="0"/>
        <v>0</v>
      </c>
      <c r="I60" s="35">
        <f t="shared" si="1"/>
        <v>0</v>
      </c>
      <c r="J60" s="27"/>
      <c r="K60" s="27"/>
      <c r="L60" s="73"/>
      <c r="M60" s="14"/>
      <c r="N60" s="90"/>
    </row>
    <row r="61" spans="1:14" ht="15.75" x14ac:dyDescent="0.25">
      <c r="A61" s="53" t="s">
        <v>150</v>
      </c>
      <c r="B61" s="14" t="s">
        <v>151</v>
      </c>
      <c r="C61" s="14" t="s">
        <v>152</v>
      </c>
      <c r="D61" s="13" t="s">
        <v>107</v>
      </c>
      <c r="E61" s="13">
        <v>2</v>
      </c>
      <c r="F61" s="13"/>
      <c r="G61" s="66"/>
      <c r="H61" s="35">
        <f t="shared" si="0"/>
        <v>0</v>
      </c>
      <c r="I61" s="35">
        <f t="shared" si="1"/>
        <v>0</v>
      </c>
      <c r="J61" s="27"/>
      <c r="K61" s="27"/>
      <c r="L61" s="73"/>
      <c r="M61" s="14"/>
      <c r="N61" s="90"/>
    </row>
    <row r="62" spans="1:14" ht="15.75" x14ac:dyDescent="0.25">
      <c r="A62" s="53" t="s">
        <v>153</v>
      </c>
      <c r="B62" s="14" t="s">
        <v>154</v>
      </c>
      <c r="C62" s="14" t="s">
        <v>155</v>
      </c>
      <c r="D62" s="13" t="s">
        <v>107</v>
      </c>
      <c r="E62" s="13">
        <v>40</v>
      </c>
      <c r="F62" s="13"/>
      <c r="G62" s="66"/>
      <c r="H62" s="35">
        <f t="shared" si="0"/>
        <v>0</v>
      </c>
      <c r="I62" s="35">
        <f t="shared" si="1"/>
        <v>0</v>
      </c>
      <c r="J62" s="27"/>
      <c r="K62" s="27"/>
      <c r="L62" s="73"/>
      <c r="M62" s="14"/>
      <c r="N62" s="90"/>
    </row>
    <row r="63" spans="1:14" ht="15.75" x14ac:dyDescent="0.25">
      <c r="A63" s="53" t="s">
        <v>156</v>
      </c>
      <c r="B63" s="12" t="s">
        <v>154</v>
      </c>
      <c r="C63" s="14" t="s">
        <v>157</v>
      </c>
      <c r="D63" s="13" t="s">
        <v>107</v>
      </c>
      <c r="E63" s="13">
        <v>45</v>
      </c>
      <c r="F63" s="13"/>
      <c r="G63" s="66"/>
      <c r="H63" s="35">
        <f t="shared" si="0"/>
        <v>0</v>
      </c>
      <c r="I63" s="35">
        <f t="shared" si="1"/>
        <v>0</v>
      </c>
      <c r="J63" s="27"/>
      <c r="K63" s="27"/>
      <c r="L63" s="73"/>
      <c r="M63" s="14"/>
      <c r="N63" s="90"/>
    </row>
    <row r="64" spans="1:14" ht="15.75" x14ac:dyDescent="0.25">
      <c r="A64" s="53" t="s">
        <v>158</v>
      </c>
      <c r="B64" s="14" t="s">
        <v>154</v>
      </c>
      <c r="C64" s="14" t="s">
        <v>159</v>
      </c>
      <c r="D64" s="13" t="s">
        <v>107</v>
      </c>
      <c r="E64" s="13">
        <v>25</v>
      </c>
      <c r="F64" s="13"/>
      <c r="G64" s="66"/>
      <c r="H64" s="35">
        <f t="shared" si="0"/>
        <v>0</v>
      </c>
      <c r="I64" s="35">
        <f t="shared" si="1"/>
        <v>0</v>
      </c>
      <c r="J64" s="27"/>
      <c r="K64" s="27"/>
      <c r="L64" s="73"/>
      <c r="M64" s="14"/>
      <c r="N64" s="90"/>
    </row>
    <row r="65" spans="1:14" ht="15.75" x14ac:dyDescent="0.25">
      <c r="A65" s="53" t="s">
        <v>160</v>
      </c>
      <c r="B65" s="14" t="s">
        <v>154</v>
      </c>
      <c r="C65" s="14" t="s">
        <v>161</v>
      </c>
      <c r="D65" s="13" t="s">
        <v>107</v>
      </c>
      <c r="E65" s="13">
        <v>10</v>
      </c>
      <c r="F65" s="20"/>
      <c r="G65" s="66"/>
      <c r="H65" s="35">
        <f t="shared" si="0"/>
        <v>0</v>
      </c>
      <c r="I65" s="35">
        <f t="shared" si="1"/>
        <v>0</v>
      </c>
      <c r="J65" s="27"/>
      <c r="K65" s="27"/>
      <c r="L65" s="73"/>
      <c r="M65" s="14"/>
      <c r="N65" s="90"/>
    </row>
    <row r="66" spans="1:14" ht="63" x14ac:dyDescent="0.25">
      <c r="A66" s="53" t="s">
        <v>162</v>
      </c>
      <c r="B66" s="14" t="s">
        <v>163</v>
      </c>
      <c r="C66" s="14" t="s">
        <v>164</v>
      </c>
      <c r="D66" s="13" t="s">
        <v>107</v>
      </c>
      <c r="E66" s="13">
        <v>220</v>
      </c>
      <c r="F66" s="13"/>
      <c r="G66" s="66"/>
      <c r="H66" s="35">
        <f t="shared" si="0"/>
        <v>0</v>
      </c>
      <c r="I66" s="35">
        <f t="shared" si="1"/>
        <v>0</v>
      </c>
      <c r="J66" s="27"/>
      <c r="K66" s="27"/>
      <c r="L66" s="73"/>
      <c r="M66" s="14"/>
      <c r="N66" s="90"/>
    </row>
    <row r="67" spans="1:14" ht="15.75" x14ac:dyDescent="0.25">
      <c r="A67" s="53" t="s">
        <v>165</v>
      </c>
      <c r="B67" s="14" t="s">
        <v>74</v>
      </c>
      <c r="C67" s="14" t="s">
        <v>166</v>
      </c>
      <c r="D67" s="13" t="s">
        <v>107</v>
      </c>
      <c r="E67" s="13">
        <v>130</v>
      </c>
      <c r="F67" s="13"/>
      <c r="G67" s="66"/>
      <c r="H67" s="35">
        <f t="shared" si="0"/>
        <v>0</v>
      </c>
      <c r="I67" s="35">
        <f t="shared" si="1"/>
        <v>0</v>
      </c>
      <c r="J67" s="27"/>
      <c r="K67" s="27"/>
      <c r="L67" s="73"/>
      <c r="M67" s="14"/>
      <c r="N67" s="90"/>
    </row>
    <row r="68" spans="1:14" ht="15.75" x14ac:dyDescent="0.25">
      <c r="A68" s="53" t="s">
        <v>167</v>
      </c>
      <c r="B68" s="14" t="s">
        <v>168</v>
      </c>
      <c r="C68" s="14" t="s">
        <v>169</v>
      </c>
      <c r="D68" s="13" t="s">
        <v>131</v>
      </c>
      <c r="E68" s="20">
        <v>40</v>
      </c>
      <c r="F68" s="20"/>
      <c r="G68" s="66"/>
      <c r="H68" s="35">
        <f t="shared" si="0"/>
        <v>0</v>
      </c>
      <c r="I68" s="35">
        <f t="shared" si="1"/>
        <v>0</v>
      </c>
      <c r="J68" s="27"/>
      <c r="K68" s="27"/>
      <c r="L68" s="73"/>
      <c r="M68" s="14"/>
      <c r="N68" s="90"/>
    </row>
    <row r="69" spans="1:14" ht="15.75" x14ac:dyDescent="0.25">
      <c r="A69" s="53" t="s">
        <v>170</v>
      </c>
      <c r="B69" s="14" t="s">
        <v>171</v>
      </c>
      <c r="C69" s="14" t="s">
        <v>172</v>
      </c>
      <c r="D69" s="13" t="s">
        <v>107</v>
      </c>
      <c r="E69" s="13">
        <v>3</v>
      </c>
      <c r="F69" s="13"/>
      <c r="G69" s="66"/>
      <c r="H69" s="35">
        <f t="shared" si="0"/>
        <v>0</v>
      </c>
      <c r="I69" s="35">
        <f t="shared" si="1"/>
        <v>0</v>
      </c>
      <c r="J69" s="27"/>
      <c r="K69" s="27"/>
      <c r="L69" s="73"/>
      <c r="M69" s="14"/>
      <c r="N69" s="90"/>
    </row>
    <row r="70" spans="1:14" ht="47.25" x14ac:dyDescent="0.25">
      <c r="A70" s="53" t="s">
        <v>173</v>
      </c>
      <c r="B70" s="14" t="s">
        <v>174</v>
      </c>
      <c r="C70" s="14" t="s">
        <v>175</v>
      </c>
      <c r="D70" s="13" t="s">
        <v>131</v>
      </c>
      <c r="E70" s="13">
        <v>350</v>
      </c>
      <c r="F70" s="13"/>
      <c r="G70" s="66"/>
      <c r="H70" s="35">
        <f t="shared" si="0"/>
        <v>0</v>
      </c>
      <c r="I70" s="35">
        <f t="shared" si="1"/>
        <v>0</v>
      </c>
      <c r="J70" s="27"/>
      <c r="K70" s="27"/>
      <c r="L70" s="73"/>
      <c r="M70" s="14"/>
      <c r="N70" s="90"/>
    </row>
    <row r="71" spans="1:14" ht="31.5" x14ac:dyDescent="0.25">
      <c r="A71" s="53" t="s">
        <v>176</v>
      </c>
      <c r="B71" s="14" t="s">
        <v>177</v>
      </c>
      <c r="C71" s="14" t="s">
        <v>178</v>
      </c>
      <c r="D71" s="13" t="s">
        <v>131</v>
      </c>
      <c r="E71" s="13">
        <v>1000</v>
      </c>
      <c r="F71" s="13"/>
      <c r="G71" s="66"/>
      <c r="H71" s="35">
        <f t="shared" si="0"/>
        <v>0</v>
      </c>
      <c r="I71" s="35">
        <f t="shared" si="1"/>
        <v>0</v>
      </c>
      <c r="J71" s="27"/>
      <c r="K71" s="27"/>
      <c r="L71" s="73"/>
      <c r="M71" s="14"/>
      <c r="N71" s="90"/>
    </row>
    <row r="72" spans="1:14" ht="31.5" x14ac:dyDescent="0.25">
      <c r="A72" s="53" t="s">
        <v>179</v>
      </c>
      <c r="B72" s="14" t="s">
        <v>180</v>
      </c>
      <c r="C72" s="14" t="s">
        <v>181</v>
      </c>
      <c r="D72" s="13" t="s">
        <v>107</v>
      </c>
      <c r="E72" s="13">
        <v>10</v>
      </c>
      <c r="F72" s="13"/>
      <c r="G72" s="66"/>
      <c r="H72" s="35">
        <f t="shared" si="0"/>
        <v>0</v>
      </c>
      <c r="I72" s="35">
        <f t="shared" si="1"/>
        <v>0</v>
      </c>
      <c r="J72" s="27"/>
      <c r="K72" s="27"/>
      <c r="L72" s="73"/>
      <c r="M72" s="14"/>
      <c r="N72" s="90"/>
    </row>
    <row r="73" spans="1:14" ht="15.75" x14ac:dyDescent="0.25">
      <c r="A73" s="53" t="s">
        <v>182</v>
      </c>
      <c r="B73" s="17" t="s">
        <v>183</v>
      </c>
      <c r="C73" s="45" t="s">
        <v>184</v>
      </c>
      <c r="D73" s="18" t="s">
        <v>107</v>
      </c>
      <c r="E73" s="18">
        <v>25</v>
      </c>
      <c r="F73" s="18"/>
      <c r="G73" s="66"/>
      <c r="H73" s="35">
        <f t="shared" si="0"/>
        <v>0</v>
      </c>
      <c r="I73" s="35">
        <f t="shared" si="1"/>
        <v>0</v>
      </c>
      <c r="J73" s="27"/>
      <c r="K73" s="27"/>
      <c r="L73" s="73"/>
      <c r="M73" s="14"/>
      <c r="N73" s="90"/>
    </row>
    <row r="74" spans="1:14" ht="15.75" x14ac:dyDescent="0.25">
      <c r="A74" s="53" t="s">
        <v>185</v>
      </c>
      <c r="B74" s="17" t="s">
        <v>183</v>
      </c>
      <c r="C74" s="45" t="s">
        <v>186</v>
      </c>
      <c r="D74" s="18" t="s">
        <v>107</v>
      </c>
      <c r="E74" s="18">
        <v>30</v>
      </c>
      <c r="F74" s="18"/>
      <c r="G74" s="66"/>
      <c r="H74" s="35">
        <f t="shared" si="0"/>
        <v>0</v>
      </c>
      <c r="I74" s="35">
        <f t="shared" si="1"/>
        <v>0</v>
      </c>
      <c r="J74" s="27"/>
      <c r="K74" s="27"/>
      <c r="L74" s="73"/>
      <c r="M74" s="14"/>
      <c r="N74" s="90"/>
    </row>
    <row r="75" spans="1:14" ht="31.5" x14ac:dyDescent="0.25">
      <c r="A75" s="53" t="s">
        <v>187</v>
      </c>
      <c r="B75" s="17" t="s">
        <v>188</v>
      </c>
      <c r="C75" s="45" t="s">
        <v>189</v>
      </c>
      <c r="D75" s="18" t="s">
        <v>107</v>
      </c>
      <c r="E75" s="18">
        <v>30</v>
      </c>
      <c r="F75" s="18"/>
      <c r="G75" s="66"/>
      <c r="H75" s="35">
        <f t="shared" si="0"/>
        <v>0</v>
      </c>
      <c r="I75" s="35">
        <f t="shared" si="1"/>
        <v>0</v>
      </c>
      <c r="J75" s="27"/>
      <c r="K75" s="27"/>
      <c r="L75" s="73"/>
      <c r="M75" s="14"/>
      <c r="N75" s="90"/>
    </row>
    <row r="76" spans="1:14" ht="63" x14ac:dyDescent="0.25">
      <c r="A76" s="53" t="s">
        <v>190</v>
      </c>
      <c r="B76" s="17" t="s">
        <v>191</v>
      </c>
      <c r="C76" s="45" t="s">
        <v>192</v>
      </c>
      <c r="D76" s="18" t="s">
        <v>107</v>
      </c>
      <c r="E76" s="18">
        <v>35</v>
      </c>
      <c r="F76" s="18"/>
      <c r="G76" s="66"/>
      <c r="H76" s="35">
        <f t="shared" si="0"/>
        <v>0</v>
      </c>
      <c r="I76" s="35">
        <f t="shared" si="1"/>
        <v>0</v>
      </c>
      <c r="J76" s="27"/>
      <c r="K76" s="27"/>
      <c r="L76" s="73"/>
      <c r="M76" s="14"/>
      <c r="N76" s="90"/>
    </row>
    <row r="77" spans="1:14" ht="15.75" x14ac:dyDescent="0.25">
      <c r="A77" s="53" t="s">
        <v>193</v>
      </c>
      <c r="B77" s="17" t="s">
        <v>194</v>
      </c>
      <c r="C77" s="45" t="s">
        <v>195</v>
      </c>
      <c r="D77" s="18" t="s">
        <v>107</v>
      </c>
      <c r="E77" s="18">
        <v>10</v>
      </c>
      <c r="F77" s="18"/>
      <c r="G77" s="66"/>
      <c r="H77" s="35">
        <f t="shared" si="0"/>
        <v>0</v>
      </c>
      <c r="I77" s="35">
        <f t="shared" si="1"/>
        <v>0</v>
      </c>
      <c r="J77" s="27"/>
      <c r="K77" s="27"/>
      <c r="L77" s="73"/>
      <c r="M77" s="14"/>
      <c r="N77" s="90"/>
    </row>
    <row r="78" spans="1:14" ht="47.25" x14ac:dyDescent="0.25">
      <c r="A78" s="53" t="s">
        <v>196</v>
      </c>
      <c r="B78" s="17" t="s">
        <v>197</v>
      </c>
      <c r="C78" s="45" t="s">
        <v>198</v>
      </c>
      <c r="D78" s="18" t="s">
        <v>107</v>
      </c>
      <c r="E78" s="18">
        <v>3</v>
      </c>
      <c r="F78" s="18"/>
      <c r="G78" s="66"/>
      <c r="H78" s="35">
        <f t="shared" ref="H78:H80" si="2">E78*F78</f>
        <v>0</v>
      </c>
      <c r="I78" s="35">
        <f t="shared" ref="I78:I84" si="3">H78+H78*G78</f>
        <v>0</v>
      </c>
      <c r="J78" s="27"/>
      <c r="K78" s="27"/>
      <c r="L78" s="73"/>
      <c r="M78" s="14"/>
      <c r="N78" s="90"/>
    </row>
    <row r="79" spans="1:14" ht="67.5" customHeight="1" x14ac:dyDescent="0.25">
      <c r="A79" s="53" t="s">
        <v>199</v>
      </c>
      <c r="B79" s="33" t="s">
        <v>200</v>
      </c>
      <c r="C79" s="45" t="s">
        <v>201</v>
      </c>
      <c r="D79" s="18" t="s">
        <v>107</v>
      </c>
      <c r="E79" s="18">
        <v>15</v>
      </c>
      <c r="F79" s="18"/>
      <c r="G79" s="66"/>
      <c r="H79" s="35">
        <f t="shared" si="2"/>
        <v>0</v>
      </c>
      <c r="I79" s="35">
        <f t="shared" si="3"/>
        <v>0</v>
      </c>
      <c r="J79" s="27"/>
      <c r="K79" s="27"/>
      <c r="L79" s="73"/>
      <c r="M79" s="14"/>
      <c r="N79" s="90"/>
    </row>
    <row r="80" spans="1:14" ht="15.75" x14ac:dyDescent="0.25">
      <c r="A80" s="53" t="s">
        <v>202</v>
      </c>
      <c r="B80" s="17" t="s">
        <v>203</v>
      </c>
      <c r="C80" s="17" t="s">
        <v>204</v>
      </c>
      <c r="D80" s="18" t="s">
        <v>107</v>
      </c>
      <c r="E80" s="18">
        <v>16</v>
      </c>
      <c r="F80" s="18"/>
      <c r="G80" s="66"/>
      <c r="H80" s="35">
        <f t="shared" si="2"/>
        <v>0</v>
      </c>
      <c r="I80" s="35">
        <f t="shared" si="3"/>
        <v>0</v>
      </c>
      <c r="J80" s="27"/>
      <c r="K80" s="27"/>
      <c r="L80" s="73"/>
      <c r="M80" s="14"/>
      <c r="N80" s="90"/>
    </row>
    <row r="81" spans="1:14" ht="15.75" x14ac:dyDescent="0.25">
      <c r="A81" s="69"/>
      <c r="B81" s="68"/>
      <c r="C81" s="68"/>
      <c r="D81" s="68"/>
      <c r="E81" s="68"/>
      <c r="F81" s="97" t="s">
        <v>205</v>
      </c>
      <c r="G81" s="98"/>
      <c r="H81" s="77">
        <f>SUM(H52:H80)</f>
        <v>0</v>
      </c>
      <c r="I81" s="77">
        <f>SUM(I52:I80)</f>
        <v>0</v>
      </c>
      <c r="J81" s="39"/>
      <c r="K81" s="27"/>
      <c r="L81" s="73"/>
      <c r="M81" s="14"/>
      <c r="N81" s="91"/>
    </row>
    <row r="82" spans="1:14" ht="47.25" x14ac:dyDescent="0.2">
      <c r="A82" s="53">
        <v>40</v>
      </c>
      <c r="B82" s="38" t="s">
        <v>206</v>
      </c>
      <c r="C82" s="46" t="s">
        <v>207</v>
      </c>
      <c r="D82" s="32" t="s">
        <v>107</v>
      </c>
      <c r="E82" s="32">
        <v>1500</v>
      </c>
      <c r="F82" s="32"/>
      <c r="G82" s="70"/>
      <c r="H82" s="74">
        <f>F82*E82</f>
        <v>0</v>
      </c>
      <c r="I82" s="75">
        <f>H82+H82*G82</f>
        <v>0</v>
      </c>
      <c r="J82" s="27"/>
      <c r="K82" s="27"/>
      <c r="L82" s="27"/>
      <c r="M82" s="14"/>
      <c r="N82" s="87">
        <v>8505</v>
      </c>
    </row>
    <row r="83" spans="1:14" ht="31.5" x14ac:dyDescent="0.2">
      <c r="A83" s="53">
        <v>41</v>
      </c>
      <c r="B83" s="8" t="s">
        <v>208</v>
      </c>
      <c r="C83" s="14" t="s">
        <v>209</v>
      </c>
      <c r="D83" s="13" t="s">
        <v>107</v>
      </c>
      <c r="E83" s="13">
        <v>260</v>
      </c>
      <c r="F83" s="71"/>
      <c r="G83" s="66"/>
      <c r="H83" s="74">
        <f t="shared" ref="H83:H84" si="4">F83*E83</f>
        <v>0</v>
      </c>
      <c r="I83" s="75">
        <f t="shared" si="3"/>
        <v>0</v>
      </c>
      <c r="J83" s="27"/>
      <c r="K83" s="27"/>
      <c r="L83" s="27"/>
      <c r="M83" s="14"/>
      <c r="N83" s="87">
        <v>1300</v>
      </c>
    </row>
    <row r="84" spans="1:14" ht="99.75" customHeight="1" x14ac:dyDescent="0.2">
      <c r="A84" s="53">
        <v>42</v>
      </c>
      <c r="B84" s="24" t="s">
        <v>210</v>
      </c>
      <c r="C84" s="17" t="s">
        <v>211</v>
      </c>
      <c r="D84" s="18" t="s">
        <v>212</v>
      </c>
      <c r="E84" s="18">
        <v>3000</v>
      </c>
      <c r="F84" s="18"/>
      <c r="G84" s="72"/>
      <c r="H84" s="74">
        <f t="shared" si="4"/>
        <v>0</v>
      </c>
      <c r="I84" s="75">
        <f t="shared" si="3"/>
        <v>0</v>
      </c>
      <c r="J84" s="27"/>
      <c r="K84" s="27"/>
      <c r="L84" s="27"/>
      <c r="M84" s="14"/>
      <c r="N84" s="87">
        <v>5700</v>
      </c>
    </row>
    <row r="85" spans="1:14" ht="15.75" x14ac:dyDescent="0.2">
      <c r="B85" s="3"/>
      <c r="E85" s="47"/>
      <c r="F85" s="3"/>
      <c r="G85" s="48"/>
      <c r="H85" s="48"/>
      <c r="I85" s="48"/>
      <c r="J85" s="49"/>
      <c r="K85" s="49"/>
      <c r="L85" s="49"/>
      <c r="M85" s="3"/>
    </row>
    <row r="86" spans="1:14" ht="15.75" x14ac:dyDescent="0.2">
      <c r="B86" s="3"/>
      <c r="E86" s="47"/>
      <c r="F86" s="3"/>
      <c r="G86" s="48"/>
      <c r="H86" s="48"/>
      <c r="I86" s="48"/>
      <c r="J86" s="49"/>
      <c r="K86" s="49"/>
      <c r="L86" s="49"/>
      <c r="M86" s="3"/>
    </row>
    <row r="87" spans="1:14" ht="15.75" x14ac:dyDescent="0.2">
      <c r="B87" s="102" t="s">
        <v>213</v>
      </c>
      <c r="C87" s="102"/>
      <c r="D87" s="102"/>
      <c r="E87" s="102"/>
      <c r="F87" s="3"/>
      <c r="G87" s="48"/>
      <c r="H87" s="48"/>
      <c r="I87" s="48"/>
      <c r="J87" s="49"/>
      <c r="K87" s="49"/>
      <c r="L87" s="49"/>
      <c r="M87" s="3"/>
    </row>
    <row r="88" spans="1:14" ht="38.25" customHeight="1" x14ac:dyDescent="0.2">
      <c r="B88" s="102" t="s">
        <v>214</v>
      </c>
      <c r="C88" s="102"/>
      <c r="D88" s="102"/>
      <c r="E88" s="102"/>
      <c r="F88" s="3"/>
      <c r="G88" s="48"/>
      <c r="H88" s="48"/>
      <c r="I88" s="48"/>
      <c r="J88" s="49"/>
      <c r="K88" s="49"/>
      <c r="L88" s="49"/>
      <c r="M88" s="3"/>
    </row>
    <row r="89" spans="1:14" ht="31.5" customHeight="1" x14ac:dyDescent="0.2">
      <c r="B89" s="103" t="s">
        <v>215</v>
      </c>
      <c r="C89" s="103"/>
      <c r="D89" s="103"/>
      <c r="E89" s="103"/>
      <c r="F89" s="3"/>
      <c r="G89" s="48"/>
      <c r="H89" s="48"/>
      <c r="I89" s="48"/>
      <c r="J89" s="49"/>
      <c r="K89" s="49"/>
      <c r="L89" s="49"/>
      <c r="M89" s="3"/>
    </row>
    <row r="90" spans="1:14" ht="24.75" customHeight="1" x14ac:dyDescent="0.2">
      <c r="B90" s="103" t="s">
        <v>216</v>
      </c>
      <c r="C90" s="103"/>
      <c r="D90" s="103"/>
      <c r="E90" s="103"/>
      <c r="F90" s="3"/>
      <c r="G90" s="48"/>
      <c r="H90" s="48"/>
      <c r="I90" s="48"/>
      <c r="J90" s="49"/>
      <c r="K90" s="49"/>
      <c r="L90" s="49"/>
      <c r="M90" s="3"/>
    </row>
    <row r="91" spans="1:14" ht="15.75" x14ac:dyDescent="0.2">
      <c r="B91" s="88"/>
      <c r="D91" s="3"/>
      <c r="E91" s="47"/>
      <c r="F91" s="3"/>
      <c r="G91" s="48"/>
      <c r="H91" s="48"/>
      <c r="I91" s="48"/>
      <c r="J91" s="49"/>
      <c r="K91" s="49"/>
      <c r="L91" s="49"/>
      <c r="M91" s="3"/>
    </row>
    <row r="92" spans="1:14" ht="34.5" customHeight="1" x14ac:dyDescent="0.2">
      <c r="B92" s="104" t="s">
        <v>217</v>
      </c>
      <c r="C92" s="104"/>
      <c r="D92" s="104"/>
      <c r="E92" s="104"/>
      <c r="F92" s="3"/>
      <c r="G92" s="48"/>
      <c r="H92" s="48"/>
      <c r="I92" s="48"/>
      <c r="J92" s="49"/>
      <c r="K92" s="49"/>
      <c r="L92" s="49"/>
      <c r="M92" s="3"/>
    </row>
    <row r="93" spans="1:14" ht="15.75" x14ac:dyDescent="0.2">
      <c r="B93" s="3"/>
      <c r="E93" s="47"/>
      <c r="F93" s="3"/>
      <c r="G93" s="48"/>
      <c r="H93" s="48"/>
      <c r="I93" s="48"/>
      <c r="J93" s="49"/>
      <c r="K93" s="49"/>
      <c r="L93" s="49"/>
      <c r="M93" s="3"/>
    </row>
    <row r="94" spans="1:14" ht="15.75" x14ac:dyDescent="0.2">
      <c r="B94" s="3"/>
      <c r="E94" s="47"/>
      <c r="F94" s="3"/>
      <c r="G94" s="48"/>
      <c r="H94" s="48"/>
      <c r="I94" s="48"/>
      <c r="J94" s="49"/>
      <c r="K94" s="49"/>
      <c r="L94" s="49"/>
      <c r="M94" s="3"/>
    </row>
    <row r="95" spans="1:14" ht="15.75" x14ac:dyDescent="0.2">
      <c r="B95" s="3"/>
      <c r="E95" s="47"/>
      <c r="F95" s="3"/>
      <c r="G95" s="48"/>
      <c r="H95" s="48"/>
      <c r="I95" s="48"/>
      <c r="J95" s="49"/>
      <c r="K95" s="49"/>
      <c r="L95" s="49"/>
      <c r="M95" s="3"/>
    </row>
    <row r="96" spans="1:14" ht="15.75" x14ac:dyDescent="0.2">
      <c r="B96" s="3"/>
      <c r="E96" s="47"/>
      <c r="F96" s="3"/>
      <c r="G96" s="48"/>
      <c r="H96" s="48"/>
      <c r="I96" s="48"/>
      <c r="J96" s="49"/>
      <c r="K96" s="49"/>
      <c r="L96" s="49"/>
      <c r="M96" s="3"/>
    </row>
    <row r="97" spans="2:13" ht="15.75" x14ac:dyDescent="0.2">
      <c r="B97" s="3"/>
      <c r="E97" s="47"/>
      <c r="F97" s="3"/>
      <c r="G97" s="48"/>
      <c r="H97" s="48"/>
      <c r="I97" s="48"/>
      <c r="J97" s="49"/>
      <c r="K97" s="49"/>
      <c r="L97" s="49"/>
      <c r="M97" s="3"/>
    </row>
    <row r="98" spans="2:13" ht="15.75" x14ac:dyDescent="0.2">
      <c r="B98" s="3"/>
      <c r="E98" s="47"/>
      <c r="F98" s="3"/>
      <c r="G98" s="48"/>
      <c r="H98" s="48"/>
      <c r="I98" s="48"/>
      <c r="J98" s="49"/>
      <c r="K98" s="49"/>
      <c r="L98" s="49"/>
      <c r="M98" s="3"/>
    </row>
    <row r="99" spans="2:13" ht="15.75" x14ac:dyDescent="0.2">
      <c r="B99" s="3"/>
      <c r="E99" s="47"/>
      <c r="F99" s="3"/>
      <c r="G99" s="48"/>
      <c r="H99" s="48"/>
      <c r="I99" s="48"/>
      <c r="J99" s="49"/>
      <c r="K99" s="49"/>
      <c r="L99" s="49"/>
      <c r="M99" s="3"/>
    </row>
    <row r="100" spans="2:13" ht="15.75" x14ac:dyDescent="0.2">
      <c r="B100" s="3"/>
      <c r="E100" s="47"/>
      <c r="F100" s="3"/>
      <c r="G100" s="48"/>
      <c r="H100" s="48"/>
      <c r="I100" s="48"/>
      <c r="J100" s="49"/>
      <c r="K100" s="49"/>
      <c r="L100" s="49"/>
      <c r="M100" s="3"/>
    </row>
    <row r="101" spans="2:13" ht="15.75" x14ac:dyDescent="0.2">
      <c r="B101" s="3"/>
      <c r="E101" s="47"/>
      <c r="F101" s="3"/>
      <c r="G101" s="48"/>
      <c r="H101" s="48"/>
      <c r="I101" s="48"/>
      <c r="J101" s="49"/>
      <c r="K101" s="49"/>
      <c r="L101" s="49"/>
      <c r="M101" s="3"/>
    </row>
    <row r="102" spans="2:13" ht="15.75" x14ac:dyDescent="0.2">
      <c r="B102" s="3"/>
      <c r="E102" s="47"/>
      <c r="F102" s="3"/>
      <c r="G102" s="48"/>
      <c r="H102" s="48"/>
      <c r="I102" s="48"/>
      <c r="J102" s="49"/>
      <c r="K102" s="49"/>
      <c r="L102" s="49"/>
      <c r="M102" s="3"/>
    </row>
    <row r="103" spans="2:13" ht="15.75" x14ac:dyDescent="0.2">
      <c r="B103" s="3"/>
      <c r="E103" s="47"/>
      <c r="F103" s="3"/>
      <c r="G103" s="48"/>
      <c r="H103" s="48"/>
      <c r="I103" s="48"/>
      <c r="J103" s="49"/>
      <c r="K103" s="49"/>
      <c r="L103" s="49"/>
      <c r="M103" s="3"/>
    </row>
    <row r="104" spans="2:13" ht="15.75" x14ac:dyDescent="0.2">
      <c r="B104" s="3"/>
      <c r="E104" s="47"/>
      <c r="F104" s="3"/>
      <c r="G104" s="48"/>
      <c r="H104" s="48"/>
      <c r="I104" s="48"/>
      <c r="J104" s="49"/>
      <c r="K104" s="49"/>
      <c r="L104" s="49"/>
      <c r="M104" s="3"/>
    </row>
    <row r="105" spans="2:13" ht="15.75" x14ac:dyDescent="0.2">
      <c r="B105" s="3"/>
      <c r="E105" s="47"/>
      <c r="F105" s="3"/>
      <c r="G105" s="48"/>
      <c r="H105" s="48"/>
      <c r="I105" s="48"/>
      <c r="J105" s="49"/>
      <c r="K105" s="49"/>
      <c r="L105" s="49"/>
      <c r="M105" s="3"/>
    </row>
    <row r="106" spans="2:13" ht="15.75" x14ac:dyDescent="0.2">
      <c r="B106" s="3"/>
      <c r="E106" s="47"/>
      <c r="F106" s="3"/>
      <c r="G106" s="48"/>
      <c r="H106" s="48"/>
      <c r="I106" s="48"/>
      <c r="J106" s="49"/>
      <c r="K106" s="49"/>
      <c r="L106" s="49"/>
      <c r="M106" s="3"/>
    </row>
    <row r="107" spans="2:13" ht="15.75" x14ac:dyDescent="0.2">
      <c r="B107" s="3"/>
      <c r="E107" s="47"/>
      <c r="F107" s="3"/>
      <c r="G107" s="48"/>
      <c r="H107" s="48"/>
      <c r="I107" s="48"/>
      <c r="J107" s="49"/>
      <c r="K107" s="49"/>
      <c r="L107" s="49"/>
      <c r="M107" s="3"/>
    </row>
    <row r="108" spans="2:13" ht="15.75" x14ac:dyDescent="0.2">
      <c r="B108" s="3"/>
      <c r="E108" s="47"/>
      <c r="F108" s="3"/>
      <c r="G108" s="48"/>
      <c r="H108" s="48"/>
      <c r="I108" s="48"/>
      <c r="J108" s="49"/>
      <c r="K108" s="49"/>
      <c r="L108" s="49"/>
      <c r="M108" s="3"/>
    </row>
    <row r="109" spans="2:13" ht="15.75" x14ac:dyDescent="0.2">
      <c r="B109" s="3"/>
      <c r="E109" s="47"/>
      <c r="F109" s="3"/>
      <c r="G109" s="48"/>
      <c r="H109" s="48"/>
      <c r="I109" s="48"/>
      <c r="J109" s="49"/>
      <c r="K109" s="49"/>
      <c r="L109" s="49"/>
      <c r="M109" s="3"/>
    </row>
    <row r="110" spans="2:13" ht="15.75" x14ac:dyDescent="0.2">
      <c r="B110" s="3"/>
      <c r="E110" s="47"/>
      <c r="F110" s="3"/>
      <c r="G110" s="48"/>
      <c r="H110" s="48"/>
      <c r="I110" s="48"/>
      <c r="J110" s="49"/>
      <c r="K110" s="49"/>
      <c r="L110" s="49"/>
      <c r="M110" s="3"/>
    </row>
    <row r="111" spans="2:13" ht="15.75" x14ac:dyDescent="0.2">
      <c r="B111" s="3"/>
      <c r="E111" s="47"/>
      <c r="F111" s="3"/>
      <c r="G111" s="48"/>
      <c r="H111" s="48"/>
      <c r="I111" s="48"/>
      <c r="J111" s="49"/>
      <c r="K111" s="49"/>
      <c r="L111" s="49"/>
      <c r="M111" s="3"/>
    </row>
    <row r="112" spans="2:13" ht="15.75" x14ac:dyDescent="0.2">
      <c r="B112" s="3"/>
      <c r="E112" s="47"/>
      <c r="F112" s="3"/>
      <c r="G112" s="48"/>
      <c r="H112" s="48"/>
      <c r="I112" s="48"/>
      <c r="J112" s="49"/>
      <c r="K112" s="49"/>
      <c r="L112" s="49"/>
      <c r="M112" s="3"/>
    </row>
    <row r="113" spans="2:13" ht="15.75" x14ac:dyDescent="0.2">
      <c r="B113" s="3"/>
      <c r="E113" s="47"/>
      <c r="F113" s="3"/>
      <c r="G113" s="48"/>
      <c r="H113" s="48"/>
      <c r="I113" s="48"/>
      <c r="J113" s="49"/>
      <c r="K113" s="49"/>
      <c r="L113" s="49"/>
      <c r="M113" s="3"/>
    </row>
    <row r="114" spans="2:13" ht="15.75" x14ac:dyDescent="0.2">
      <c r="B114" s="3"/>
      <c r="E114" s="47"/>
      <c r="F114" s="3"/>
      <c r="G114" s="48"/>
      <c r="H114" s="48"/>
      <c r="I114" s="48"/>
      <c r="J114" s="49"/>
      <c r="K114" s="49"/>
      <c r="L114" s="49"/>
      <c r="M114" s="3"/>
    </row>
    <row r="115" spans="2:13" ht="15.75" x14ac:dyDescent="0.2">
      <c r="B115" s="3"/>
      <c r="E115" s="47"/>
      <c r="F115" s="3"/>
      <c r="G115" s="48"/>
      <c r="H115" s="48"/>
      <c r="I115" s="48"/>
      <c r="J115" s="49"/>
      <c r="K115" s="49"/>
      <c r="L115" s="49"/>
      <c r="M115" s="3"/>
    </row>
    <row r="116" spans="2:13" ht="15.75" x14ac:dyDescent="0.2">
      <c r="B116" s="3"/>
      <c r="E116" s="47"/>
      <c r="F116" s="3"/>
      <c r="G116" s="48"/>
      <c r="H116" s="48"/>
      <c r="I116" s="48"/>
      <c r="J116" s="49"/>
      <c r="K116" s="49"/>
      <c r="L116" s="49"/>
      <c r="M116" s="3"/>
    </row>
    <row r="117" spans="2:13" ht="15.75" x14ac:dyDescent="0.2">
      <c r="B117" s="3"/>
      <c r="E117" s="47"/>
      <c r="F117" s="3"/>
      <c r="G117" s="48"/>
      <c r="H117" s="48"/>
      <c r="I117" s="48"/>
      <c r="J117" s="49"/>
      <c r="K117" s="49"/>
      <c r="L117" s="49"/>
      <c r="M117" s="3"/>
    </row>
    <row r="118" spans="2:13" ht="15.75" x14ac:dyDescent="0.2">
      <c r="B118" s="3"/>
      <c r="E118" s="47"/>
      <c r="F118" s="3"/>
      <c r="G118" s="48"/>
      <c r="H118" s="48"/>
      <c r="I118" s="48"/>
      <c r="J118" s="49"/>
      <c r="K118" s="49"/>
      <c r="L118" s="49"/>
      <c r="M118" s="3"/>
    </row>
    <row r="119" spans="2:13" ht="15.75" x14ac:dyDescent="0.2">
      <c r="B119" s="3"/>
      <c r="E119" s="47"/>
      <c r="F119" s="3"/>
      <c r="G119" s="48"/>
      <c r="H119" s="48"/>
      <c r="I119" s="48"/>
      <c r="J119" s="49"/>
      <c r="K119" s="49"/>
      <c r="L119" s="49"/>
      <c r="M119" s="3"/>
    </row>
    <row r="120" spans="2:13" ht="15.75" x14ac:dyDescent="0.2">
      <c r="B120" s="3"/>
      <c r="E120" s="47"/>
      <c r="F120" s="3"/>
      <c r="G120" s="48"/>
      <c r="H120" s="48"/>
      <c r="I120" s="48"/>
      <c r="J120" s="49"/>
      <c r="K120" s="49"/>
      <c r="L120" s="49"/>
      <c r="M120" s="3"/>
    </row>
    <row r="121" spans="2:13" ht="15.75" x14ac:dyDescent="0.2">
      <c r="B121" s="3"/>
      <c r="E121" s="47"/>
      <c r="F121" s="3"/>
      <c r="G121" s="48"/>
      <c r="H121" s="48"/>
      <c r="I121" s="48"/>
      <c r="J121" s="49"/>
      <c r="K121" s="49"/>
      <c r="L121" s="49"/>
      <c r="M121" s="3"/>
    </row>
    <row r="122" spans="2:13" ht="15.75" x14ac:dyDescent="0.2">
      <c r="B122" s="3"/>
      <c r="E122" s="47"/>
      <c r="F122" s="3"/>
      <c r="G122" s="48"/>
      <c r="H122" s="48"/>
      <c r="I122" s="48"/>
      <c r="J122" s="49"/>
      <c r="K122" s="49"/>
      <c r="L122" s="49"/>
      <c r="M122" s="3"/>
    </row>
    <row r="123" spans="2:13" ht="15.75" x14ac:dyDescent="0.2">
      <c r="B123" s="3"/>
      <c r="E123" s="47"/>
      <c r="F123" s="3"/>
      <c r="G123" s="48"/>
      <c r="H123" s="48"/>
      <c r="I123" s="48"/>
      <c r="J123" s="49"/>
      <c r="K123" s="49"/>
      <c r="L123" s="49"/>
      <c r="M123" s="3"/>
    </row>
    <row r="124" spans="2:13" ht="15.75" x14ac:dyDescent="0.2">
      <c r="B124" s="3"/>
      <c r="E124" s="47"/>
      <c r="F124" s="3"/>
      <c r="G124" s="48"/>
      <c r="H124" s="48"/>
      <c r="I124" s="48"/>
      <c r="J124" s="49"/>
      <c r="K124" s="49"/>
      <c r="L124" s="49"/>
      <c r="M124" s="3"/>
    </row>
    <row r="125" spans="2:13" ht="15.75" x14ac:dyDescent="0.2">
      <c r="B125" s="3"/>
      <c r="E125" s="47"/>
      <c r="F125" s="3"/>
      <c r="G125" s="48"/>
      <c r="H125" s="48"/>
      <c r="I125" s="48"/>
      <c r="J125" s="49"/>
      <c r="K125" s="49"/>
      <c r="L125" s="49"/>
      <c r="M125" s="3"/>
    </row>
    <row r="126" spans="2:13" ht="15.75" x14ac:dyDescent="0.2"/>
    <row r="127" spans="2:13" ht="15.75" x14ac:dyDescent="0.2"/>
    <row r="128" spans="2:13" ht="15.75" x14ac:dyDescent="0.2"/>
    <row r="129" ht="15.75" x14ac:dyDescent="0.2"/>
    <row r="130" ht="15.75" x14ac:dyDescent="0.2"/>
    <row r="131" ht="15.75" x14ac:dyDescent="0.2"/>
    <row r="132" ht="15.75" x14ac:dyDescent="0.2"/>
    <row r="133" ht="15.75" x14ac:dyDescent="0.2"/>
    <row r="134" ht="15.75" x14ac:dyDescent="0.2"/>
    <row r="135" ht="15.75" x14ac:dyDescent="0.2"/>
    <row r="136" ht="15.75" x14ac:dyDescent="0.2"/>
    <row r="137" ht="15.75" x14ac:dyDescent="0.2"/>
    <row r="138" ht="15.75" x14ac:dyDescent="0.2"/>
    <row r="139" ht="15.75" x14ac:dyDescent="0.2"/>
    <row r="140" ht="15.75" x14ac:dyDescent="0.2"/>
    <row r="141" ht="15.75"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row r="64581" ht="12.75" customHeight="1" x14ac:dyDescent="0.2"/>
  </sheetData>
  <sheetProtection selectLockedCells="1" selectUnlockedCells="1"/>
  <mergeCells count="14">
    <mergeCell ref="B87:E87"/>
    <mergeCell ref="B88:E88"/>
    <mergeCell ref="B89:E89"/>
    <mergeCell ref="B90:E90"/>
    <mergeCell ref="B92:E92"/>
    <mergeCell ref="N51:N81"/>
    <mergeCell ref="C2:H2"/>
    <mergeCell ref="B51:C51"/>
    <mergeCell ref="B5:L5"/>
    <mergeCell ref="B6:L6"/>
    <mergeCell ref="B7:L7"/>
    <mergeCell ref="F81:G81"/>
    <mergeCell ref="B8:L8"/>
    <mergeCell ref="B9:L9"/>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2.xml><?xml version="1.0" encoding="utf-8"?>
<ds:datastoreItem xmlns:ds="http://schemas.openxmlformats.org/officeDocument/2006/customXml" ds:itemID="{8CBC7130-AEAD-48DF-B3B5-EFC5BEC30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Elžbieta Taločkaitė</cp:lastModifiedBy>
  <cp:revision/>
  <dcterms:created xsi:type="dcterms:W3CDTF">2017-11-02T17:20:10Z</dcterms:created>
  <dcterms:modified xsi:type="dcterms:W3CDTF">2025-06-27T11:41:10Z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