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Vienkartinės priemonės (Hemodializės priemonės) 2080 VM_panauda\CVPIS\"/>
    </mc:Choice>
  </mc:AlternateContent>
  <xr:revisionPtr revIDLastSave="0" documentId="13_ncr:1_{AFDBB7B0-CECA-468D-98E1-85154DA0F05E}"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0" i="1" l="1"/>
  <c r="F169" i="1"/>
  <c r="F157" i="1"/>
  <c r="F151" i="1"/>
  <c r="F146" i="1"/>
  <c r="F141" i="1"/>
  <c r="F128" i="1"/>
  <c r="F123" i="1"/>
  <c r="F119" i="1"/>
  <c r="F115" i="1"/>
  <c r="F103" i="1"/>
  <c r="G93" i="1"/>
  <c r="F82" i="1"/>
  <c r="F78" i="1"/>
  <c r="F75" i="1"/>
  <c r="F69" i="1"/>
  <c r="F66" i="1"/>
  <c r="F59" i="1"/>
  <c r="F58" i="1"/>
  <c r="F50" i="1"/>
  <c r="F43" i="1"/>
  <c r="F37" i="1"/>
  <c r="G21" i="1"/>
  <c r="G92" i="1" l="1"/>
  <c r="G179" i="1"/>
  <c r="F179" i="1"/>
  <c r="F180" i="1" s="1"/>
  <c r="F181" i="1" s="1"/>
  <c r="F92" i="1"/>
  <c r="F93" i="1" s="1"/>
  <c r="F94" i="1" s="1"/>
</calcChain>
</file>

<file path=xl/sharedStrings.xml><?xml version="1.0" encoding="utf-8"?>
<sst xmlns="http://schemas.openxmlformats.org/spreadsheetml/2006/main" count="371" uniqueCount="314">
  <si>
    <t>PIRKIMO SĄLYGŲ PRIEDAS "PASIŪLYMO FORMA"</t>
  </si>
  <si>
    <t>VIENKARTINĖS PRIEMONĖS (HEMODIALIZĖS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</si>
  <si>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</si>
  <si>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</si>
  <si>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</si>
  <si>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</si>
  <si>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</si>
  <si>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</si>
  <si>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</si>
  <si>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</si>
  <si>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</si>
  <si>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</si>
  <si>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</si>
  <si>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</si>
  <si>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</si>
  <si>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</si>
  <si>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</si>
  <si>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</si>
  <si>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</si>
  <si>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</si>
  <si>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</si>
  <si>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</si>
  <si>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</si>
  <si>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</si>
  <si>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</si>
  <si>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</si>
  <si>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</si>
  <si>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RINKINIAI: VIENKARTINIO NAUDOJIMO PRIEMONĖS, SKIRTOS ILGALAIKĖMS INKSTŲ PAKAITINĖMS TERAPIJOMS TINKANTYS SIŪLOMIEMS PANAUDAI APARATAMS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</si>
  <si>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</si>
  <si>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</si>
  <si>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</si>
  <si>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</si>
  <si>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</si>
  <si>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</si>
  <si>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</si>
  <si>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</si>
  <si>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</si>
  <si>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</si>
  <si>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</si>
  <si>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Rinkiniai: Vienkartinio naudojimo priemonės, skirtos ilgalaikėms inkstų pakaitinėms terapijoms tinkantys siūlomiems panaudai aparatams</t>
  </si>
  <si>
    <t>1.1.</t>
  </si>
  <si>
    <t xml:space="preserve">Hemofiltro ir magistralių rinkinys ilgalaikėms inkstų pakaitinėms terapijoms </t>
  </si>
  <si>
    <t>vnt</t>
  </si>
  <si>
    <t>1.1.1.</t>
  </si>
  <si>
    <t>Filtro plotas 1,5 m2 (+/- 10%);</t>
  </si>
  <si>
    <t>1.1.2.</t>
  </si>
  <si>
    <t>Kraujo tūris komplekte  190 ml (+/- 10%);</t>
  </si>
  <si>
    <t>1.1.3.</t>
  </si>
  <si>
    <t>Procedūrai reikalingų skysčių jungtys „Luer –lock“ tipo arba  stora plastikine adata;</t>
  </si>
  <si>
    <t>1.1.4.</t>
  </si>
  <si>
    <t>Komplekte turi būti bent vienas skysčių surinkimo maišas;</t>
  </si>
  <si>
    <t>1.1.5.</t>
  </si>
  <si>
    <t xml:space="preserve">Veninė ir arterinė kraujo magistralės su švirkšto adata praduriamomis angomis mėginių paėmimui ar vaistų sušvirkštimui. </t>
  </si>
  <si>
    <t>1.2.</t>
  </si>
  <si>
    <t xml:space="preserve">Hemofiltro ir magistralių rinkinys ilgalaikėms inkstų pakaitinėms terapijoms be heparino </t>
  </si>
  <si>
    <t>vnt.</t>
  </si>
  <si>
    <t>1.2.1.</t>
  </si>
  <si>
    <t>1.2.2.</t>
  </si>
  <si>
    <t>1.2.3.</t>
  </si>
  <si>
    <t>Membrana pagaminta iš akrilo nitrilo ir organinio natrio sulfonato polimero, kurios paviršius padengtas polietileniminu, skirta beheparininei procedūrai;</t>
  </si>
  <si>
    <t>1.2.4.</t>
  </si>
  <si>
    <t>1.2.5.</t>
  </si>
  <si>
    <t>1.2.6.</t>
  </si>
  <si>
    <t>Veninė ir arterinė kraujo magistralės su švirkšto adata praduriamomis angomis mėginių paėmimui ar vaistų sušvirkštimui.</t>
  </si>
  <si>
    <t>1.3.</t>
  </si>
  <si>
    <t>Hemofiltro ir magistralių rinkinys sepsio gydymui.</t>
  </si>
  <si>
    <t>1.3.1.</t>
  </si>
  <si>
    <t>Sumažinto trombogeniškumo membrana pagaminta iš akrilo nitrilo ir organinio natrio sulfonato polimero, kurios paviršius padengtas polietileniminu;</t>
  </si>
  <si>
    <t>1.3.2.</t>
  </si>
  <si>
    <t>Pasižyminti endotoksinų ir cytokinų adsorbcinėmis savybėmis;</t>
  </si>
  <si>
    <t>1.3.3.</t>
  </si>
  <si>
    <t>Membranos darbinis plotas 1,5 m2 (+/- 10%);</t>
  </si>
  <si>
    <t>1.3.4.</t>
  </si>
  <si>
    <t>Kraujo tūris rinkinyje 190 ml (+/- 10%);</t>
  </si>
  <si>
    <t>1.3.5.</t>
  </si>
  <si>
    <t>1.3.6.</t>
  </si>
  <si>
    <t>1.3.7.</t>
  </si>
  <si>
    <t>1.4.</t>
  </si>
  <si>
    <t>Vienkartinis kraujo šildytuvo maišelis </t>
  </si>
  <si>
    <t>1.5.</t>
  </si>
  <si>
    <t>Skysčių surinkimo maišas</t>
  </si>
  <si>
    <t>1.5.1.</t>
  </si>
  <si>
    <t>Vienkartinis, sterilus, elastingas;</t>
  </si>
  <si>
    <t>1.5.2.</t>
  </si>
  <si>
    <t>ne mažiau 9 litrų talpos;</t>
  </si>
  <si>
    <t>1.5.3.</t>
  </si>
  <si>
    <t>Viršutinėje maišo dalyje yra atšaka su „Luer-lock“ (arba lygiaverte) jungtimi nuotekų linijai prijungti, užsandarinta kamšteliu;</t>
  </si>
  <si>
    <t>1.5.4.</t>
  </si>
  <si>
    <t>Apatinėje maišo dalyje yra atidaroma-uždaroma sklendė maišui ištuštinti;</t>
  </si>
  <si>
    <t>1.5.5.</t>
  </si>
  <si>
    <t>Trys 8mm(±1mm) skersmens skylutės, pakabinimui, centrinėje viršutinėje maišo dalyje išdėstytos kas 75mm(±2mm) atstumu viena nuo kitos.</t>
  </si>
  <si>
    <t>1.5.6.</t>
  </si>
  <si>
    <t>Be ftalatų (be DEHP).</t>
  </si>
  <si>
    <t>1.6.</t>
  </si>
  <si>
    <t>Kraujo magistralės pailgintojas.</t>
  </si>
  <si>
    <t>1.6.1.</t>
  </si>
  <si>
    <t>Jei pagal tiekėjo siūlomą įrangą ši priemonė būtina procedūrai Vienkartinis, sterilus, apirogeniškas, elastingas; prailgintojo galuose išorinės ir vidinės „Luer-lock“ jungtis;</t>
  </si>
  <si>
    <t>1.6.2.</t>
  </si>
  <si>
    <t>Į  komplekto sudėtį įeina kraujo magistralės pailgintojas su papildomais kamšteliais pailgintojui užsandarinti.</t>
  </si>
  <si>
    <t>1.7.</t>
  </si>
  <si>
    <t>Kalcio reinfuzijos magistralė.</t>
  </si>
  <si>
    <t>1.7.1.</t>
  </si>
  <si>
    <t>Ilgis ne mažiau kaip 2500 mm;</t>
  </si>
  <si>
    <t>1.7.2.</t>
  </si>
  <si>
    <t>Vidinis diametras 0,60 ±0,02 mm su dviem „Luer Lock“ tipo jungtimis;</t>
  </si>
  <si>
    <t>1.7.3.</t>
  </si>
  <si>
    <t>Atbuliniu vienos krypties vožtuvu;</t>
  </si>
  <si>
    <t>1.7.4.</t>
  </si>
  <si>
    <t>Spaustuku;</t>
  </si>
  <si>
    <t>1.7.5.</t>
  </si>
  <si>
    <t>Abiejuose magistralės galuose žymėjimu, kad tai kalcio magistralė.</t>
  </si>
  <si>
    <t>1.8.</t>
  </si>
  <si>
    <t>Mažos koncentracijos citratinis tirpalas-antikoaguliantas.</t>
  </si>
  <si>
    <t>1.8.1.</t>
  </si>
  <si>
    <t>Mažos koncentracijos citratinis tirpalas: 5 ltr. pakabinamuose maišuose.</t>
  </si>
  <si>
    <t>1.8.2.</t>
  </si>
  <si>
    <t xml:space="preserve">Sudėtis: citratas 18mmol/l, citrinos rūgštis 0 mmol/l, Natrio 140 mmol/l, Chloro 86 mmol/l.                      </t>
  </si>
  <si>
    <t>1.9.</t>
  </si>
  <si>
    <t xml:space="preserve">Dializuojantis tirpalas citratinei procedūrai. </t>
  </si>
  <si>
    <t>1.9.1.</t>
  </si>
  <si>
    <t>Be kalcio;</t>
  </si>
  <si>
    <t>1.9.2.</t>
  </si>
  <si>
    <t>Pakabinamas 5 litrų maišas.</t>
  </si>
  <si>
    <t>1.9.3.</t>
  </si>
  <si>
    <t>Sudėtis: Bikarbonatas 22 mmol/l, Laktatas 3 mmol/l, Natrio 140 mmol/l, Kalio 4 mmol/l, Magnio 0,75 mmol/l, Chloro 120,5 mmol/l, Kalcio 0mmol/l,Gliukozė 6.1 mmol/l.</t>
  </si>
  <si>
    <t>1.10.</t>
  </si>
  <si>
    <t>Ilgalaikės pakaitinės terapijos aparatas teikiamas pagal panaudą</t>
  </si>
  <si>
    <t>1.10.1.</t>
  </si>
  <si>
    <t>Naujas ilgalaikės pakaitinės terapijos aparatas, suderintas su siūlomomis priemonėmis.</t>
  </si>
  <si>
    <t>1.10.2.</t>
  </si>
  <si>
    <t>Meniu lietuvių kalba</t>
  </si>
  <si>
    <t>1.10.3.</t>
  </si>
  <si>
    <t>Įranga turi būti sertifikuota naudojimui Europos sąjungoje, ženklinta CE žyme. Pateikti gamintojo atitikties deklaracijų kopijas.</t>
  </si>
  <si>
    <t>1.10.4.</t>
  </si>
  <si>
    <t xml:space="preserve">Elektros linijos įtampa: 100-240 V kintama srovė, dažnis:50/60Hz. Vidinis maitinimo šaltinis (akumuliatorius).  </t>
  </si>
  <si>
    <t>1.10.5.</t>
  </si>
  <si>
    <t>Turi būti atsparus defibriliacijai pagal IEC 60601-1 standartą arba lygiavertį standartą.</t>
  </si>
  <si>
    <t>1.10.6.</t>
  </si>
  <si>
    <t>Turi būti garantuotas kvalifikuotas techninis aparatų aptarnavimas, remontas, atliekamas gamintojo įgaliotų serviso inžinierių.</t>
  </si>
  <si>
    <t>1.10.7.</t>
  </si>
  <si>
    <t xml:space="preserve">Tiekėjas privalo savo sąskaita užtikrinti perduoto prietaiso techninę priežiūrą, galimų defektų ir/ar gedimų šalinimą/remontą visą panaudos sutarties galiojimo terminą.  Prietaisas turi būti pastoviai atnaujinamas, kad būtų techniškai pajėgus atlikti procedūras. </t>
  </si>
  <si>
    <t>1.10.8.</t>
  </si>
  <si>
    <t>Kartu su aparatu, turi būti pristatytas aparato naudojimo vadovas lietuvių, anglų kalbomis.</t>
  </si>
  <si>
    <t>1.10.9.</t>
  </si>
  <si>
    <t>Tiekėjas turės apmokyti darbuotojus dirbti su pristatytais aparatais.</t>
  </si>
  <si>
    <t>Suma be PVM</t>
  </si>
  <si>
    <t>Taikomas PVM dydis (%)</t>
  </si>
  <si>
    <t>PVM suma</t>
  </si>
  <si>
    <t>Suma su PVM</t>
  </si>
  <si>
    <t>2. DALIS</t>
  </si>
  <si>
    <t>VIENKARTINIO NAUDOJIMO PRIEMONĖS,SKIRTOS ILGALAIKĖMS INKSTŲ PAKAITINĖMS TERAPIJOMS IR PLAZMOS TERAPIJAI,TINKANTYS SIŪLOMIEMS PANAUDAI APARATAMS</t>
  </si>
  <si>
    <t>2.</t>
  </si>
  <si>
    <t>Vienkartinio naudojimo priemonės,skirtos ilgalaikėms inkstų pakaitinėms terapijoms ir plazmos terapijai,tinkantys siūlomiems panaudai aparatams</t>
  </si>
  <si>
    <t>2.1.</t>
  </si>
  <si>
    <t>Hemofiltro ir magistralių rinkinys ilgalaikėms inkstų pakaitinėms terapijoms</t>
  </si>
  <si>
    <t>2.1.1.</t>
  </si>
  <si>
    <t xml:space="preserve">Hemofiltro ir magistralių rinkinio kasetė ilgalaikėms inkstų pakaitinėms terapijoms, tinkamas naudojant heparinoantikoaguliaciją arba mažos koncentracijos antikoaguliantus citrato pagrindu. </t>
  </si>
  <si>
    <t>2.1.2.</t>
  </si>
  <si>
    <t>Membrana pagaminta iš polietersulfono</t>
  </si>
  <si>
    <t>2.1.3.</t>
  </si>
  <si>
    <t xml:space="preserve">Filtro plotas 1,6 m2 ±10%. </t>
  </si>
  <si>
    <t>2.1.4.</t>
  </si>
  <si>
    <t xml:space="preserve"> Kraujo tūrio užpildymas komplekte 190 ml ± 5 ml</t>
  </si>
  <si>
    <t>2.1.5.</t>
  </si>
  <si>
    <t xml:space="preserve"> Komplekte yra procedūrai reikalingų skysčių jungtys „Luer –lock“tipo arba stora plastikine adata</t>
  </si>
  <si>
    <t>2.1.6.</t>
  </si>
  <si>
    <t>spalvinis linijų identifikavimas</t>
  </si>
  <si>
    <t>2.1.7.</t>
  </si>
  <si>
    <t>skysčių surinkimo maišas ne mažiau, kaip 7l talpos</t>
  </si>
  <si>
    <t>2.1.8.</t>
  </si>
  <si>
    <t>5 slėgio davikliai su 0,2μm filtrais</t>
  </si>
  <si>
    <t>2.1.9.</t>
  </si>
  <si>
    <t>Veninė ir arterinė kraujo magistralės su praduriamomis angomis mėginių paėmimui ar vaistų sušvirkštimui.</t>
  </si>
  <si>
    <t>2.1.10.</t>
  </si>
  <si>
    <t>Integruotos citrato ir kalcio linijos</t>
  </si>
  <si>
    <t>2.1.11.</t>
  </si>
  <si>
    <t>Vienkartiniai, sterilūs</t>
  </si>
  <si>
    <t>2.2.</t>
  </si>
  <si>
    <t>Citratinis tirpalas antikoaguliantas</t>
  </si>
  <si>
    <t>2.2.1.</t>
  </si>
  <si>
    <t>Skirtas regioninei citratinei antikoaguliacijai</t>
  </si>
  <si>
    <t>2.2.2.</t>
  </si>
  <si>
    <t xml:space="preserve">Pakuotė: pakabinamas ne mažiau kaip 2 litrų maišas. </t>
  </si>
  <si>
    <t>2.2.3.</t>
  </si>
  <si>
    <t>Sudėtis 4% tirpalo: citratas 136,4 mmol/l, Natris 404,6 mmol/l.</t>
  </si>
  <si>
    <t>2.3.</t>
  </si>
  <si>
    <t>Dializuojantis tirpalas citratinei procedūrai</t>
  </si>
  <si>
    <t>2.3.1.</t>
  </si>
  <si>
    <t xml:space="preserve">Be kalcio. </t>
  </si>
  <si>
    <t>2.3.2.</t>
  </si>
  <si>
    <t>Pakuotė: pakabinamas ne mažiau kaip 5 litrų maišas</t>
  </si>
  <si>
    <t>2.3.3.</t>
  </si>
  <si>
    <t>Sudėtis: bikarbonatas 20-25 mmol/l, Natris 128-136 mmol/l, Kalis 2/4 mmol/l, Magnis 0,75-1 mmol/l, Chloras 114-117 mmol/l.</t>
  </si>
  <si>
    <t>2.4.</t>
  </si>
  <si>
    <t>Skysčių surinkimo (nuotekų) maišas</t>
  </si>
  <si>
    <t>2.4.1.</t>
  </si>
  <si>
    <t>Vienkartinis, sterilus, elastingas,nemažiau, kaip 7 litrų talpos</t>
  </si>
  <si>
    <t>2.4.2.</t>
  </si>
  <si>
    <t>Viršutinėje maišo dalyje yra atšaka su „Luer-lock“arba lygiaverte jungtimi nuotekų linijai prijungti ir atšaka su spaustuku maišui ištuštinti</t>
  </si>
  <si>
    <t>2.4.3.</t>
  </si>
  <si>
    <t xml:space="preserve"> Dvi 10mm±1mm skylutės pakabinimui išdėstytos 160mm ±2mm atstumu viena nuo kitos. </t>
  </si>
  <si>
    <t>2.4.4.</t>
  </si>
  <si>
    <t>Be ftalatų</t>
  </si>
  <si>
    <t>2.5.</t>
  </si>
  <si>
    <t>Hemofiltras ir magistralių rinkinys su hemosorbento kolonėlės prijungimo galimybe</t>
  </si>
  <si>
    <t>2.5.1.</t>
  </si>
  <si>
    <t xml:space="preserve">Hemofiltro ir magistralių rinkinio kasetė ilgalaikėms inkstų pakaitinėms terapijoms. </t>
  </si>
  <si>
    <t>2.5.2.</t>
  </si>
  <si>
    <t xml:space="preserve">Tinkamas naudojant mažos koncentracijos antikoaguliantus citrato pagrindu arba procedūrai su heparino antikoaguliacija. </t>
  </si>
  <si>
    <t>2.5.3.</t>
  </si>
  <si>
    <t xml:space="preserve">Membrana pagaminta iš polietersulfono, filtro plotas 1,6 m2 ±10% . </t>
  </si>
  <si>
    <t>2.5.4.</t>
  </si>
  <si>
    <t>Kraujo tūrio užpildymas komplekte 190 ml ± 5 ml.</t>
  </si>
  <si>
    <t>2.5.5.</t>
  </si>
  <si>
    <t>Komplekte yra procedūrai reikalingų skysčių jungtys „Luer –lock“tipo arba stora plastikinė adata</t>
  </si>
  <si>
    <t>2.5.6.</t>
  </si>
  <si>
    <t>2.5.7.</t>
  </si>
  <si>
    <t>Skysčių surinkimo maišas ne mažiau, kaip 7l talpops</t>
  </si>
  <si>
    <t>2.5.8.</t>
  </si>
  <si>
    <t>2.5.9.</t>
  </si>
  <si>
    <t>veninė ir arterinė kraujo magistralės su praduriamomis angomis mėginių paėmimui ar vaistų sušvirkštimui.</t>
  </si>
  <si>
    <t>2.5.10.</t>
  </si>
  <si>
    <t>Integruotos citrato ir kalcio linijos.</t>
  </si>
  <si>
    <t>2.5.11.</t>
  </si>
  <si>
    <t>Vienkartiniai, sterilūs.</t>
  </si>
  <si>
    <t>2.5.12.</t>
  </si>
  <si>
    <t>Integruoti atviri magistralių galai, tinkantys hemosorbento kolonėlės pajungimui</t>
  </si>
  <si>
    <t>2.6.</t>
  </si>
  <si>
    <t xml:space="preserve">Hemosorbento kolonėlė </t>
  </si>
  <si>
    <t>2.6.1.</t>
  </si>
  <si>
    <t>Skirta pašalinti vidutinio dydžio ir baltymo surištus ureminius toksinus.</t>
  </si>
  <si>
    <t>2.6.2.</t>
  </si>
  <si>
    <t>Adsorbento tūris 130 ml ±5%.</t>
  </si>
  <si>
    <t>2.6.3.</t>
  </si>
  <si>
    <t>Adsorbento medžiaga: dvigubų kryžminių jungčių stireno- divinilbenzeno kopolimerai.</t>
  </si>
  <si>
    <t>2.6.4.</t>
  </si>
  <si>
    <t>Sterili, apirogeniška</t>
  </si>
  <si>
    <t>2.7.</t>
  </si>
  <si>
    <t>2.7.1.</t>
  </si>
  <si>
    <t>Skirta ūmiems apsinuodijimams ir intoksikacijoms gydyti.</t>
  </si>
  <si>
    <t>2.7.2.</t>
  </si>
  <si>
    <t>Adsorbento tūris 230 ml ±5%.</t>
  </si>
  <si>
    <t>2.7.3.</t>
  </si>
  <si>
    <t>2.7.4.</t>
  </si>
  <si>
    <t>2.8.</t>
  </si>
  <si>
    <t>Hemosorbento kolonėlė</t>
  </si>
  <si>
    <t>2.8.1.</t>
  </si>
  <si>
    <t>Skirta pacientų, sergančių sepsiu, endogeninei intoksikacijai gydyti.</t>
  </si>
  <si>
    <t>2.8.2.</t>
  </si>
  <si>
    <t>Adsorbento tūris 330 ml ±5%.</t>
  </si>
  <si>
    <t>2.8.3.</t>
  </si>
  <si>
    <t>Adsorbento medžiaga: dvigubų kryžminių jungčių stireno-divinilbenzeno kopolimerai.</t>
  </si>
  <si>
    <t>2.8.4.</t>
  </si>
  <si>
    <t>Adsorbcijos plotas ne mažiau, kaip 50.000 m2.</t>
  </si>
  <si>
    <t>2.8.5.</t>
  </si>
  <si>
    <t>2.9.</t>
  </si>
  <si>
    <t>Plazmos filtras ir magistralių rinkinys</t>
  </si>
  <si>
    <t>2.9.1.</t>
  </si>
  <si>
    <t>Plazmos filtro ir magistralių rinkinio kasetė, skirta atlikti terapinį kraujo plazmos pakeitimą.</t>
  </si>
  <si>
    <t>2.9.2.</t>
  </si>
  <si>
    <t>Tinkamas procedūrai su heparino antikoaguliacija.</t>
  </si>
  <si>
    <t>2.9.3.</t>
  </si>
  <si>
    <t>Membrana pagaminta iš polietersulfono.</t>
  </si>
  <si>
    <t>2.9.4.</t>
  </si>
  <si>
    <t>Galimi filtrų plotai: ribose nuo 0,5 m2 ±5% ir 0,7 m2 ±5% .</t>
  </si>
  <si>
    <t>2.9.5.</t>
  </si>
  <si>
    <t>Kraujo tūrio užpildymas komplekte atitinkamai: 140 ml ± 5 ml ir 160 ml ± 5 ml.</t>
  </si>
  <si>
    <t>2.9.6.</t>
  </si>
  <si>
    <t xml:space="preserve"> Komplekte yra procedūrai reikalingų skysčių jungtys „Luer –lock“tipo arba stora plastikine adata;</t>
  </si>
  <si>
    <t>2.9.7.</t>
  </si>
  <si>
    <t xml:space="preserve"> spalvinis linijų identifikavimas;</t>
  </si>
  <si>
    <t>2.9.8.</t>
  </si>
  <si>
    <t>skysčių surinkimo maišas ne mažiau, kaip 7l talpos;</t>
  </si>
  <si>
    <t>2.9.9.</t>
  </si>
  <si>
    <t xml:space="preserve"> 5 slėgio davikliai su 0,2μm filtrais;</t>
  </si>
  <si>
    <t>2.9.10.</t>
  </si>
  <si>
    <t>2.9.11.</t>
  </si>
  <si>
    <t>2.10.</t>
  </si>
  <si>
    <t>Naujas ilgalaikės pakaitinės terapijos aparatas, suderintas su siūlomomis priemonėmis, teikiamas pagal panaudą</t>
  </si>
  <si>
    <t>2.10.1.</t>
  </si>
  <si>
    <t>2.10.2.</t>
  </si>
  <si>
    <t>2.10.3.</t>
  </si>
  <si>
    <t>Elektros linijos įtampa: 100-240 V kintama srovė, dažnis:50/60Hz. Vidinis maitinimo šaltinis (akumuliatorius).</t>
  </si>
  <si>
    <t>2.10.4.</t>
  </si>
  <si>
    <t>2.10.5.</t>
  </si>
  <si>
    <t>2.10.6.</t>
  </si>
  <si>
    <t>Tiekėjas privalo savo sąskaita užtikrinti perduoto prietaiso techninę priežiūrą, galimų defektų ir/ar gedimų šalinimą/remontą visą panaudos sutarties galiojimo terminą.</t>
  </si>
  <si>
    <t>2.10.7.</t>
  </si>
  <si>
    <t>Prietaisas turi būti pastoviai atnaujinamas, kad būtų techniškai pajėgus atlikti procedūras.</t>
  </si>
  <si>
    <t>2.10.8.</t>
  </si>
  <si>
    <t>2.10.9.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</si>
  <si>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</si>
  <si>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</si>
  <si>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</si>
  <si>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</si>
  <si>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</si>
  <si>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</si>
  <si>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</si>
  <si>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</si>
  <si>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</si>
  <si>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</si>
  <si>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</si>
  <si>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</si>
  <si>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</si>
  <si>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</si>
  <si>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</si>
  <si>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</si>
  <si>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</si>
  <si>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</si>
  <si>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</si>
  <si>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</si>
  <si>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</si>
  <si>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</si>
  <si>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2080 2025-06-26 12:55:35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</si>
</sst>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wrapText="1"/>
    </xf>
    <xf numFmtId="0" fontId="2" fillId="4" borderId="24" xfId="0" applyFont="1" applyFill="1" applyBorder="1" applyAlignment="1">
      <alignment horizontal="left"/>
    </xf>
    <xf numFmtId="0" fontId="2" fillId="4" borderId="25" xfId="0" applyFont="1" applyFill="1" applyBorder="1" applyAlignment="1">
      <alignment horizontal="left"/>
    </xf>
    <xf numFmtId="0" fontId="2" fillId="4" borderId="26" xfId="0" applyFont="1" applyFill="1" applyBorder="1" applyAlignment="1">
      <alignment horizontal="left"/>
    </xf>
    <xf numFmtId="0" fontId="5"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81"/>
  <sheetViews>
    <sheetView tabSelected="1" workbookViewId="0">
      <selection activeCell="C16" sqref="C16:F20"/>
    </sheetView>
  </sheetViews>
  <sheetFormatPr defaultColWidth="10.875" defaultRowHeight="15" x14ac:dyDescent="0.25"/>
  <cols>
    <col min="1" max="1" width="9.125" style="1" customWidth="1"/>
    <col min="2" max="2" width="64.375" style="1" customWidth="1"/>
    <col min="3" max="3" width="8.5" style="1" customWidth="1"/>
    <col min="4" max="4" width="9.125" style="1" customWidth="1"/>
    <col min="5" max="5" width="12.625" style="1" customWidth="1"/>
    <col min="6" max="6" width="12.25" style="1" customWidth="1"/>
    <col min="7" max="7" width="20.5" style="1" customWidth="1"/>
    <col min="8" max="8" width="53.8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72"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6" customHeight="1" x14ac:dyDescent="0.25">
      <c r="A30" s="74" t="s">
        <v>24</v>
      </c>
      <c r="B30" s="74"/>
      <c r="C30" s="74"/>
      <c r="D30" s="73"/>
    </row>
    <row r="31" spans="1:7" x14ac:dyDescent="0.25">
      <c r="A31" s="15" t="s">
        <v>25</v>
      </c>
    </row>
    <row r="32" spans="1:7" x14ac:dyDescent="0.25">
      <c r="A32" s="13" t="s">
        <v>26</v>
      </c>
      <c r="B32" s="13" t="s">
        <v>27</v>
      </c>
    </row>
    <row r="34" spans="1:9" x14ac:dyDescent="0.25">
      <c r="A34" s="13" t="s">
        <v>28</v>
      </c>
    </row>
    <row r="35" spans="1:9" ht="45" x14ac:dyDescent="0.25">
      <c r="A35" s="16" t="s">
        <v>29</v>
      </c>
      <c r="B35" s="16" t="s">
        <v>30</v>
      </c>
      <c r="C35" s="68" t="s">
        <v>31</v>
      </c>
      <c r="D35" s="68" t="s">
        <v>32</v>
      </c>
      <c r="E35" s="68" t="s">
        <v>33</v>
      </c>
      <c r="F35" s="68" t="s">
        <v>34</v>
      </c>
      <c r="G35" s="68" t="s">
        <v>35</v>
      </c>
      <c r="H35" s="68" t="s">
        <v>36</v>
      </c>
      <c r="I35" s="68" t="s">
        <v>37</v>
      </c>
    </row>
    <row r="36" spans="1:9" x14ac:dyDescent="0.25">
      <c r="A36" s="16" t="s">
        <v>38</v>
      </c>
      <c r="B36" s="75" t="s">
        <v>39</v>
      </c>
      <c r="C36" s="76"/>
      <c r="D36" s="76"/>
      <c r="E36" s="76"/>
      <c r="F36" s="77"/>
      <c r="G36" s="17"/>
      <c r="H36" s="17"/>
      <c r="I36" s="17"/>
    </row>
    <row r="37" spans="1:9" x14ac:dyDescent="0.25">
      <c r="A37" s="69" t="s">
        <v>40</v>
      </c>
      <c r="B37" s="78" t="s">
        <v>41</v>
      </c>
      <c r="C37" s="69">
        <v>660</v>
      </c>
      <c r="D37" s="69" t="s">
        <v>42</v>
      </c>
      <c r="E37" s="70"/>
      <c r="F37" s="69" t="str">
        <f>IF(ISBLANK(E37),"", PRODUCT(C37,E37))</f>
        <v/>
      </c>
      <c r="G37" s="71"/>
      <c r="H37" s="69"/>
      <c r="I37" s="69"/>
    </row>
    <row r="38" spans="1:9" x14ac:dyDescent="0.25">
      <c r="A38" s="69" t="s">
        <v>43</v>
      </c>
      <c r="B38" s="69" t="s">
        <v>44</v>
      </c>
      <c r="C38" s="69"/>
      <c r="D38" s="69"/>
      <c r="E38" s="69"/>
      <c r="F38" s="69"/>
      <c r="G38" s="69"/>
      <c r="H38" s="71"/>
      <c r="I38" s="71"/>
    </row>
    <row r="39" spans="1:9" x14ac:dyDescent="0.25">
      <c r="A39" s="69" t="s">
        <v>45</v>
      </c>
      <c r="B39" s="69" t="s">
        <v>46</v>
      </c>
      <c r="C39" s="69"/>
      <c r="D39" s="69"/>
      <c r="E39" s="69"/>
      <c r="F39" s="69"/>
      <c r="G39" s="69"/>
      <c r="H39" s="71"/>
      <c r="I39" s="71"/>
    </row>
    <row r="40" spans="1:9" ht="30" x14ac:dyDescent="0.25">
      <c r="A40" s="69" t="s">
        <v>47</v>
      </c>
      <c r="B40" s="69" t="s">
        <v>48</v>
      </c>
      <c r="C40" s="69"/>
      <c r="D40" s="69"/>
      <c r="E40" s="69"/>
      <c r="F40" s="69"/>
      <c r="G40" s="69"/>
      <c r="H40" s="71"/>
      <c r="I40" s="71"/>
    </row>
    <row r="41" spans="1:9" x14ac:dyDescent="0.25">
      <c r="A41" s="69" t="s">
        <v>49</v>
      </c>
      <c r="B41" s="69" t="s">
        <v>50</v>
      </c>
      <c r="C41" s="69"/>
      <c r="D41" s="69"/>
      <c r="E41" s="69"/>
      <c r="F41" s="69"/>
      <c r="G41" s="69"/>
      <c r="H41" s="71"/>
      <c r="I41" s="71"/>
    </row>
    <row r="42" spans="1:9" ht="30" x14ac:dyDescent="0.25">
      <c r="A42" s="69" t="s">
        <v>51</v>
      </c>
      <c r="B42" s="69" t="s">
        <v>52</v>
      </c>
      <c r="C42" s="69"/>
      <c r="D42" s="69"/>
      <c r="E42" s="69"/>
      <c r="F42" s="69"/>
      <c r="G42" s="69"/>
      <c r="H42" s="71"/>
      <c r="I42" s="71"/>
    </row>
    <row r="43" spans="1:9" ht="30" x14ac:dyDescent="0.25">
      <c r="A43" s="69" t="s">
        <v>53</v>
      </c>
      <c r="B43" s="78" t="s">
        <v>54</v>
      </c>
      <c r="C43" s="69">
        <v>90</v>
      </c>
      <c r="D43" s="69" t="s">
        <v>55</v>
      </c>
      <c r="E43" s="70"/>
      <c r="F43" s="69" t="str">
        <f>IF(ISBLANK(E43),"", PRODUCT(C43,E43))</f>
        <v/>
      </c>
      <c r="G43" s="71"/>
      <c r="H43" s="69"/>
      <c r="I43" s="69"/>
    </row>
    <row r="44" spans="1:9" x14ac:dyDescent="0.25">
      <c r="A44" s="69" t="s">
        <v>56</v>
      </c>
      <c r="B44" s="69" t="s">
        <v>44</v>
      </c>
      <c r="C44" s="69"/>
      <c r="D44" s="69"/>
      <c r="E44" s="69"/>
      <c r="F44" s="69"/>
      <c r="G44" s="69"/>
      <c r="H44" s="71"/>
      <c r="I44" s="71"/>
    </row>
    <row r="45" spans="1:9" x14ac:dyDescent="0.25">
      <c r="A45" s="69" t="s">
        <v>57</v>
      </c>
      <c r="B45" s="69" t="s">
        <v>46</v>
      </c>
      <c r="C45" s="69"/>
      <c r="D45" s="69"/>
      <c r="E45" s="69"/>
      <c r="F45" s="69"/>
      <c r="G45" s="69"/>
      <c r="H45" s="71"/>
      <c r="I45" s="71"/>
    </row>
    <row r="46" spans="1:9" ht="30" x14ac:dyDescent="0.25">
      <c r="A46" s="69" t="s">
        <v>58</v>
      </c>
      <c r="B46" s="69" t="s">
        <v>59</v>
      </c>
      <c r="C46" s="69"/>
      <c r="D46" s="69"/>
      <c r="E46" s="69"/>
      <c r="F46" s="69"/>
      <c r="G46" s="69"/>
      <c r="H46" s="71"/>
      <c r="I46" s="71"/>
    </row>
    <row r="47" spans="1:9" ht="30" x14ac:dyDescent="0.25">
      <c r="A47" s="69" t="s">
        <v>60</v>
      </c>
      <c r="B47" s="69" t="s">
        <v>48</v>
      </c>
      <c r="C47" s="69"/>
      <c r="D47" s="69"/>
      <c r="E47" s="69"/>
      <c r="F47" s="69"/>
      <c r="G47" s="69"/>
      <c r="H47" s="71"/>
      <c r="I47" s="71"/>
    </row>
    <row r="48" spans="1:9" x14ac:dyDescent="0.25">
      <c r="A48" s="69" t="s">
        <v>61</v>
      </c>
      <c r="B48" s="69" t="s">
        <v>50</v>
      </c>
      <c r="C48" s="69"/>
      <c r="D48" s="69"/>
      <c r="E48" s="69"/>
      <c r="F48" s="69"/>
      <c r="G48" s="69"/>
      <c r="H48" s="71"/>
      <c r="I48" s="71"/>
    </row>
    <row r="49" spans="1:9" ht="30" x14ac:dyDescent="0.25">
      <c r="A49" s="69" t="s">
        <v>62</v>
      </c>
      <c r="B49" s="69" t="s">
        <v>63</v>
      </c>
      <c r="C49" s="69"/>
      <c r="D49" s="69"/>
      <c r="E49" s="69"/>
      <c r="F49" s="69"/>
      <c r="G49" s="69"/>
      <c r="H49" s="71"/>
      <c r="I49" s="71"/>
    </row>
    <row r="50" spans="1:9" x14ac:dyDescent="0.25">
      <c r="A50" s="69" t="s">
        <v>64</v>
      </c>
      <c r="B50" s="78" t="s">
        <v>65</v>
      </c>
      <c r="C50" s="69">
        <v>45</v>
      </c>
      <c r="D50" s="69" t="s">
        <v>55</v>
      </c>
      <c r="E50" s="70"/>
      <c r="F50" s="69" t="str">
        <f>IF(ISBLANK(E50),"", PRODUCT(C50,E50))</f>
        <v/>
      </c>
      <c r="G50" s="71"/>
      <c r="H50" s="69"/>
      <c r="I50" s="69"/>
    </row>
    <row r="51" spans="1:9" ht="30" x14ac:dyDescent="0.25">
      <c r="A51" s="69" t="s">
        <v>66</v>
      </c>
      <c r="B51" s="69" t="s">
        <v>67</v>
      </c>
      <c r="C51" s="69"/>
      <c r="D51" s="69"/>
      <c r="E51" s="69"/>
      <c r="F51" s="69"/>
      <c r="G51" s="69"/>
      <c r="H51" s="71"/>
      <c r="I51" s="71"/>
    </row>
    <row r="52" spans="1:9" x14ac:dyDescent="0.25">
      <c r="A52" s="69" t="s">
        <v>68</v>
      </c>
      <c r="B52" s="69" t="s">
        <v>69</v>
      </c>
      <c r="C52" s="69"/>
      <c r="D52" s="69"/>
      <c r="E52" s="69"/>
      <c r="F52" s="69"/>
      <c r="G52" s="69"/>
      <c r="H52" s="71"/>
      <c r="I52" s="71"/>
    </row>
    <row r="53" spans="1:9" x14ac:dyDescent="0.25">
      <c r="A53" s="69" t="s">
        <v>70</v>
      </c>
      <c r="B53" s="69" t="s">
        <v>71</v>
      </c>
      <c r="C53" s="69"/>
      <c r="D53" s="69"/>
      <c r="E53" s="69"/>
      <c r="F53" s="69"/>
      <c r="G53" s="69"/>
      <c r="H53" s="71"/>
      <c r="I53" s="71"/>
    </row>
    <row r="54" spans="1:9" x14ac:dyDescent="0.25">
      <c r="A54" s="69" t="s">
        <v>72</v>
      </c>
      <c r="B54" s="69" t="s">
        <v>73</v>
      </c>
      <c r="C54" s="69"/>
      <c r="D54" s="69"/>
      <c r="E54" s="69"/>
      <c r="F54" s="69"/>
      <c r="G54" s="69"/>
      <c r="H54" s="71"/>
      <c r="I54" s="71"/>
    </row>
    <row r="55" spans="1:9" ht="30" x14ac:dyDescent="0.25">
      <c r="A55" s="69" t="s">
        <v>74</v>
      </c>
      <c r="B55" s="69" t="s">
        <v>48</v>
      </c>
      <c r="C55" s="69"/>
      <c r="D55" s="69"/>
      <c r="E55" s="69"/>
      <c r="F55" s="69"/>
      <c r="G55" s="69"/>
      <c r="H55" s="71"/>
      <c r="I55" s="71"/>
    </row>
    <row r="56" spans="1:9" x14ac:dyDescent="0.25">
      <c r="A56" s="69" t="s">
        <v>75</v>
      </c>
      <c r="B56" s="69" t="s">
        <v>50</v>
      </c>
      <c r="C56" s="69"/>
      <c r="D56" s="69"/>
      <c r="E56" s="69"/>
      <c r="F56" s="69"/>
      <c r="G56" s="69"/>
      <c r="H56" s="71"/>
      <c r="I56" s="71"/>
    </row>
    <row r="57" spans="1:9" ht="30" x14ac:dyDescent="0.25">
      <c r="A57" s="69" t="s">
        <v>76</v>
      </c>
      <c r="B57" s="69" t="s">
        <v>63</v>
      </c>
      <c r="C57" s="69"/>
      <c r="D57" s="69"/>
      <c r="E57" s="69"/>
      <c r="F57" s="69"/>
      <c r="G57" s="69"/>
      <c r="H57" s="71"/>
      <c r="I57" s="71"/>
    </row>
    <row r="58" spans="1:9" x14ac:dyDescent="0.25">
      <c r="A58" s="69" t="s">
        <v>77</v>
      </c>
      <c r="B58" s="78" t="s">
        <v>78</v>
      </c>
      <c r="C58" s="69">
        <v>450</v>
      </c>
      <c r="D58" s="69" t="s">
        <v>42</v>
      </c>
      <c r="E58" s="70"/>
      <c r="F58" s="69" t="str">
        <f>IF(ISBLANK(E58),"", PRODUCT(C58,E58))</f>
        <v/>
      </c>
      <c r="G58" s="71"/>
      <c r="H58" s="69"/>
      <c r="I58" s="69"/>
    </row>
    <row r="59" spans="1:9" x14ac:dyDescent="0.25">
      <c r="A59" s="69" t="s">
        <v>79</v>
      </c>
      <c r="B59" s="78" t="s">
        <v>80</v>
      </c>
      <c r="C59" s="69">
        <v>1200</v>
      </c>
      <c r="D59" s="69" t="s">
        <v>42</v>
      </c>
      <c r="E59" s="70"/>
      <c r="F59" s="69" t="str">
        <f>IF(ISBLANK(E59),"", PRODUCT(C59,E59))</f>
        <v/>
      </c>
      <c r="G59" s="71"/>
      <c r="H59" s="69"/>
      <c r="I59" s="69"/>
    </row>
    <row r="60" spans="1:9" x14ac:dyDescent="0.25">
      <c r="A60" s="69" t="s">
        <v>81</v>
      </c>
      <c r="B60" s="69" t="s">
        <v>82</v>
      </c>
      <c r="C60" s="69"/>
      <c r="D60" s="69"/>
      <c r="E60" s="69"/>
      <c r="F60" s="69"/>
      <c r="G60" s="69"/>
      <c r="H60" s="71"/>
      <c r="I60" s="71"/>
    </row>
    <row r="61" spans="1:9" x14ac:dyDescent="0.25">
      <c r="A61" s="69" t="s">
        <v>83</v>
      </c>
      <c r="B61" s="69" t="s">
        <v>84</v>
      </c>
      <c r="C61" s="69"/>
      <c r="D61" s="69"/>
      <c r="E61" s="69"/>
      <c r="F61" s="69"/>
      <c r="G61" s="69"/>
      <c r="H61" s="71"/>
      <c r="I61" s="71"/>
    </row>
    <row r="62" spans="1:9" ht="30" x14ac:dyDescent="0.25">
      <c r="A62" s="69" t="s">
        <v>85</v>
      </c>
      <c r="B62" s="69" t="s">
        <v>86</v>
      </c>
      <c r="C62" s="69"/>
      <c r="D62" s="69"/>
      <c r="E62" s="69"/>
      <c r="F62" s="69"/>
      <c r="G62" s="69"/>
      <c r="H62" s="71"/>
      <c r="I62" s="71"/>
    </row>
    <row r="63" spans="1:9" x14ac:dyDescent="0.25">
      <c r="A63" s="69" t="s">
        <v>87</v>
      </c>
      <c r="B63" s="69" t="s">
        <v>88</v>
      </c>
      <c r="C63" s="69"/>
      <c r="D63" s="69"/>
      <c r="E63" s="69"/>
      <c r="F63" s="69"/>
      <c r="G63" s="69"/>
      <c r="H63" s="71"/>
      <c r="I63" s="71"/>
    </row>
    <row r="64" spans="1:9" ht="30" x14ac:dyDescent="0.25">
      <c r="A64" s="69" t="s">
        <v>89</v>
      </c>
      <c r="B64" s="69" t="s">
        <v>90</v>
      </c>
      <c r="C64" s="69"/>
      <c r="D64" s="69"/>
      <c r="E64" s="69"/>
      <c r="F64" s="69"/>
      <c r="G64" s="69"/>
      <c r="H64" s="71"/>
      <c r="I64" s="71"/>
    </row>
    <row r="65" spans="1:9" x14ac:dyDescent="0.25">
      <c r="A65" s="69" t="s">
        <v>91</v>
      </c>
      <c r="B65" s="69" t="s">
        <v>92</v>
      </c>
      <c r="C65" s="69"/>
      <c r="D65" s="69"/>
      <c r="E65" s="69"/>
      <c r="F65" s="69"/>
      <c r="G65" s="69"/>
      <c r="H65" s="71"/>
      <c r="I65" s="71"/>
    </row>
    <row r="66" spans="1:9" x14ac:dyDescent="0.25">
      <c r="A66" s="69" t="s">
        <v>93</v>
      </c>
      <c r="B66" s="78" t="s">
        <v>94</v>
      </c>
      <c r="C66" s="69">
        <v>300</v>
      </c>
      <c r="D66" s="69" t="s">
        <v>42</v>
      </c>
      <c r="E66" s="70"/>
      <c r="F66" s="69" t="str">
        <f>IF(ISBLANK(E66),"", PRODUCT(C66,E66))</f>
        <v/>
      </c>
      <c r="G66" s="71"/>
      <c r="H66" s="69"/>
      <c r="I66" s="69"/>
    </row>
    <row r="67" spans="1:9" ht="45" x14ac:dyDescent="0.25">
      <c r="A67" s="69" t="s">
        <v>95</v>
      </c>
      <c r="B67" s="69" t="s">
        <v>96</v>
      </c>
      <c r="C67" s="69"/>
      <c r="D67" s="69"/>
      <c r="E67" s="69"/>
      <c r="F67" s="69"/>
      <c r="G67" s="69"/>
      <c r="H67" s="71"/>
      <c r="I67" s="71"/>
    </row>
    <row r="68" spans="1:9" ht="30" x14ac:dyDescent="0.25">
      <c r="A68" s="69" t="s">
        <v>97</v>
      </c>
      <c r="B68" s="69" t="s">
        <v>98</v>
      </c>
      <c r="C68" s="69"/>
      <c r="D68" s="69"/>
      <c r="E68" s="69"/>
      <c r="F68" s="69"/>
      <c r="G68" s="69"/>
      <c r="H68" s="71"/>
      <c r="I68" s="71"/>
    </row>
    <row r="69" spans="1:9" x14ac:dyDescent="0.25">
      <c r="A69" s="69" t="s">
        <v>99</v>
      </c>
      <c r="B69" s="78" t="s">
        <v>100</v>
      </c>
      <c r="C69" s="69">
        <v>150</v>
      </c>
      <c r="D69" s="69" t="s">
        <v>55</v>
      </c>
      <c r="E69" s="70"/>
      <c r="F69" s="69" t="str">
        <f>IF(ISBLANK(E69),"", PRODUCT(C69,E69))</f>
        <v/>
      </c>
      <c r="G69" s="71"/>
      <c r="H69" s="69"/>
      <c r="I69" s="69"/>
    </row>
    <row r="70" spans="1:9" x14ac:dyDescent="0.25">
      <c r="A70" s="69" t="s">
        <v>101</v>
      </c>
      <c r="B70" s="69" t="s">
        <v>102</v>
      </c>
      <c r="C70" s="69"/>
      <c r="D70" s="69"/>
      <c r="E70" s="69"/>
      <c r="F70" s="69"/>
      <c r="G70" s="69"/>
      <c r="H70" s="71"/>
      <c r="I70" s="71"/>
    </row>
    <row r="71" spans="1:9" x14ac:dyDescent="0.25">
      <c r="A71" s="69" t="s">
        <v>103</v>
      </c>
      <c r="B71" s="69" t="s">
        <v>104</v>
      </c>
      <c r="C71" s="69"/>
      <c r="D71" s="69"/>
      <c r="E71" s="69"/>
      <c r="F71" s="69"/>
      <c r="G71" s="69"/>
      <c r="H71" s="71"/>
      <c r="I71" s="71"/>
    </row>
    <row r="72" spans="1:9" x14ac:dyDescent="0.25">
      <c r="A72" s="69" t="s">
        <v>105</v>
      </c>
      <c r="B72" s="69" t="s">
        <v>106</v>
      </c>
      <c r="C72" s="69"/>
      <c r="D72" s="69"/>
      <c r="E72" s="69"/>
      <c r="F72" s="69"/>
      <c r="G72" s="69"/>
      <c r="H72" s="71"/>
      <c r="I72" s="71"/>
    </row>
    <row r="73" spans="1:9" x14ac:dyDescent="0.25">
      <c r="A73" s="69" t="s">
        <v>107</v>
      </c>
      <c r="B73" s="69" t="s">
        <v>108</v>
      </c>
      <c r="C73" s="69"/>
      <c r="D73" s="69"/>
      <c r="E73" s="69"/>
      <c r="F73" s="69"/>
      <c r="G73" s="69"/>
      <c r="H73" s="71"/>
      <c r="I73" s="71"/>
    </row>
    <row r="74" spans="1:9" x14ac:dyDescent="0.25">
      <c r="A74" s="69" t="s">
        <v>109</v>
      </c>
      <c r="B74" s="69" t="s">
        <v>110</v>
      </c>
      <c r="C74" s="69"/>
      <c r="D74" s="69"/>
      <c r="E74" s="69"/>
      <c r="F74" s="69"/>
      <c r="G74" s="69"/>
      <c r="H74" s="71"/>
      <c r="I74" s="71"/>
    </row>
    <row r="75" spans="1:9" x14ac:dyDescent="0.25">
      <c r="A75" s="69" t="s">
        <v>111</v>
      </c>
      <c r="B75" s="78" t="s">
        <v>112</v>
      </c>
      <c r="C75" s="69">
        <v>90</v>
      </c>
      <c r="D75" s="69" t="s">
        <v>55</v>
      </c>
      <c r="E75" s="70"/>
      <c r="F75" s="69" t="str">
        <f>IF(ISBLANK(E75),"", PRODUCT(C75,E75))</f>
        <v/>
      </c>
      <c r="G75" s="71"/>
      <c r="H75" s="69"/>
      <c r="I75" s="69"/>
    </row>
    <row r="76" spans="1:9" x14ac:dyDescent="0.25">
      <c r="A76" s="69" t="s">
        <v>113</v>
      </c>
      <c r="B76" s="69" t="s">
        <v>114</v>
      </c>
      <c r="C76" s="69"/>
      <c r="D76" s="69"/>
      <c r="E76" s="69"/>
      <c r="F76" s="69"/>
      <c r="G76" s="69"/>
      <c r="H76" s="71"/>
      <c r="I76" s="71"/>
    </row>
    <row r="77" spans="1:9" ht="30" x14ac:dyDescent="0.25">
      <c r="A77" s="69" t="s">
        <v>115</v>
      </c>
      <c r="B77" s="69" t="s">
        <v>116</v>
      </c>
      <c r="C77" s="69"/>
      <c r="D77" s="69"/>
      <c r="E77" s="69"/>
      <c r="F77" s="69"/>
      <c r="G77" s="69"/>
      <c r="H77" s="71"/>
      <c r="I77" s="71"/>
    </row>
    <row r="78" spans="1:9" x14ac:dyDescent="0.25">
      <c r="A78" s="69" t="s">
        <v>117</v>
      </c>
      <c r="B78" s="78" t="s">
        <v>118</v>
      </c>
      <c r="C78" s="69">
        <v>360</v>
      </c>
      <c r="D78" s="69" t="s">
        <v>55</v>
      </c>
      <c r="E78" s="70"/>
      <c r="F78" s="69" t="str">
        <f>IF(ISBLANK(E78),"", PRODUCT(C78,E78))</f>
        <v/>
      </c>
      <c r="G78" s="71"/>
      <c r="H78" s="69"/>
      <c r="I78" s="69"/>
    </row>
    <row r="79" spans="1:9" x14ac:dyDescent="0.25">
      <c r="A79" s="69" t="s">
        <v>119</v>
      </c>
      <c r="B79" s="69" t="s">
        <v>120</v>
      </c>
      <c r="C79" s="69"/>
      <c r="D79" s="69"/>
      <c r="E79" s="69"/>
      <c r="F79" s="69"/>
      <c r="G79" s="69"/>
      <c r="H79" s="71"/>
      <c r="I79" s="71"/>
    </row>
    <row r="80" spans="1:9" x14ac:dyDescent="0.25">
      <c r="A80" s="69" t="s">
        <v>121</v>
      </c>
      <c r="B80" s="69" t="s">
        <v>122</v>
      </c>
      <c r="C80" s="69"/>
      <c r="D80" s="69"/>
      <c r="E80" s="69"/>
      <c r="F80" s="69"/>
      <c r="G80" s="69"/>
      <c r="H80" s="71"/>
      <c r="I80" s="71"/>
    </row>
    <row r="81" spans="1:9" ht="45" x14ac:dyDescent="0.25">
      <c r="A81" s="69" t="s">
        <v>123</v>
      </c>
      <c r="B81" s="69" t="s">
        <v>124</v>
      </c>
      <c r="C81" s="69"/>
      <c r="D81" s="69"/>
      <c r="E81" s="69"/>
      <c r="F81" s="69"/>
      <c r="G81" s="69"/>
      <c r="H81" s="71"/>
      <c r="I81" s="71"/>
    </row>
    <row r="82" spans="1:9" x14ac:dyDescent="0.25">
      <c r="A82" s="69" t="s">
        <v>125</v>
      </c>
      <c r="B82" s="78" t="s">
        <v>126</v>
      </c>
      <c r="C82" s="69">
        <v>2</v>
      </c>
      <c r="D82" s="69" t="s">
        <v>42</v>
      </c>
      <c r="E82" s="70"/>
      <c r="F82" s="69" t="str">
        <f>IF(ISBLANK(E82),"", PRODUCT(C82,E82))</f>
        <v/>
      </c>
      <c r="G82" s="71"/>
      <c r="H82" s="69"/>
      <c r="I82" s="69"/>
    </row>
    <row r="83" spans="1:9" ht="30" x14ac:dyDescent="0.25">
      <c r="A83" s="69" t="s">
        <v>127</v>
      </c>
      <c r="B83" s="69" t="s">
        <v>128</v>
      </c>
      <c r="C83" s="69"/>
      <c r="D83" s="69"/>
      <c r="E83" s="69"/>
      <c r="F83" s="69"/>
      <c r="G83" s="69"/>
      <c r="H83" s="71"/>
      <c r="I83" s="71"/>
    </row>
    <row r="84" spans="1:9" x14ac:dyDescent="0.25">
      <c r="A84" s="69" t="s">
        <v>129</v>
      </c>
      <c r="B84" s="69" t="s">
        <v>130</v>
      </c>
      <c r="C84" s="69"/>
      <c r="D84" s="69"/>
      <c r="E84" s="69"/>
      <c r="F84" s="69"/>
      <c r="G84" s="69"/>
      <c r="H84" s="71"/>
      <c r="I84" s="71"/>
    </row>
    <row r="85" spans="1:9" ht="30" x14ac:dyDescent="0.25">
      <c r="A85" s="69" t="s">
        <v>131</v>
      </c>
      <c r="B85" s="69" t="s">
        <v>132</v>
      </c>
      <c r="C85" s="69"/>
      <c r="D85" s="69"/>
      <c r="E85" s="69"/>
      <c r="F85" s="69"/>
      <c r="G85" s="69"/>
      <c r="H85" s="71"/>
      <c r="I85" s="71"/>
    </row>
    <row r="86" spans="1:9" ht="30" x14ac:dyDescent="0.25">
      <c r="A86" s="69" t="s">
        <v>133</v>
      </c>
      <c r="B86" s="69" t="s">
        <v>134</v>
      </c>
      <c r="C86" s="69"/>
      <c r="D86" s="69"/>
      <c r="E86" s="69"/>
      <c r="F86" s="69"/>
      <c r="G86" s="69"/>
      <c r="H86" s="71"/>
      <c r="I86" s="71"/>
    </row>
    <row r="87" spans="1:9" ht="30" x14ac:dyDescent="0.25">
      <c r="A87" s="69" t="s">
        <v>135</v>
      </c>
      <c r="B87" s="69" t="s">
        <v>136</v>
      </c>
      <c r="C87" s="69"/>
      <c r="D87" s="69"/>
      <c r="E87" s="69"/>
      <c r="F87" s="69"/>
      <c r="G87" s="69"/>
      <c r="H87" s="71"/>
      <c r="I87" s="71"/>
    </row>
    <row r="88" spans="1:9" ht="30" x14ac:dyDescent="0.25">
      <c r="A88" s="69" t="s">
        <v>137</v>
      </c>
      <c r="B88" s="69" t="s">
        <v>138</v>
      </c>
      <c r="C88" s="69"/>
      <c r="D88" s="69"/>
      <c r="E88" s="69"/>
      <c r="F88" s="69"/>
      <c r="G88" s="69"/>
      <c r="H88" s="71"/>
      <c r="I88" s="71"/>
    </row>
    <row r="89" spans="1:9" ht="60" x14ac:dyDescent="0.25">
      <c r="A89" s="69" t="s">
        <v>139</v>
      </c>
      <c r="B89" s="69" t="s">
        <v>140</v>
      </c>
      <c r="C89" s="69"/>
      <c r="D89" s="69"/>
      <c r="E89" s="69"/>
      <c r="F89" s="69"/>
      <c r="G89" s="69"/>
      <c r="H89" s="71"/>
      <c r="I89" s="71"/>
    </row>
    <row r="90" spans="1:9" ht="30" x14ac:dyDescent="0.25">
      <c r="A90" s="69" t="s">
        <v>141</v>
      </c>
      <c r="B90" s="69" t="s">
        <v>142</v>
      </c>
      <c r="C90" s="69"/>
      <c r="D90" s="69"/>
      <c r="E90" s="69"/>
      <c r="F90" s="69"/>
      <c r="G90" s="69"/>
      <c r="H90" s="71"/>
      <c r="I90" s="71"/>
    </row>
    <row r="91" spans="1:9" x14ac:dyDescent="0.25">
      <c r="A91" s="69" t="s">
        <v>143</v>
      </c>
      <c r="B91" s="69" t="s">
        <v>144</v>
      </c>
      <c r="C91" s="69"/>
      <c r="D91" s="69"/>
      <c r="E91" s="69"/>
      <c r="F91" s="69"/>
      <c r="G91" s="69"/>
      <c r="H91" s="71"/>
      <c r="I91" s="71"/>
    </row>
    <row r="92" spans="1:9" ht="30" x14ac:dyDescent="0.25">
      <c r="A92" s="12"/>
      <c r="B92" s="12"/>
      <c r="C92" s="12"/>
      <c r="D92" s="12"/>
      <c r="E92" s="68" t="s">
        <v>145</v>
      </c>
      <c r="F92" s="68" t="str">
        <f>IF((COUNT(C37:C91)&lt;&gt;COUNT(F37:F91)),"", ROUND(SUM(F37:F91),2))</f>
        <v/>
      </c>
      <c r="G92" s="72" t="str">
        <f>IF((COUNT(C37:C91)&lt;&gt;COUNT(F37:F91)),"Neužpildytos visų objektų kainos", "")</f>
        <v>Neužpildytos visų objektų kainos</v>
      </c>
      <c r="H92" s="12"/>
      <c r="I92" s="12"/>
    </row>
    <row r="93" spans="1:9" ht="30" x14ac:dyDescent="0.25">
      <c r="A93" s="12"/>
      <c r="B93" s="12"/>
      <c r="C93" s="68" t="s">
        <v>146</v>
      </c>
      <c r="D93" s="71"/>
      <c r="E93" s="68" t="s">
        <v>147</v>
      </c>
      <c r="F93" s="68" t="str">
        <f>IF(OR(F92="",D93=""),"", ROUND(PRODUCT(D93,F92)/100,2))</f>
        <v/>
      </c>
      <c r="G93" s="72" t="str">
        <f>IF(D93="", "Nurodykite taikomą PVM dydį", "")</f>
        <v>Nurodykite taikomą PVM dydį</v>
      </c>
      <c r="H93" s="12"/>
      <c r="I93" s="12"/>
    </row>
    <row r="94" spans="1:9" x14ac:dyDescent="0.25">
      <c r="A94" s="12"/>
      <c r="B94" s="12"/>
      <c r="C94" s="12"/>
      <c r="D94" s="12"/>
      <c r="E94" s="68" t="s">
        <v>148</v>
      </c>
      <c r="F94" s="68">
        <f>IF(ISBLANK(F93), "", ROUND(SUM(F92:F93),2))</f>
        <v>0</v>
      </c>
      <c r="G94" s="12"/>
      <c r="H94" s="12"/>
      <c r="I94" s="12"/>
    </row>
    <row r="98" spans="1:9" x14ac:dyDescent="0.25">
      <c r="A98" s="13" t="s">
        <v>149</v>
      </c>
      <c r="B98" s="13" t="s">
        <v>150</v>
      </c>
    </row>
    <row r="100" spans="1:9" x14ac:dyDescent="0.25">
      <c r="A100" s="13" t="s">
        <v>28</v>
      </c>
    </row>
    <row r="101" spans="1:9" ht="45" x14ac:dyDescent="0.25">
      <c r="A101" s="68" t="s">
        <v>29</v>
      </c>
      <c r="B101" s="68" t="s">
        <v>30</v>
      </c>
      <c r="C101" s="68" t="s">
        <v>31</v>
      </c>
      <c r="D101" s="68" t="s">
        <v>32</v>
      </c>
      <c r="E101" s="68" t="s">
        <v>33</v>
      </c>
      <c r="F101" s="68" t="s">
        <v>34</v>
      </c>
      <c r="G101" s="68" t="s">
        <v>35</v>
      </c>
      <c r="H101" s="68" t="s">
        <v>36</v>
      </c>
      <c r="I101" s="68" t="s">
        <v>37</v>
      </c>
    </row>
    <row r="102" spans="1:9" ht="30" x14ac:dyDescent="0.25">
      <c r="A102" s="68" t="s">
        <v>151</v>
      </c>
      <c r="B102" s="68" t="s">
        <v>152</v>
      </c>
      <c r="C102" s="69"/>
      <c r="D102" s="69"/>
      <c r="E102" s="69"/>
      <c r="F102" s="69"/>
      <c r="G102" s="69"/>
      <c r="H102" s="69"/>
      <c r="I102" s="69"/>
    </row>
    <row r="103" spans="1:9" x14ac:dyDescent="0.25">
      <c r="A103" s="69" t="s">
        <v>153</v>
      </c>
      <c r="B103" s="78" t="s">
        <v>154</v>
      </c>
      <c r="C103" s="69">
        <v>180</v>
      </c>
      <c r="D103" s="69" t="s">
        <v>55</v>
      </c>
      <c r="E103" s="70"/>
      <c r="F103" s="69" t="str">
        <f>IF(ISBLANK(E103),"", PRODUCT(C103,E103))</f>
        <v/>
      </c>
      <c r="G103" s="71"/>
      <c r="H103" s="69"/>
      <c r="I103" s="69"/>
    </row>
    <row r="104" spans="1:9" ht="45" x14ac:dyDescent="0.25">
      <c r="A104" s="69" t="s">
        <v>155</v>
      </c>
      <c r="B104" s="69" t="s">
        <v>156</v>
      </c>
      <c r="C104" s="69"/>
      <c r="D104" s="69"/>
      <c r="E104" s="69"/>
      <c r="F104" s="69"/>
      <c r="G104" s="69"/>
      <c r="H104" s="71"/>
      <c r="I104" s="71"/>
    </row>
    <row r="105" spans="1:9" x14ac:dyDescent="0.25">
      <c r="A105" s="69" t="s">
        <v>157</v>
      </c>
      <c r="B105" s="69" t="s">
        <v>158</v>
      </c>
      <c r="C105" s="69"/>
      <c r="D105" s="69"/>
      <c r="E105" s="69"/>
      <c r="F105" s="69"/>
      <c r="G105" s="69"/>
      <c r="H105" s="71"/>
      <c r="I105" s="71"/>
    </row>
    <row r="106" spans="1:9" x14ac:dyDescent="0.25">
      <c r="A106" s="69" t="s">
        <v>159</v>
      </c>
      <c r="B106" s="69" t="s">
        <v>160</v>
      </c>
      <c r="C106" s="69"/>
      <c r="D106" s="69"/>
      <c r="E106" s="69"/>
      <c r="F106" s="69"/>
      <c r="G106" s="69"/>
      <c r="H106" s="71"/>
      <c r="I106" s="71"/>
    </row>
    <row r="107" spans="1:9" x14ac:dyDescent="0.25">
      <c r="A107" s="69" t="s">
        <v>161</v>
      </c>
      <c r="B107" s="69" t="s">
        <v>162</v>
      </c>
      <c r="C107" s="69"/>
      <c r="D107" s="69"/>
      <c r="E107" s="69"/>
      <c r="F107" s="69"/>
      <c r="G107" s="69"/>
      <c r="H107" s="71"/>
      <c r="I107" s="71"/>
    </row>
    <row r="108" spans="1:9" ht="30" x14ac:dyDescent="0.25">
      <c r="A108" s="69" t="s">
        <v>163</v>
      </c>
      <c r="B108" s="69" t="s">
        <v>164</v>
      </c>
      <c r="C108" s="69"/>
      <c r="D108" s="69"/>
      <c r="E108" s="69"/>
      <c r="F108" s="69"/>
      <c r="G108" s="69"/>
      <c r="H108" s="71"/>
      <c r="I108" s="71"/>
    </row>
    <row r="109" spans="1:9" x14ac:dyDescent="0.25">
      <c r="A109" s="69" t="s">
        <v>165</v>
      </c>
      <c r="B109" s="69" t="s">
        <v>166</v>
      </c>
      <c r="C109" s="69"/>
      <c r="D109" s="69"/>
      <c r="E109" s="69"/>
      <c r="F109" s="69"/>
      <c r="G109" s="69"/>
      <c r="H109" s="71"/>
      <c r="I109" s="71"/>
    </row>
    <row r="110" spans="1:9" x14ac:dyDescent="0.25">
      <c r="A110" s="69" t="s">
        <v>167</v>
      </c>
      <c r="B110" s="69" t="s">
        <v>168</v>
      </c>
      <c r="C110" s="69"/>
      <c r="D110" s="69"/>
      <c r="E110" s="69"/>
      <c r="F110" s="69"/>
      <c r="G110" s="69"/>
      <c r="H110" s="71"/>
      <c r="I110" s="71"/>
    </row>
    <row r="111" spans="1:9" x14ac:dyDescent="0.25">
      <c r="A111" s="69" t="s">
        <v>169</v>
      </c>
      <c r="B111" s="69" t="s">
        <v>170</v>
      </c>
      <c r="C111" s="69"/>
      <c r="D111" s="69"/>
      <c r="E111" s="69"/>
      <c r="F111" s="69"/>
      <c r="G111" s="69"/>
      <c r="H111" s="71"/>
      <c r="I111" s="71"/>
    </row>
    <row r="112" spans="1:9" ht="30" x14ac:dyDescent="0.25">
      <c r="A112" s="69" t="s">
        <v>171</v>
      </c>
      <c r="B112" s="69" t="s">
        <v>172</v>
      </c>
      <c r="C112" s="69"/>
      <c r="D112" s="69"/>
      <c r="E112" s="69"/>
      <c r="F112" s="69"/>
      <c r="G112" s="69"/>
      <c r="H112" s="71"/>
      <c r="I112" s="71"/>
    </row>
    <row r="113" spans="1:9" x14ac:dyDescent="0.25">
      <c r="A113" s="69" t="s">
        <v>173</v>
      </c>
      <c r="B113" s="69" t="s">
        <v>174</v>
      </c>
      <c r="C113" s="69"/>
      <c r="D113" s="69"/>
      <c r="E113" s="69"/>
      <c r="F113" s="69"/>
      <c r="G113" s="69"/>
      <c r="H113" s="71"/>
      <c r="I113" s="71"/>
    </row>
    <row r="114" spans="1:9" x14ac:dyDescent="0.25">
      <c r="A114" s="69" t="s">
        <v>175</v>
      </c>
      <c r="B114" s="69" t="s">
        <v>176</v>
      </c>
      <c r="C114" s="69"/>
      <c r="D114" s="69"/>
      <c r="E114" s="69"/>
      <c r="F114" s="69"/>
      <c r="G114" s="69"/>
      <c r="H114" s="71"/>
      <c r="I114" s="71"/>
    </row>
    <row r="115" spans="1:9" x14ac:dyDescent="0.25">
      <c r="A115" s="69" t="s">
        <v>177</v>
      </c>
      <c r="B115" s="78" t="s">
        <v>178</v>
      </c>
      <c r="C115" s="69">
        <v>90</v>
      </c>
      <c r="D115" s="69" t="s">
        <v>55</v>
      </c>
      <c r="E115" s="70"/>
      <c r="F115" s="69" t="str">
        <f>IF(ISBLANK(E115),"", PRODUCT(C115,E115))</f>
        <v/>
      </c>
      <c r="G115" s="71"/>
      <c r="H115" s="69"/>
      <c r="I115" s="69"/>
    </row>
    <row r="116" spans="1:9" x14ac:dyDescent="0.25">
      <c r="A116" s="69" t="s">
        <v>179</v>
      </c>
      <c r="B116" s="69" t="s">
        <v>180</v>
      </c>
      <c r="C116" s="69"/>
      <c r="D116" s="69"/>
      <c r="E116" s="69"/>
      <c r="F116" s="69"/>
      <c r="G116" s="69"/>
      <c r="H116" s="71"/>
      <c r="I116" s="71"/>
    </row>
    <row r="117" spans="1:9" x14ac:dyDescent="0.25">
      <c r="A117" s="69" t="s">
        <v>181</v>
      </c>
      <c r="B117" s="69" t="s">
        <v>182</v>
      </c>
      <c r="C117" s="69"/>
      <c r="D117" s="69"/>
      <c r="E117" s="69"/>
      <c r="F117" s="69"/>
      <c r="G117" s="69"/>
      <c r="H117" s="71"/>
      <c r="I117" s="71"/>
    </row>
    <row r="118" spans="1:9" x14ac:dyDescent="0.25">
      <c r="A118" s="69" t="s">
        <v>183</v>
      </c>
      <c r="B118" s="69" t="s">
        <v>184</v>
      </c>
      <c r="C118" s="69"/>
      <c r="D118" s="69"/>
      <c r="E118" s="69"/>
      <c r="F118" s="69"/>
      <c r="G118" s="69"/>
      <c r="H118" s="71"/>
      <c r="I118" s="71"/>
    </row>
    <row r="119" spans="1:9" x14ac:dyDescent="0.25">
      <c r="A119" s="69" t="s">
        <v>185</v>
      </c>
      <c r="B119" s="78" t="s">
        <v>186</v>
      </c>
      <c r="C119" s="69">
        <v>90</v>
      </c>
      <c r="D119" s="69" t="s">
        <v>55</v>
      </c>
      <c r="E119" s="70"/>
      <c r="F119" s="69" t="str">
        <f>IF(ISBLANK(E119),"", PRODUCT(C119,E119))</f>
        <v/>
      </c>
      <c r="G119" s="71"/>
      <c r="H119" s="69"/>
      <c r="I119" s="69"/>
    </row>
    <row r="120" spans="1:9" x14ac:dyDescent="0.25">
      <c r="A120" s="69" t="s">
        <v>187</v>
      </c>
      <c r="B120" s="69" t="s">
        <v>188</v>
      </c>
      <c r="C120" s="69"/>
      <c r="D120" s="69"/>
      <c r="E120" s="69"/>
      <c r="F120" s="69"/>
      <c r="G120" s="69"/>
      <c r="H120" s="71"/>
      <c r="I120" s="71"/>
    </row>
    <row r="121" spans="1:9" x14ac:dyDescent="0.25">
      <c r="A121" s="69" t="s">
        <v>189</v>
      </c>
      <c r="B121" s="69" t="s">
        <v>190</v>
      </c>
      <c r="C121" s="69"/>
      <c r="D121" s="69"/>
      <c r="E121" s="69"/>
      <c r="F121" s="69"/>
      <c r="G121" s="69"/>
      <c r="H121" s="71"/>
      <c r="I121" s="71"/>
    </row>
    <row r="122" spans="1:9" ht="30" x14ac:dyDescent="0.25">
      <c r="A122" s="69" t="s">
        <v>191</v>
      </c>
      <c r="B122" s="69" t="s">
        <v>192</v>
      </c>
      <c r="C122" s="69"/>
      <c r="D122" s="69"/>
      <c r="E122" s="69"/>
      <c r="F122" s="69"/>
      <c r="G122" s="69"/>
      <c r="H122" s="71"/>
      <c r="I122" s="71"/>
    </row>
    <row r="123" spans="1:9" x14ac:dyDescent="0.25">
      <c r="A123" s="69" t="s">
        <v>193</v>
      </c>
      <c r="B123" s="78" t="s">
        <v>194</v>
      </c>
      <c r="C123" s="69">
        <v>300</v>
      </c>
      <c r="D123" s="69" t="s">
        <v>55</v>
      </c>
      <c r="E123" s="70"/>
      <c r="F123" s="69" t="str">
        <f>IF(ISBLANK(E123),"", PRODUCT(C123,E123))</f>
        <v/>
      </c>
      <c r="G123" s="71"/>
      <c r="H123" s="69"/>
      <c r="I123" s="69"/>
    </row>
    <row r="124" spans="1:9" x14ac:dyDescent="0.25">
      <c r="A124" s="69" t="s">
        <v>195</v>
      </c>
      <c r="B124" s="69" t="s">
        <v>196</v>
      </c>
      <c r="C124" s="69"/>
      <c r="D124" s="69"/>
      <c r="E124" s="69"/>
      <c r="F124" s="69"/>
      <c r="G124" s="69"/>
      <c r="H124" s="71"/>
      <c r="I124" s="71"/>
    </row>
    <row r="125" spans="1:9" ht="30" x14ac:dyDescent="0.25">
      <c r="A125" s="69" t="s">
        <v>197</v>
      </c>
      <c r="B125" s="69" t="s">
        <v>198</v>
      </c>
      <c r="C125" s="69"/>
      <c r="D125" s="69"/>
      <c r="E125" s="69"/>
      <c r="F125" s="69"/>
      <c r="G125" s="69"/>
      <c r="H125" s="71"/>
      <c r="I125" s="71"/>
    </row>
    <row r="126" spans="1:9" ht="30" x14ac:dyDescent="0.25">
      <c r="A126" s="69" t="s">
        <v>199</v>
      </c>
      <c r="B126" s="69" t="s">
        <v>200</v>
      </c>
      <c r="C126" s="69"/>
      <c r="D126" s="69"/>
      <c r="E126" s="69"/>
      <c r="F126" s="69"/>
      <c r="G126" s="69"/>
      <c r="H126" s="71"/>
      <c r="I126" s="71"/>
    </row>
    <row r="127" spans="1:9" x14ac:dyDescent="0.25">
      <c r="A127" s="69" t="s">
        <v>201</v>
      </c>
      <c r="B127" s="69" t="s">
        <v>202</v>
      </c>
      <c r="C127" s="69"/>
      <c r="D127" s="69"/>
      <c r="E127" s="69"/>
      <c r="F127" s="69"/>
      <c r="G127" s="69"/>
      <c r="H127" s="71"/>
      <c r="I127" s="71"/>
    </row>
    <row r="128" spans="1:9" ht="30" x14ac:dyDescent="0.25">
      <c r="A128" s="69" t="s">
        <v>203</v>
      </c>
      <c r="B128" s="78" t="s">
        <v>204</v>
      </c>
      <c r="C128" s="69">
        <v>90</v>
      </c>
      <c r="D128" s="69" t="s">
        <v>55</v>
      </c>
      <c r="E128" s="70"/>
      <c r="F128" s="69" t="str">
        <f>IF(ISBLANK(E128),"", PRODUCT(C128,E128))</f>
        <v/>
      </c>
      <c r="G128" s="71"/>
      <c r="H128" s="69"/>
      <c r="I128" s="69"/>
    </row>
    <row r="129" spans="1:9" ht="30" x14ac:dyDescent="0.25">
      <c r="A129" s="69" t="s">
        <v>205</v>
      </c>
      <c r="B129" s="69" t="s">
        <v>206</v>
      </c>
      <c r="C129" s="69"/>
      <c r="D129" s="69"/>
      <c r="E129" s="69"/>
      <c r="F129" s="69"/>
      <c r="G129" s="69"/>
      <c r="H129" s="71"/>
      <c r="I129" s="71"/>
    </row>
    <row r="130" spans="1:9" ht="30" x14ac:dyDescent="0.25">
      <c r="A130" s="69" t="s">
        <v>207</v>
      </c>
      <c r="B130" s="69" t="s">
        <v>208</v>
      </c>
      <c r="C130" s="69"/>
      <c r="D130" s="69"/>
      <c r="E130" s="69"/>
      <c r="F130" s="69"/>
      <c r="G130" s="69"/>
      <c r="H130" s="71"/>
      <c r="I130" s="71"/>
    </row>
    <row r="131" spans="1:9" x14ac:dyDescent="0.25">
      <c r="A131" s="69" t="s">
        <v>209</v>
      </c>
      <c r="B131" s="69" t="s">
        <v>210</v>
      </c>
      <c r="C131" s="69"/>
      <c r="D131" s="69"/>
      <c r="E131" s="69"/>
      <c r="F131" s="69"/>
      <c r="G131" s="69"/>
      <c r="H131" s="71"/>
      <c r="I131" s="71"/>
    </row>
    <row r="132" spans="1:9" x14ac:dyDescent="0.25">
      <c r="A132" s="69" t="s">
        <v>211</v>
      </c>
      <c r="B132" s="69" t="s">
        <v>212</v>
      </c>
      <c r="C132" s="69"/>
      <c r="D132" s="69"/>
      <c r="E132" s="69"/>
      <c r="F132" s="69"/>
      <c r="G132" s="69"/>
      <c r="H132" s="71"/>
      <c r="I132" s="71"/>
    </row>
    <row r="133" spans="1:9" ht="30" x14ac:dyDescent="0.25">
      <c r="A133" s="69" t="s">
        <v>213</v>
      </c>
      <c r="B133" s="69" t="s">
        <v>214</v>
      </c>
      <c r="C133" s="69"/>
      <c r="D133" s="69"/>
      <c r="E133" s="69"/>
      <c r="F133" s="69"/>
      <c r="G133" s="69"/>
      <c r="H133" s="71"/>
      <c r="I133" s="71"/>
    </row>
    <row r="134" spans="1:9" x14ac:dyDescent="0.25">
      <c r="A134" s="69" t="s">
        <v>215</v>
      </c>
      <c r="B134" s="69" t="s">
        <v>166</v>
      </c>
      <c r="C134" s="69"/>
      <c r="D134" s="69"/>
      <c r="E134" s="69"/>
      <c r="F134" s="69"/>
      <c r="G134" s="69"/>
      <c r="H134" s="71"/>
      <c r="I134" s="71"/>
    </row>
    <row r="135" spans="1:9" x14ac:dyDescent="0.25">
      <c r="A135" s="69" t="s">
        <v>216</v>
      </c>
      <c r="B135" s="69" t="s">
        <v>217</v>
      </c>
      <c r="C135" s="69"/>
      <c r="D135" s="69"/>
      <c r="E135" s="69"/>
      <c r="F135" s="69"/>
      <c r="G135" s="69"/>
      <c r="H135" s="71"/>
      <c r="I135" s="71"/>
    </row>
    <row r="136" spans="1:9" x14ac:dyDescent="0.25">
      <c r="A136" s="69" t="s">
        <v>218</v>
      </c>
      <c r="B136" s="69" t="s">
        <v>170</v>
      </c>
      <c r="C136" s="69"/>
      <c r="D136" s="69"/>
      <c r="E136" s="69"/>
      <c r="F136" s="69"/>
      <c r="G136" s="69"/>
      <c r="H136" s="71"/>
      <c r="I136" s="71"/>
    </row>
    <row r="137" spans="1:9" ht="30" x14ac:dyDescent="0.25">
      <c r="A137" s="69" t="s">
        <v>219</v>
      </c>
      <c r="B137" s="69" t="s">
        <v>220</v>
      </c>
      <c r="C137" s="69"/>
      <c r="D137" s="69"/>
      <c r="E137" s="69"/>
      <c r="F137" s="69"/>
      <c r="G137" s="69"/>
      <c r="H137" s="71"/>
      <c r="I137" s="71"/>
    </row>
    <row r="138" spans="1:9" x14ac:dyDescent="0.25">
      <c r="A138" s="69" t="s">
        <v>221</v>
      </c>
      <c r="B138" s="69" t="s">
        <v>222</v>
      </c>
      <c r="C138" s="69"/>
      <c r="D138" s="69"/>
      <c r="E138" s="69"/>
      <c r="F138" s="69"/>
      <c r="G138" s="69"/>
      <c r="H138" s="71"/>
      <c r="I138" s="71"/>
    </row>
    <row r="139" spans="1:9" x14ac:dyDescent="0.25">
      <c r="A139" s="69" t="s">
        <v>223</v>
      </c>
      <c r="B139" s="69" t="s">
        <v>224</v>
      </c>
      <c r="C139" s="69"/>
      <c r="D139" s="69"/>
      <c r="E139" s="69"/>
      <c r="F139" s="69"/>
      <c r="G139" s="69"/>
      <c r="H139" s="71"/>
      <c r="I139" s="71"/>
    </row>
    <row r="140" spans="1:9" x14ac:dyDescent="0.25">
      <c r="A140" s="69" t="s">
        <v>225</v>
      </c>
      <c r="B140" s="69" t="s">
        <v>226</v>
      </c>
      <c r="C140" s="69"/>
      <c r="D140" s="69"/>
      <c r="E140" s="69"/>
      <c r="F140" s="69"/>
      <c r="G140" s="69"/>
      <c r="H140" s="71"/>
      <c r="I140" s="71"/>
    </row>
    <row r="141" spans="1:9" x14ac:dyDescent="0.25">
      <c r="A141" s="69" t="s">
        <v>227</v>
      </c>
      <c r="B141" s="78" t="s">
        <v>228</v>
      </c>
      <c r="C141" s="69">
        <v>15</v>
      </c>
      <c r="D141" s="69" t="s">
        <v>42</v>
      </c>
      <c r="E141" s="70"/>
      <c r="F141" s="69" t="str">
        <f>IF(ISBLANK(E141),"", PRODUCT(C141,E141))</f>
        <v/>
      </c>
      <c r="G141" s="71"/>
      <c r="H141" s="69"/>
      <c r="I141" s="69"/>
    </row>
    <row r="142" spans="1:9" x14ac:dyDescent="0.25">
      <c r="A142" s="69" t="s">
        <v>229</v>
      </c>
      <c r="B142" s="69" t="s">
        <v>230</v>
      </c>
      <c r="C142" s="69"/>
      <c r="D142" s="69"/>
      <c r="E142" s="69"/>
      <c r="F142" s="69"/>
      <c r="G142" s="69"/>
      <c r="H142" s="71"/>
      <c r="I142" s="71"/>
    </row>
    <row r="143" spans="1:9" x14ac:dyDescent="0.25">
      <c r="A143" s="69" t="s">
        <v>231</v>
      </c>
      <c r="B143" s="69" t="s">
        <v>232</v>
      </c>
      <c r="C143" s="69"/>
      <c r="D143" s="69"/>
      <c r="E143" s="69"/>
      <c r="F143" s="69"/>
      <c r="G143" s="69"/>
      <c r="H143" s="71"/>
      <c r="I143" s="71"/>
    </row>
    <row r="144" spans="1:9" ht="30" x14ac:dyDescent="0.25">
      <c r="A144" s="69" t="s">
        <v>233</v>
      </c>
      <c r="B144" s="69" t="s">
        <v>234</v>
      </c>
      <c r="C144" s="69"/>
      <c r="D144" s="69"/>
      <c r="E144" s="69"/>
      <c r="F144" s="69"/>
      <c r="G144" s="69"/>
      <c r="H144" s="71"/>
      <c r="I144" s="71"/>
    </row>
    <row r="145" spans="1:9" x14ac:dyDescent="0.25">
      <c r="A145" s="69" t="s">
        <v>235</v>
      </c>
      <c r="B145" s="69" t="s">
        <v>236</v>
      </c>
      <c r="C145" s="69"/>
      <c r="D145" s="69"/>
      <c r="E145" s="69"/>
      <c r="F145" s="69"/>
      <c r="G145" s="69"/>
      <c r="H145" s="71"/>
      <c r="I145" s="71"/>
    </row>
    <row r="146" spans="1:9" x14ac:dyDescent="0.25">
      <c r="A146" s="69" t="s">
        <v>237</v>
      </c>
      <c r="B146" s="78" t="s">
        <v>228</v>
      </c>
      <c r="C146" s="69">
        <v>9</v>
      </c>
      <c r="D146" s="69" t="s">
        <v>55</v>
      </c>
      <c r="E146" s="70"/>
      <c r="F146" s="69" t="str">
        <f>IF(ISBLANK(E146),"", PRODUCT(C146,E146))</f>
        <v/>
      </c>
      <c r="G146" s="71"/>
      <c r="H146" s="69"/>
      <c r="I146" s="69"/>
    </row>
    <row r="147" spans="1:9" x14ac:dyDescent="0.25">
      <c r="A147" s="69" t="s">
        <v>238</v>
      </c>
      <c r="B147" s="69" t="s">
        <v>239</v>
      </c>
      <c r="C147" s="69"/>
      <c r="D147" s="69"/>
      <c r="E147" s="69"/>
      <c r="F147" s="69"/>
      <c r="G147" s="69"/>
      <c r="H147" s="71"/>
      <c r="I147" s="71"/>
    </row>
    <row r="148" spans="1:9" x14ac:dyDescent="0.25">
      <c r="A148" s="69" t="s">
        <v>240</v>
      </c>
      <c r="B148" s="69" t="s">
        <v>241</v>
      </c>
      <c r="C148" s="69"/>
      <c r="D148" s="69"/>
      <c r="E148" s="69"/>
      <c r="F148" s="69"/>
      <c r="G148" s="69"/>
      <c r="H148" s="71"/>
      <c r="I148" s="71"/>
    </row>
    <row r="149" spans="1:9" ht="30" x14ac:dyDescent="0.25">
      <c r="A149" s="69" t="s">
        <v>242</v>
      </c>
      <c r="B149" s="69" t="s">
        <v>234</v>
      </c>
      <c r="C149" s="69"/>
      <c r="D149" s="69"/>
      <c r="E149" s="69"/>
      <c r="F149" s="69"/>
      <c r="G149" s="69"/>
      <c r="H149" s="71"/>
      <c r="I149" s="71"/>
    </row>
    <row r="150" spans="1:9" x14ac:dyDescent="0.25">
      <c r="A150" s="69" t="s">
        <v>243</v>
      </c>
      <c r="B150" s="69" t="s">
        <v>236</v>
      </c>
      <c r="C150" s="69"/>
      <c r="D150" s="69"/>
      <c r="E150" s="69"/>
      <c r="F150" s="69"/>
      <c r="G150" s="69"/>
      <c r="H150" s="71"/>
      <c r="I150" s="71"/>
    </row>
    <row r="151" spans="1:9" x14ac:dyDescent="0.25">
      <c r="A151" s="69" t="s">
        <v>244</v>
      </c>
      <c r="B151" s="78" t="s">
        <v>245</v>
      </c>
      <c r="C151" s="69">
        <v>6</v>
      </c>
      <c r="D151" s="69" t="s">
        <v>55</v>
      </c>
      <c r="E151" s="70"/>
      <c r="F151" s="69" t="str">
        <f>IF(ISBLANK(E151),"", PRODUCT(C151,E151))</f>
        <v/>
      </c>
      <c r="G151" s="71"/>
      <c r="H151" s="69"/>
      <c r="I151" s="69"/>
    </row>
    <row r="152" spans="1:9" x14ac:dyDescent="0.25">
      <c r="A152" s="69" t="s">
        <v>246</v>
      </c>
      <c r="B152" s="69" t="s">
        <v>247</v>
      </c>
      <c r="C152" s="69"/>
      <c r="D152" s="69"/>
      <c r="E152" s="69"/>
      <c r="F152" s="69"/>
      <c r="G152" s="69"/>
      <c r="H152" s="71"/>
      <c r="I152" s="71"/>
    </row>
    <row r="153" spans="1:9" x14ac:dyDescent="0.25">
      <c r="A153" s="69" t="s">
        <v>248</v>
      </c>
      <c r="B153" s="69" t="s">
        <v>249</v>
      </c>
      <c r="C153" s="69"/>
      <c r="D153" s="69"/>
      <c r="E153" s="69"/>
      <c r="F153" s="69"/>
      <c r="G153" s="69"/>
      <c r="H153" s="71"/>
      <c r="I153" s="71"/>
    </row>
    <row r="154" spans="1:9" ht="30" x14ac:dyDescent="0.25">
      <c r="A154" s="69" t="s">
        <v>250</v>
      </c>
      <c r="B154" s="69" t="s">
        <v>251</v>
      </c>
      <c r="C154" s="69"/>
      <c r="D154" s="69"/>
      <c r="E154" s="69"/>
      <c r="F154" s="69"/>
      <c r="G154" s="69"/>
      <c r="H154" s="71"/>
      <c r="I154" s="71"/>
    </row>
    <row r="155" spans="1:9" x14ac:dyDescent="0.25">
      <c r="A155" s="69" t="s">
        <v>252</v>
      </c>
      <c r="B155" s="69" t="s">
        <v>253</v>
      </c>
      <c r="C155" s="69"/>
      <c r="D155" s="69"/>
      <c r="E155" s="69"/>
      <c r="F155" s="69"/>
      <c r="G155" s="69"/>
      <c r="H155" s="71"/>
      <c r="I155" s="71"/>
    </row>
    <row r="156" spans="1:9" x14ac:dyDescent="0.25">
      <c r="A156" s="69" t="s">
        <v>254</v>
      </c>
      <c r="B156" s="69" t="s">
        <v>236</v>
      </c>
      <c r="C156" s="69"/>
      <c r="D156" s="69"/>
      <c r="E156" s="69"/>
      <c r="F156" s="69"/>
      <c r="G156" s="69"/>
      <c r="H156" s="71"/>
      <c r="I156" s="71"/>
    </row>
    <row r="157" spans="1:9" x14ac:dyDescent="0.25">
      <c r="A157" s="69" t="s">
        <v>255</v>
      </c>
      <c r="B157" s="78" t="s">
        <v>256</v>
      </c>
      <c r="C157" s="69">
        <v>45</v>
      </c>
      <c r="D157" s="69" t="s">
        <v>55</v>
      </c>
      <c r="E157" s="70"/>
      <c r="F157" s="69" t="str">
        <f>IF(ISBLANK(E157),"", PRODUCT(C157,E157))</f>
        <v/>
      </c>
      <c r="G157" s="71"/>
      <c r="H157" s="69"/>
      <c r="I157" s="69"/>
    </row>
    <row r="158" spans="1:9" ht="30" x14ac:dyDescent="0.25">
      <c r="A158" s="69" t="s">
        <v>257</v>
      </c>
      <c r="B158" s="69" t="s">
        <v>258</v>
      </c>
      <c r="C158" s="69"/>
      <c r="D158" s="69"/>
      <c r="E158" s="69"/>
      <c r="F158" s="69"/>
      <c r="G158" s="69"/>
      <c r="H158" s="71"/>
      <c r="I158" s="71"/>
    </row>
    <row r="159" spans="1:9" x14ac:dyDescent="0.25">
      <c r="A159" s="69" t="s">
        <v>259</v>
      </c>
      <c r="B159" s="69" t="s">
        <v>260</v>
      </c>
      <c r="C159" s="69"/>
      <c r="D159" s="69"/>
      <c r="E159" s="69"/>
      <c r="F159" s="69"/>
      <c r="G159" s="69"/>
      <c r="H159" s="71"/>
      <c r="I159" s="71"/>
    </row>
    <row r="160" spans="1:9" x14ac:dyDescent="0.25">
      <c r="A160" s="69" t="s">
        <v>261</v>
      </c>
      <c r="B160" s="69" t="s">
        <v>262</v>
      </c>
      <c r="C160" s="69"/>
      <c r="D160" s="69"/>
      <c r="E160" s="69"/>
      <c r="F160" s="69"/>
      <c r="G160" s="69"/>
      <c r="H160" s="71"/>
      <c r="I160" s="71"/>
    </row>
    <row r="161" spans="1:9" x14ac:dyDescent="0.25">
      <c r="A161" s="69" t="s">
        <v>263</v>
      </c>
      <c r="B161" s="69" t="s">
        <v>264</v>
      </c>
      <c r="C161" s="69"/>
      <c r="D161" s="69"/>
      <c r="E161" s="69"/>
      <c r="F161" s="69"/>
      <c r="G161" s="69"/>
      <c r="H161" s="71"/>
      <c r="I161" s="71"/>
    </row>
    <row r="162" spans="1:9" x14ac:dyDescent="0.25">
      <c r="A162" s="69" t="s">
        <v>265</v>
      </c>
      <c r="B162" s="69" t="s">
        <v>266</v>
      </c>
      <c r="C162" s="69"/>
      <c r="D162" s="69"/>
      <c r="E162" s="69"/>
      <c r="F162" s="69"/>
      <c r="G162" s="69"/>
      <c r="H162" s="71"/>
      <c r="I162" s="71"/>
    </row>
    <row r="163" spans="1:9" ht="30" x14ac:dyDescent="0.25">
      <c r="A163" s="69" t="s">
        <v>267</v>
      </c>
      <c r="B163" s="69" t="s">
        <v>268</v>
      </c>
      <c r="C163" s="69"/>
      <c r="D163" s="69"/>
      <c r="E163" s="69"/>
      <c r="F163" s="69"/>
      <c r="G163" s="69"/>
      <c r="H163" s="71"/>
      <c r="I163" s="71"/>
    </row>
    <row r="164" spans="1:9" x14ac:dyDescent="0.25">
      <c r="A164" s="69" t="s">
        <v>269</v>
      </c>
      <c r="B164" s="69" t="s">
        <v>270</v>
      </c>
      <c r="C164" s="69"/>
      <c r="D164" s="69"/>
      <c r="E164" s="69"/>
      <c r="F164" s="69"/>
      <c r="G164" s="69"/>
      <c r="H164" s="71"/>
      <c r="I164" s="71"/>
    </row>
    <row r="165" spans="1:9" x14ac:dyDescent="0.25">
      <c r="A165" s="69" t="s">
        <v>271</v>
      </c>
      <c r="B165" s="69" t="s">
        <v>272</v>
      </c>
      <c r="C165" s="69"/>
      <c r="D165" s="69"/>
      <c r="E165" s="69"/>
      <c r="F165" s="69"/>
      <c r="G165" s="69"/>
      <c r="H165" s="71"/>
      <c r="I165" s="71"/>
    </row>
    <row r="166" spans="1:9" x14ac:dyDescent="0.25">
      <c r="A166" s="69" t="s">
        <v>273</v>
      </c>
      <c r="B166" s="69" t="s">
        <v>274</v>
      </c>
      <c r="C166" s="69"/>
      <c r="D166" s="69"/>
      <c r="E166" s="69"/>
      <c r="F166" s="69"/>
      <c r="G166" s="69"/>
      <c r="H166" s="71"/>
      <c r="I166" s="71"/>
    </row>
    <row r="167" spans="1:9" ht="30" x14ac:dyDescent="0.25">
      <c r="A167" s="69" t="s">
        <v>275</v>
      </c>
      <c r="B167" s="69" t="s">
        <v>172</v>
      </c>
      <c r="C167" s="69"/>
      <c r="D167" s="69"/>
      <c r="E167" s="69"/>
      <c r="F167" s="69"/>
      <c r="G167" s="69"/>
      <c r="H167" s="71"/>
      <c r="I167" s="71"/>
    </row>
    <row r="168" spans="1:9" x14ac:dyDescent="0.25">
      <c r="A168" s="69" t="s">
        <v>276</v>
      </c>
      <c r="B168" s="69" t="s">
        <v>224</v>
      </c>
      <c r="C168" s="69"/>
      <c r="D168" s="69"/>
      <c r="E168" s="69"/>
      <c r="F168" s="69"/>
      <c r="G168" s="69"/>
      <c r="H168" s="71"/>
      <c r="I168" s="71"/>
    </row>
    <row r="169" spans="1:9" ht="30" x14ac:dyDescent="0.25">
      <c r="A169" s="69" t="s">
        <v>277</v>
      </c>
      <c r="B169" s="78" t="s">
        <v>278</v>
      </c>
      <c r="C169" s="69">
        <v>1</v>
      </c>
      <c r="D169" s="69" t="s">
        <v>55</v>
      </c>
      <c r="E169" s="70"/>
      <c r="F169" s="69" t="str">
        <f>IF(ISBLANK(E169),"", PRODUCT(C169,E169))</f>
        <v/>
      </c>
      <c r="G169" s="71"/>
      <c r="H169" s="69"/>
      <c r="I169" s="69"/>
    </row>
    <row r="170" spans="1:9" x14ac:dyDescent="0.25">
      <c r="A170" s="69" t="s">
        <v>279</v>
      </c>
      <c r="B170" s="69" t="s">
        <v>130</v>
      </c>
      <c r="C170" s="69"/>
      <c r="D170" s="69"/>
      <c r="E170" s="69"/>
      <c r="F170" s="69"/>
      <c r="G170" s="69"/>
      <c r="H170" s="71"/>
      <c r="I170" s="71"/>
    </row>
    <row r="171" spans="1:9" ht="30" x14ac:dyDescent="0.25">
      <c r="A171" s="69" t="s">
        <v>280</v>
      </c>
      <c r="B171" s="69" t="s">
        <v>132</v>
      </c>
      <c r="C171" s="69"/>
      <c r="D171" s="69"/>
      <c r="E171" s="69"/>
      <c r="F171" s="69"/>
      <c r="G171" s="69"/>
      <c r="H171" s="71"/>
      <c r="I171" s="71"/>
    </row>
    <row r="172" spans="1:9" ht="30" x14ac:dyDescent="0.25">
      <c r="A172" s="69" t="s">
        <v>281</v>
      </c>
      <c r="B172" s="69" t="s">
        <v>282</v>
      </c>
      <c r="C172" s="69"/>
      <c r="D172" s="69"/>
      <c r="E172" s="69"/>
      <c r="F172" s="69"/>
      <c r="G172" s="69"/>
      <c r="H172" s="71"/>
      <c r="I172" s="71"/>
    </row>
    <row r="173" spans="1:9" ht="30" x14ac:dyDescent="0.25">
      <c r="A173" s="69" t="s">
        <v>283</v>
      </c>
      <c r="B173" s="69" t="s">
        <v>136</v>
      </c>
      <c r="C173" s="69"/>
      <c r="D173" s="69"/>
      <c r="E173" s="69"/>
      <c r="F173" s="69"/>
      <c r="G173" s="69"/>
      <c r="H173" s="71"/>
      <c r="I173" s="71"/>
    </row>
    <row r="174" spans="1:9" ht="30" x14ac:dyDescent="0.25">
      <c r="A174" s="69" t="s">
        <v>284</v>
      </c>
      <c r="B174" s="69" t="s">
        <v>138</v>
      </c>
      <c r="C174" s="69"/>
      <c r="D174" s="69"/>
      <c r="E174" s="69"/>
      <c r="F174" s="69"/>
      <c r="G174" s="69"/>
      <c r="H174" s="71"/>
      <c r="I174" s="71"/>
    </row>
    <row r="175" spans="1:9" ht="45" x14ac:dyDescent="0.25">
      <c r="A175" s="69" t="s">
        <v>285</v>
      </c>
      <c r="B175" s="69" t="s">
        <v>286</v>
      </c>
      <c r="C175" s="69"/>
      <c r="D175" s="69"/>
      <c r="E175" s="69"/>
      <c r="F175" s="69"/>
      <c r="G175" s="69"/>
      <c r="H175" s="71"/>
      <c r="I175" s="71"/>
    </row>
    <row r="176" spans="1:9" ht="30" x14ac:dyDescent="0.25">
      <c r="A176" s="69" t="s">
        <v>287</v>
      </c>
      <c r="B176" s="69" t="s">
        <v>288</v>
      </c>
      <c r="C176" s="69"/>
      <c r="D176" s="69"/>
      <c r="E176" s="69"/>
      <c r="F176" s="69"/>
      <c r="G176" s="69"/>
      <c r="H176" s="71"/>
      <c r="I176" s="71"/>
    </row>
    <row r="177" spans="1:9" ht="30" x14ac:dyDescent="0.25">
      <c r="A177" s="69" t="s">
        <v>289</v>
      </c>
      <c r="B177" s="69" t="s">
        <v>142</v>
      </c>
      <c r="C177" s="69"/>
      <c r="D177" s="69"/>
      <c r="E177" s="69"/>
      <c r="F177" s="69"/>
      <c r="G177" s="69"/>
      <c r="H177" s="71"/>
      <c r="I177" s="71"/>
    </row>
    <row r="178" spans="1:9" x14ac:dyDescent="0.25">
      <c r="A178" s="69" t="s">
        <v>290</v>
      </c>
      <c r="B178" s="69" t="s">
        <v>144</v>
      </c>
      <c r="C178" s="69"/>
      <c r="D178" s="69"/>
      <c r="E178" s="69"/>
      <c r="F178" s="69"/>
      <c r="G178" s="69"/>
      <c r="H178" s="71"/>
      <c r="I178" s="71"/>
    </row>
    <row r="179" spans="1:9" ht="30" x14ac:dyDescent="0.25">
      <c r="A179" s="12"/>
      <c r="B179" s="12"/>
      <c r="C179" s="12"/>
      <c r="D179" s="12"/>
      <c r="E179" s="68" t="s">
        <v>145</v>
      </c>
      <c r="F179" s="68" t="str">
        <f>IF((COUNT(C103:C178)&lt;&gt;COUNT(F103:F178)),"", ROUND(SUM(F103:F178),2))</f>
        <v/>
      </c>
      <c r="G179" s="72" t="str">
        <f>IF((COUNT(C103:C178)&lt;&gt;COUNT(F103:F178)),"Neužpildytos visų objektų kainos", "")</f>
        <v>Neužpildytos visų objektų kainos</v>
      </c>
      <c r="H179" s="12"/>
      <c r="I179" s="12"/>
    </row>
    <row r="180" spans="1:9" ht="30" x14ac:dyDescent="0.25">
      <c r="A180" s="12"/>
      <c r="B180" s="12"/>
      <c r="C180" s="68" t="s">
        <v>146</v>
      </c>
      <c r="D180" s="71"/>
      <c r="E180" s="68" t="s">
        <v>147</v>
      </c>
      <c r="F180" s="68" t="str">
        <f>IF(OR(F179="",D180=""),"", ROUND(PRODUCT(D180,F179)/100,2))</f>
        <v/>
      </c>
      <c r="G180" s="72" t="str">
        <f>IF(D180="", "Nurodykite taikomą PVM dydį", "")</f>
        <v>Nurodykite taikomą PVM dydį</v>
      </c>
      <c r="H180" s="12"/>
      <c r="I180" s="12"/>
    </row>
    <row r="181" spans="1:9" x14ac:dyDescent="0.25">
      <c r="A181" s="12"/>
      <c r="B181" s="12"/>
      <c r="C181" s="12"/>
      <c r="D181" s="12"/>
      <c r="E181" s="68" t="s">
        <v>148</v>
      </c>
      <c r="F181" s="68">
        <f>IF(ISBLANK(F180), "", ROUND(SUM(F179:F180),2))</f>
        <v>0</v>
      </c>
      <c r="G181" s="12"/>
      <c r="H181" s="12"/>
      <c r="I181" s="12"/>
    </row>
  </sheetData>
  <sheetProtection algorithmName="SHA-512" hashValue="n7YDSaZC+VNqpkjlYdrLo7DltTpdoZ7y3ov16fngCJconh7I2z5qIU4TFk0I7dZqc7lvLE4KPSp5ByqnqI63WQ==" saltValue="LaSDRnaUnhuhvecVadazvg==" spinCount="100000" sheet="1"/>
  <mergeCells count="29">
    <mergeCell ref="B36:F36"/>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291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292</v>
      </c>
      <c r="B5" s="42"/>
      <c r="C5" s="40" t="s">
        <v>293</v>
      </c>
      <c r="D5" s="41"/>
      <c r="E5" s="42"/>
      <c r="F5" s="40" t="s">
        <v>294</v>
      </c>
      <c r="G5" s="41"/>
      <c r="H5" s="42"/>
      <c r="I5" s="40" t="s">
        <v>295</v>
      </c>
      <c r="J5" s="42"/>
      <c r="K5" s="9" t="s">
        <v>296</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297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293</v>
      </c>
      <c r="D19" s="41"/>
      <c r="E19" s="42"/>
      <c r="F19" s="40" t="s">
        <v>298</v>
      </c>
      <c r="G19" s="41"/>
      <c r="H19" s="42"/>
      <c r="I19" s="61" t="s">
        <v>295</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299</v>
      </c>
      <c r="B33" s="28"/>
      <c r="C33" s="28"/>
      <c r="D33" s="28"/>
      <c r="E33" s="28"/>
      <c r="F33" s="28"/>
      <c r="G33" s="28"/>
      <c r="H33" s="28"/>
      <c r="I33" s="28"/>
      <c r="J33" s="28"/>
    </row>
    <row r="34" spans="1:10" ht="15.95" customHeight="1" thickBot="1" x14ac:dyDescent="0.3"/>
    <row r="35" spans="1:10" ht="15.95" customHeight="1" x14ac:dyDescent="0.25">
      <c r="A35" s="8" t="s">
        <v>29</v>
      </c>
      <c r="B35" s="57" t="s">
        <v>300</v>
      </c>
      <c r="C35" s="41"/>
      <c r="D35" s="41"/>
      <c r="E35" s="41"/>
      <c r="F35" s="41"/>
      <c r="G35" s="42"/>
      <c r="H35" s="58" t="s">
        <v>301</v>
      </c>
      <c r="I35" s="41"/>
      <c r="J35" s="59"/>
    </row>
    <row r="36" spans="1:10" ht="48" customHeight="1" x14ac:dyDescent="0.25">
      <c r="A36" s="20" t="s">
        <v>302</v>
      </c>
      <c r="B36" s="49" t="s">
        <v>303</v>
      </c>
      <c r="C36" s="44"/>
      <c r="D36" s="44"/>
      <c r="E36" s="44"/>
      <c r="F36" s="44"/>
      <c r="G36" s="27"/>
      <c r="H36" s="52"/>
      <c r="I36" s="44"/>
      <c r="J36" s="46"/>
    </row>
    <row r="37" spans="1:10" ht="48" customHeight="1" x14ac:dyDescent="0.25">
      <c r="A37" s="20" t="s">
        <v>304</v>
      </c>
      <c r="B37" s="49" t="s">
        <v>305</v>
      </c>
      <c r="C37" s="44"/>
      <c r="D37" s="44"/>
      <c r="E37" s="44"/>
      <c r="F37" s="44"/>
      <c r="G37" s="27"/>
      <c r="H37" s="52"/>
      <c r="I37" s="44"/>
      <c r="J37" s="46"/>
    </row>
    <row r="38" spans="1:10" ht="48" customHeight="1" x14ac:dyDescent="0.25">
      <c r="A38" s="20" t="s">
        <v>306</v>
      </c>
      <c r="B38" s="49" t="s">
        <v>307</v>
      </c>
      <c r="C38" s="44"/>
      <c r="D38" s="44"/>
      <c r="E38" s="44"/>
      <c r="F38" s="44"/>
      <c r="G38" s="27"/>
      <c r="H38" s="52"/>
      <c r="I38" s="44"/>
      <c r="J38" s="46"/>
    </row>
    <row r="39" spans="1:10" ht="48" customHeight="1" x14ac:dyDescent="0.25">
      <c r="A39" s="20" t="s">
        <v>308</v>
      </c>
      <c r="B39" s="49" t="s">
        <v>309</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310</v>
      </c>
      <c r="B48" s="28"/>
      <c r="C48" s="28"/>
      <c r="D48" s="28"/>
      <c r="E48" s="28"/>
      <c r="F48" s="28"/>
      <c r="G48" s="28"/>
      <c r="H48" s="28"/>
      <c r="I48" s="28"/>
      <c r="J48" s="28"/>
    </row>
    <row r="51" spans="1:10" x14ac:dyDescent="0.25">
      <c r="A51" s="48" t="s">
        <v>311</v>
      </c>
      <c r="B51" s="28"/>
      <c r="C51" s="28"/>
      <c r="D51" s="28"/>
      <c r="E51" s="54"/>
      <c r="F51" s="28"/>
      <c r="G51" s="28"/>
      <c r="H51" s="28"/>
      <c r="I51" s="28"/>
      <c r="J51" s="28"/>
    </row>
    <row r="53" spans="1:10" x14ac:dyDescent="0.25">
      <c r="A53" s="48" t="s">
        <v>312</v>
      </c>
      <c r="B53" s="28"/>
      <c r="C53" s="28"/>
      <c r="D53" s="28"/>
      <c r="E53" s="54"/>
      <c r="F53" s="28"/>
      <c r="G53" s="28"/>
      <c r="H53" s="28"/>
      <c r="I53" s="28"/>
      <c r="J53" s="28"/>
    </row>
    <row r="100" spans="1:1" ht="15.75" x14ac:dyDescent="0.25">
      <c r="A100" t="s">
        <v>313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2025-06-26T10:25:25Z</cp:lastPrinted>
  <dcterms:created xsi:type="dcterms:W3CDTF">2023-04-04T12:16:45Z</dcterms:created>
  <dcterms:modified xsi:type="dcterms:W3CDTF">2025-06-26T10:27:21Z</dcterms:modified>
</cp:coreProperties>
</file>