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3. SKELBIAMI MAŽOS VERTĖS pirkimai\plieno spintos 3587\"/>
    </mc:Choice>
  </mc:AlternateContent>
  <xr:revisionPtr revIDLastSave="0" documentId="13_ncr:1_{F4BE559D-88C7-4169-A57E-3793D86927B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5" i="1" l="1"/>
  <c r="G84" i="1"/>
  <c r="F77" i="1"/>
  <c r="F69" i="1"/>
  <c r="F62" i="1"/>
  <c r="F53" i="1"/>
  <c r="F43" i="1"/>
  <c r="F34" i="1"/>
  <c r="F84" i="1" s="1"/>
  <c r="F85" i="1" s="1"/>
  <c r="F86" i="1" s="1"/>
  <c r="G21" i="1"/>
</calcChain>
</file>

<file path=xl/sharedStrings.xml><?xml version="1.0" encoding="utf-8"?>
<sst xmlns="http://schemas.openxmlformats.org/spreadsheetml/2006/main" count="170" uniqueCount="140">
  <si>
    <t>PIRKIMO SĄLYGŲ PRIEDAS "PASIŪLYMO FORMA"</t>
  </si>
  <si>
    <t>VŠĮ KLAIPĖDOS UNIVERSITETO LIGONINĖS JŪROS KORPUSO II ANESTEZIOLOGIJOS CENTRO ANESTEZIOLOGIJOS SKYRIAUS NERŪDIJANČIO PLIENO SPINTŲ, STELAŽŲ, STALŲ PIRKIMAS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</si>
  <si>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</si>
  <si>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</si>
  <si>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</si>
  <si>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</si>
  <si>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</si>
  <si>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</si>
  <si>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</si>
  <si>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</si>
  <si>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</si>
  <si>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</si>
  <si>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</si>
  <si>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</si>
  <si>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</si>
  <si>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</si>
  <si>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</si>
  <si>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</si>
  <si>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</si>
  <si>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</si>
  <si>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</si>
  <si>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</si>
  <si>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</si>
  <si>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</si>
  <si>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</si>
  <si>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</si>
  <si>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</si>
  <si>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</si>
  <si>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</si>
  <si>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</si>
  <si>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</si>
  <si>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</si>
  <si>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</si>
  <si>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t>
  </si>
  <si>
    <t>Siūlomo produkto parametrai</t>
  </si>
  <si>
    <t>1.1.</t>
  </si>
  <si>
    <t>Plieno stalas plotis 900 mm, ilgis 1400 mm, aukštis 850 mm, 3 stalčiai su rankenėlėmis ir lentyna po stalu 150 mm nuo grindų aukštyje;</t>
  </si>
  <si>
    <t>vnt.</t>
  </si>
  <si>
    <t>1.1.1.</t>
  </si>
  <si>
    <t>1 vnt. stalas, plotis 500 mm, ilgis 1300 mm, aukštis 850 mm, 2 stalčiai su  rankenėlėmis ir lentyna po stalu 150 mm nuo grindų aukštyje;</t>
  </si>
  <si>
    <t>1.1.2.</t>
  </si>
  <si>
    <t>1 vnt. stalas, plotis 900 mm, ilgis 2000 mm, aukštis 850 mm, 4 stalčiai su  rankenėlėmis ir lentyna po stalu 150 mm nuo grindų aukštyje;</t>
  </si>
  <si>
    <t>1.1.3.</t>
  </si>
  <si>
    <t>Visi stalų stalviršiai turi atlaikyti iki 150 kg svorį, o apačioje esančios lentynos ne mažesnį kaip 100 kg svorį;</t>
  </si>
  <si>
    <t>1.1.4.</t>
  </si>
  <si>
    <t>Stalų kojos apačioje turi būti reguliuojamos;</t>
  </si>
  <si>
    <t>1.1.5.</t>
  </si>
  <si>
    <t>Stalų rėmai turi būti gaminami iš 1,2-1,5 mm nerūdijančio plieno kampuočių arba analogiškų sienelių storio kvadratinių vamzdžių;</t>
  </si>
  <si>
    <t>1.1.6.</t>
  </si>
  <si>
    <t>Plieno stalai turi būti gaminami iš AISI 403 markės nerūdijančio plieno skardos ir lankstinių, ne mažiau nei 0,8 mm storio;</t>
  </si>
  <si>
    <t>1.1.7.</t>
  </si>
  <si>
    <t>Į pasiūlymo kainą įskaičiuota stalų gamyba, pristaymo išlaidos, montavimas ir atliekų, likusių po pristatymo ir montavimo darbų, utilizavimas.</t>
  </si>
  <si>
    <t>1.1.8.</t>
  </si>
  <si>
    <t>Pasirašius sutartį, paruošiami stalų techniniai brėžiniai, kurie suderinami su santechnikos skyriaus vedėju Jonu Vengaliu (e.p. jonas.vengalis@kulig.lt). Pagaminus visus numatytus gaminius, jie pristatomi adresu: Liepojos g. 45, Klaipėda,  apie tai nurodytu el. paštu informavus J. Vengalį prieš 1-2 darbo dienas</t>
  </si>
  <si>
    <t>1.2.</t>
  </si>
  <si>
    <t xml:space="preserve">Uždaros spintos rūbams </t>
  </si>
  <si>
    <t>1.2.1.</t>
  </si>
  <si>
    <t>5 vnt. spintų, plotis 1000 mm, gylis 600 mm, aukštis 2000 mm</t>
  </si>
  <si>
    <t>1.2.2.</t>
  </si>
  <si>
    <t>Kiekvienoje spintoje turi būti apatinė lentyna apie 150 mm nuo grindų, skirta batams sudėti, ir rankinių lentyna apie 550 mm nuo grindų</t>
  </si>
  <si>
    <t>1.2.3.</t>
  </si>
  <si>
    <t>Spintos iš visų pusių uždaros: būtina</t>
  </si>
  <si>
    <t>1.2.4.</t>
  </si>
  <si>
    <t>Spintų šonai ir nugara gaminami iš  AISI 403 markės nerūdijančio plieno skardos, ne mažiau nei 0,5 mm storio</t>
  </si>
  <si>
    <t>1.2.5.</t>
  </si>
  <si>
    <t>Lentynos turi būti gaminamos iš AISI 403 markės nerūdijančio plieno skardos, ne mažiau nei 0,8 mm storio, atlaikančios ne mažesnį kaip 50 kg svorį</t>
  </si>
  <si>
    <t>1.2.6.</t>
  </si>
  <si>
    <t>Rūbų pakabų vamzdis turi būti gaminamas iš AISI 403 markės nerūdijančio plieno, skersmuo 20-25 mm storio, atlaikantis iki 50 kg svorį</t>
  </si>
  <si>
    <t>1.2.7.</t>
  </si>
  <si>
    <t>Spintų kojos apačioje turi būti reguliuojamos</t>
  </si>
  <si>
    <t>1.2.8.</t>
  </si>
  <si>
    <t>Į pasiūlymo kainą įskaičiuota spintų gamyba, pristaymo išlaidos, montavimas ir atliekų, likusių po pristatymo ir montavimo darbų, utilizavimas.</t>
  </si>
  <si>
    <t>1.2.9.</t>
  </si>
  <si>
    <t>1.3.</t>
  </si>
  <si>
    <t>Stelažai</t>
  </si>
  <si>
    <t>1.3.1.</t>
  </si>
  <si>
    <t>1 vnt. stelažų, plotis 1100 mm, gylis 600 mm, aukštis 2000 mm</t>
  </si>
  <si>
    <t>1.3.2.</t>
  </si>
  <si>
    <t>Stelažai su penkiomis proprcingai išdėstytomis lentynomis, skirtomis sterilizuotiems medicininiams instrumentams susidėti</t>
  </si>
  <si>
    <t>1.3.3.</t>
  </si>
  <si>
    <t>Apatinė lentyna 150 mm nuo grindų</t>
  </si>
  <si>
    <t>1.3.4.</t>
  </si>
  <si>
    <t>Kiekviena lentyna gaminama iš ne plonesnės kaip 0,8 mm AISI 403 markės nerūdijančio plieno skardos</t>
  </si>
  <si>
    <t>1.3.5.</t>
  </si>
  <si>
    <t>Kiekviena lentyna turi atlaikyti ne mažesnį kaip 50 kg svorį</t>
  </si>
  <si>
    <t>1.3.6.</t>
  </si>
  <si>
    <t>Stelažų kojos apačioje turi būti reguliuojamos</t>
  </si>
  <si>
    <t>1.3.7.</t>
  </si>
  <si>
    <t>Į pasiūlymo kainą įskaičiuota stelažų gamyba, pristaymo išlaidos, montavimas ir atliekų, likusių po pristatymo ir montavimo darbų, utilizavimas.</t>
  </si>
  <si>
    <t>1.3.8.</t>
  </si>
  <si>
    <t>1.4.</t>
  </si>
  <si>
    <t>Plieno stalas plotis 500 mm, ilgis 1100 mm, aukštis 850mm, 2 stalčiai su rankenėlėmis ir lentyna po stalu 150 mm nuo grindų aukštyje;</t>
  </si>
  <si>
    <t>1.4.1.</t>
  </si>
  <si>
    <t>1.4.2.</t>
  </si>
  <si>
    <t>1.4.3.</t>
  </si>
  <si>
    <t>1.4.4.</t>
  </si>
  <si>
    <t>1.4.5.</t>
  </si>
  <si>
    <t>1.4.6.</t>
  </si>
  <si>
    <t>1.5.</t>
  </si>
  <si>
    <t>Plieno stalas plotis 500 mm, ilgis 1300 mm, aukštis 850 mm, 2 stalčiai su rankenėlėmis ir lentyna po stalu 150 mm nuo grindų aukštyje;</t>
  </si>
  <si>
    <t>1.5.1.</t>
  </si>
  <si>
    <t>1.5.2.</t>
  </si>
  <si>
    <t>1.5.3.</t>
  </si>
  <si>
    <t>1.5.4.</t>
  </si>
  <si>
    <t>1.5.5.</t>
  </si>
  <si>
    <t>1.5.6.</t>
  </si>
  <si>
    <t>1.5.7.</t>
  </si>
  <si>
    <t>1.6.</t>
  </si>
  <si>
    <t>Plieno stalas plotis 900 mm, ilgis 2000 mm, aukštis 850 mm, 4 stalčiai su rankenėlėmis ir lentyna po stalu 150 mm nuo grindų aukštyje;</t>
  </si>
  <si>
    <t>1.6.1.</t>
  </si>
  <si>
    <t>1.6.2.</t>
  </si>
  <si>
    <t>1.6.3.</t>
  </si>
  <si>
    <t>1.6.4.</t>
  </si>
  <si>
    <t>1.6.5.</t>
  </si>
  <si>
    <t>1.6.6.</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</si>
  <si>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</si>
  <si>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</si>
  <si>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</si>
  <si>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</si>
  <si>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</si>
  <si>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</si>
  <si>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</si>
  <si>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</si>
  <si>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</si>
  <si>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</si>
  <si>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</si>
  <si>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</si>
  <si>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</si>
  <si>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</si>
  <si>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</si>
  <si>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</si>
  <si>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</si>
  <si>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</si>
  <si>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</si>
  <si>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</si>
  <si>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</si>
  <si>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</si>
  <si>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</si>
  <si>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</si>
  <si>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3587 2025-06-30 10:06:11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</si>
</sst>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6"/>
  <sheetViews>
    <sheetView tabSelected="1" topLeftCell="C22" workbookViewId="0">
      <selection activeCell="G42" sqref="G4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71.099999999999994" customHeight="1" x14ac:dyDescent="0.25">
      <c r="A21" s="33" t="s">
        <v>16</v>
      </c>
      <c r="B21" s="34"/>
      <c r="C21" s="37"/>
      <c r="D21" s="38"/>
      <c r="E21" s="38"/>
      <c r="F21" s="3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x14ac:dyDescent="0.25">
      <c r="A30" s="14" t="s">
        <v>24</v>
      </c>
      <c r="D30" s="15"/>
    </row>
    <row r="31" spans="1:7" x14ac:dyDescent="0.25">
      <c r="A31" s="14" t="s">
        <v>25</v>
      </c>
    </row>
    <row r="32" spans="1:7" x14ac:dyDescent="0.25">
      <c r="A32" s="12" t="s">
        <v>26</v>
      </c>
    </row>
    <row r="33" spans="1:8" x14ac:dyDescent="0.25">
      <c r="A33" s="16" t="s">
        <v>27</v>
      </c>
      <c r="B33" s="16" t="s">
        <v>28</v>
      </c>
      <c r="C33" s="16" t="s">
        <v>29</v>
      </c>
      <c r="D33" s="16" t="s">
        <v>30</v>
      </c>
      <c r="E33" s="16" t="s">
        <v>31</v>
      </c>
      <c r="F33" s="16" t="s">
        <v>32</v>
      </c>
      <c r="G33" s="16" t="s">
        <v>33</v>
      </c>
      <c r="H33" s="16" t="s">
        <v>34</v>
      </c>
    </row>
    <row r="34" spans="1:8" ht="30" x14ac:dyDescent="0.25">
      <c r="A34" s="17" t="s">
        <v>35</v>
      </c>
      <c r="B34" s="69" t="s">
        <v>36</v>
      </c>
      <c r="C34" s="69">
        <v>4</v>
      </c>
      <c r="D34" s="69" t="s">
        <v>37</v>
      </c>
      <c r="E34" s="70"/>
      <c r="F34" s="69" t="str">
        <f>IF(ISBLANK(E34),"", PRODUCT(C34,E34))</f>
        <v/>
      </c>
      <c r="G34" s="71"/>
      <c r="H34" s="69"/>
    </row>
    <row r="35" spans="1:8" ht="30" x14ac:dyDescent="0.25">
      <c r="A35" s="17" t="s">
        <v>38</v>
      </c>
      <c r="B35" s="69" t="s">
        <v>39</v>
      </c>
      <c r="C35" s="69"/>
      <c r="D35" s="69"/>
      <c r="E35" s="69"/>
      <c r="F35" s="69"/>
      <c r="G35" s="69"/>
      <c r="H35" s="71"/>
    </row>
    <row r="36" spans="1:8" ht="30" x14ac:dyDescent="0.25">
      <c r="A36" s="17" t="s">
        <v>40</v>
      </c>
      <c r="B36" s="69" t="s">
        <v>41</v>
      </c>
      <c r="C36" s="69"/>
      <c r="D36" s="69"/>
      <c r="E36" s="69"/>
      <c r="F36" s="69"/>
      <c r="G36" s="69"/>
      <c r="H36" s="71"/>
    </row>
    <row r="37" spans="1:8" ht="30" x14ac:dyDescent="0.25">
      <c r="A37" s="17" t="s">
        <v>42</v>
      </c>
      <c r="B37" s="69" t="s">
        <v>43</v>
      </c>
      <c r="C37" s="69"/>
      <c r="D37" s="69"/>
      <c r="E37" s="69"/>
      <c r="F37" s="69"/>
      <c r="G37" s="69"/>
      <c r="H37" s="71"/>
    </row>
    <row r="38" spans="1:8" x14ac:dyDescent="0.25">
      <c r="A38" s="17" t="s">
        <v>44</v>
      </c>
      <c r="B38" s="69" t="s">
        <v>45</v>
      </c>
      <c r="C38" s="69"/>
      <c r="D38" s="69"/>
      <c r="E38" s="69"/>
      <c r="F38" s="69"/>
      <c r="G38" s="69"/>
      <c r="H38" s="71"/>
    </row>
    <row r="39" spans="1:8" ht="30" x14ac:dyDescent="0.25">
      <c r="A39" s="17" t="s">
        <v>46</v>
      </c>
      <c r="B39" s="69" t="s">
        <v>47</v>
      </c>
      <c r="C39" s="69"/>
      <c r="D39" s="69"/>
      <c r="E39" s="69"/>
      <c r="F39" s="69"/>
      <c r="G39" s="69"/>
      <c r="H39" s="71"/>
    </row>
    <row r="40" spans="1:8" ht="30" x14ac:dyDescent="0.25">
      <c r="A40" s="17" t="s">
        <v>48</v>
      </c>
      <c r="B40" s="69" t="s">
        <v>49</v>
      </c>
      <c r="C40" s="69"/>
      <c r="D40" s="69"/>
      <c r="E40" s="69"/>
      <c r="F40" s="69"/>
      <c r="G40" s="69"/>
      <c r="H40" s="71"/>
    </row>
    <row r="41" spans="1:8" ht="30" x14ac:dyDescent="0.25">
      <c r="A41" s="17" t="s">
        <v>50</v>
      </c>
      <c r="B41" s="69" t="s">
        <v>51</v>
      </c>
      <c r="C41" s="69"/>
      <c r="D41" s="69"/>
      <c r="E41" s="69"/>
      <c r="F41" s="69"/>
      <c r="G41" s="69"/>
      <c r="H41" s="71"/>
    </row>
    <row r="42" spans="1:8" ht="60" x14ac:dyDescent="0.25">
      <c r="A42" s="17" t="s">
        <v>52</v>
      </c>
      <c r="B42" s="69" t="s">
        <v>53</v>
      </c>
      <c r="C42" s="69"/>
      <c r="D42" s="69"/>
      <c r="E42" s="69"/>
      <c r="F42" s="69"/>
      <c r="G42" s="69"/>
      <c r="H42" s="71"/>
    </row>
    <row r="43" spans="1:8" x14ac:dyDescent="0.25">
      <c r="A43" s="17" t="s">
        <v>54</v>
      </c>
      <c r="B43" s="69" t="s">
        <v>55</v>
      </c>
      <c r="C43" s="69">
        <v>5</v>
      </c>
      <c r="D43" s="69" t="s">
        <v>37</v>
      </c>
      <c r="E43" s="70"/>
      <c r="F43" s="69" t="str">
        <f>IF(ISBLANK(E43),"", PRODUCT(C43,E43))</f>
        <v/>
      </c>
      <c r="G43" s="71"/>
      <c r="H43" s="69"/>
    </row>
    <row r="44" spans="1:8" x14ac:dyDescent="0.25">
      <c r="A44" s="17" t="s">
        <v>56</v>
      </c>
      <c r="B44" s="69" t="s">
        <v>57</v>
      </c>
      <c r="C44" s="69"/>
      <c r="D44" s="69"/>
      <c r="E44" s="69"/>
      <c r="F44" s="69"/>
      <c r="G44" s="69"/>
      <c r="H44" s="71"/>
    </row>
    <row r="45" spans="1:8" ht="30" x14ac:dyDescent="0.25">
      <c r="A45" s="17" t="s">
        <v>58</v>
      </c>
      <c r="B45" s="69" t="s">
        <v>59</v>
      </c>
      <c r="C45" s="69"/>
      <c r="D45" s="69"/>
      <c r="E45" s="69"/>
      <c r="F45" s="69"/>
      <c r="G45" s="69"/>
      <c r="H45" s="71"/>
    </row>
    <row r="46" spans="1:8" x14ac:dyDescent="0.25">
      <c r="A46" s="17" t="s">
        <v>60</v>
      </c>
      <c r="B46" s="69" t="s">
        <v>61</v>
      </c>
      <c r="C46" s="69"/>
      <c r="D46" s="69"/>
      <c r="E46" s="69"/>
      <c r="F46" s="69"/>
      <c r="G46" s="69"/>
      <c r="H46" s="71"/>
    </row>
    <row r="47" spans="1:8" ht="30" x14ac:dyDescent="0.25">
      <c r="A47" s="17" t="s">
        <v>62</v>
      </c>
      <c r="B47" s="69" t="s">
        <v>63</v>
      </c>
      <c r="C47" s="69"/>
      <c r="D47" s="69"/>
      <c r="E47" s="69"/>
      <c r="F47" s="69"/>
      <c r="G47" s="69"/>
      <c r="H47" s="71"/>
    </row>
    <row r="48" spans="1:8" ht="30" x14ac:dyDescent="0.25">
      <c r="A48" s="17" t="s">
        <v>64</v>
      </c>
      <c r="B48" s="69" t="s">
        <v>65</v>
      </c>
      <c r="C48" s="69"/>
      <c r="D48" s="69"/>
      <c r="E48" s="69"/>
      <c r="F48" s="69"/>
      <c r="G48" s="69"/>
      <c r="H48" s="71"/>
    </row>
    <row r="49" spans="1:8" ht="30" x14ac:dyDescent="0.25">
      <c r="A49" s="17" t="s">
        <v>66</v>
      </c>
      <c r="B49" s="69" t="s">
        <v>67</v>
      </c>
      <c r="C49" s="69"/>
      <c r="D49" s="69"/>
      <c r="E49" s="69"/>
      <c r="F49" s="69"/>
      <c r="G49" s="69"/>
      <c r="H49" s="71"/>
    </row>
    <row r="50" spans="1:8" x14ac:dyDescent="0.25">
      <c r="A50" s="17" t="s">
        <v>68</v>
      </c>
      <c r="B50" s="69" t="s">
        <v>69</v>
      </c>
      <c r="C50" s="69"/>
      <c r="D50" s="69"/>
      <c r="E50" s="69"/>
      <c r="F50" s="69"/>
      <c r="G50" s="69"/>
      <c r="H50" s="71"/>
    </row>
    <row r="51" spans="1:8" ht="30" x14ac:dyDescent="0.25">
      <c r="A51" s="17" t="s">
        <v>70</v>
      </c>
      <c r="B51" s="69" t="s">
        <v>71</v>
      </c>
      <c r="C51" s="69"/>
      <c r="D51" s="69"/>
      <c r="E51" s="69"/>
      <c r="F51" s="69"/>
      <c r="G51" s="69"/>
      <c r="H51" s="71"/>
    </row>
    <row r="52" spans="1:8" ht="60" x14ac:dyDescent="0.25">
      <c r="A52" s="17" t="s">
        <v>72</v>
      </c>
      <c r="B52" s="69" t="s">
        <v>53</v>
      </c>
      <c r="C52" s="69"/>
      <c r="D52" s="69"/>
      <c r="E52" s="69"/>
      <c r="F52" s="69"/>
      <c r="G52" s="69"/>
      <c r="H52" s="71"/>
    </row>
    <row r="53" spans="1:8" x14ac:dyDescent="0.25">
      <c r="A53" s="17" t="s">
        <v>73</v>
      </c>
      <c r="B53" s="69" t="s">
        <v>74</v>
      </c>
      <c r="C53" s="69">
        <v>1</v>
      </c>
      <c r="D53" s="69" t="s">
        <v>37</v>
      </c>
      <c r="E53" s="70"/>
      <c r="F53" s="69" t="str">
        <f>IF(ISBLANK(E53),"", PRODUCT(C53,E53))</f>
        <v/>
      </c>
      <c r="G53" s="71"/>
      <c r="H53" s="69"/>
    </row>
    <row r="54" spans="1:8" x14ac:dyDescent="0.25">
      <c r="A54" s="17" t="s">
        <v>75</v>
      </c>
      <c r="B54" s="69" t="s">
        <v>76</v>
      </c>
      <c r="C54" s="69"/>
      <c r="D54" s="69"/>
      <c r="E54" s="69"/>
      <c r="F54" s="69"/>
      <c r="G54" s="69"/>
      <c r="H54" s="71"/>
    </row>
    <row r="55" spans="1:8" ht="30" x14ac:dyDescent="0.25">
      <c r="A55" s="17" t="s">
        <v>77</v>
      </c>
      <c r="B55" s="69" t="s">
        <v>78</v>
      </c>
      <c r="C55" s="69"/>
      <c r="D55" s="69"/>
      <c r="E55" s="69"/>
      <c r="F55" s="69"/>
      <c r="G55" s="69"/>
      <c r="H55" s="71"/>
    </row>
    <row r="56" spans="1:8" x14ac:dyDescent="0.25">
      <c r="A56" s="17" t="s">
        <v>79</v>
      </c>
      <c r="B56" s="69" t="s">
        <v>80</v>
      </c>
      <c r="C56" s="69"/>
      <c r="D56" s="69"/>
      <c r="E56" s="69"/>
      <c r="F56" s="69"/>
      <c r="G56" s="69"/>
      <c r="H56" s="71"/>
    </row>
    <row r="57" spans="1:8" ht="30" x14ac:dyDescent="0.25">
      <c r="A57" s="17" t="s">
        <v>81</v>
      </c>
      <c r="B57" s="69" t="s">
        <v>82</v>
      </c>
      <c r="C57" s="69"/>
      <c r="D57" s="69"/>
      <c r="E57" s="69"/>
      <c r="F57" s="69"/>
      <c r="G57" s="69"/>
      <c r="H57" s="71"/>
    </row>
    <row r="58" spans="1:8" x14ac:dyDescent="0.25">
      <c r="A58" s="17" t="s">
        <v>83</v>
      </c>
      <c r="B58" s="69" t="s">
        <v>84</v>
      </c>
      <c r="C58" s="69"/>
      <c r="D58" s="69"/>
      <c r="E58" s="69"/>
      <c r="F58" s="69"/>
      <c r="G58" s="69"/>
      <c r="H58" s="71"/>
    </row>
    <row r="59" spans="1:8" x14ac:dyDescent="0.25">
      <c r="A59" s="17" t="s">
        <v>85</v>
      </c>
      <c r="B59" s="69" t="s">
        <v>86</v>
      </c>
      <c r="C59" s="69"/>
      <c r="D59" s="69"/>
      <c r="E59" s="69"/>
      <c r="F59" s="69"/>
      <c r="G59" s="69"/>
      <c r="H59" s="71"/>
    </row>
    <row r="60" spans="1:8" ht="30" x14ac:dyDescent="0.25">
      <c r="A60" s="17" t="s">
        <v>87</v>
      </c>
      <c r="B60" s="69" t="s">
        <v>88</v>
      </c>
      <c r="C60" s="69"/>
      <c r="D60" s="69"/>
      <c r="E60" s="69"/>
      <c r="F60" s="69"/>
      <c r="G60" s="69"/>
      <c r="H60" s="71"/>
    </row>
    <row r="61" spans="1:8" ht="60" x14ac:dyDescent="0.25">
      <c r="A61" s="17" t="s">
        <v>89</v>
      </c>
      <c r="B61" s="69" t="s">
        <v>53</v>
      </c>
      <c r="C61" s="69"/>
      <c r="D61" s="69"/>
      <c r="E61" s="69"/>
      <c r="F61" s="69"/>
      <c r="G61" s="69"/>
      <c r="H61" s="71"/>
    </row>
    <row r="62" spans="1:8" ht="30" x14ac:dyDescent="0.25">
      <c r="A62" s="17" t="s">
        <v>90</v>
      </c>
      <c r="B62" s="69" t="s">
        <v>91</v>
      </c>
      <c r="C62" s="69">
        <v>1</v>
      </c>
      <c r="D62" s="69" t="s">
        <v>37</v>
      </c>
      <c r="E62" s="70"/>
      <c r="F62" s="69" t="str">
        <f>IF(ISBLANK(E62),"", PRODUCT(C62,E62))</f>
        <v/>
      </c>
      <c r="G62" s="71"/>
      <c r="H62" s="69"/>
    </row>
    <row r="63" spans="1:8" ht="30" x14ac:dyDescent="0.25">
      <c r="A63" s="17" t="s">
        <v>92</v>
      </c>
      <c r="B63" s="69" t="s">
        <v>43</v>
      </c>
      <c r="C63" s="69"/>
      <c r="D63" s="69"/>
      <c r="E63" s="69"/>
      <c r="F63" s="69"/>
      <c r="G63" s="69"/>
      <c r="H63" s="71"/>
    </row>
    <row r="64" spans="1:8" x14ac:dyDescent="0.25">
      <c r="A64" s="17" t="s">
        <v>93</v>
      </c>
      <c r="B64" s="69" t="s">
        <v>45</v>
      </c>
      <c r="C64" s="69"/>
      <c r="D64" s="69"/>
      <c r="E64" s="69"/>
      <c r="F64" s="69"/>
      <c r="G64" s="69"/>
      <c r="H64" s="71"/>
    </row>
    <row r="65" spans="1:8" ht="30" x14ac:dyDescent="0.25">
      <c r="A65" s="17" t="s">
        <v>94</v>
      </c>
      <c r="B65" s="69" t="s">
        <v>47</v>
      </c>
      <c r="C65" s="69"/>
      <c r="D65" s="69"/>
      <c r="E65" s="69"/>
      <c r="F65" s="69"/>
      <c r="G65" s="69"/>
      <c r="H65" s="71"/>
    </row>
    <row r="66" spans="1:8" ht="30" x14ac:dyDescent="0.25">
      <c r="A66" s="17" t="s">
        <v>95</v>
      </c>
      <c r="B66" s="69" t="s">
        <v>49</v>
      </c>
      <c r="C66" s="69"/>
      <c r="D66" s="69"/>
      <c r="E66" s="69"/>
      <c r="F66" s="69"/>
      <c r="G66" s="69"/>
      <c r="H66" s="71"/>
    </row>
    <row r="67" spans="1:8" ht="30" x14ac:dyDescent="0.25">
      <c r="A67" s="17" t="s">
        <v>96</v>
      </c>
      <c r="B67" s="69" t="s">
        <v>51</v>
      </c>
      <c r="C67" s="69"/>
      <c r="D67" s="69"/>
      <c r="E67" s="69"/>
      <c r="F67" s="69"/>
      <c r="G67" s="69"/>
      <c r="H67" s="71"/>
    </row>
    <row r="68" spans="1:8" ht="60" x14ac:dyDescent="0.25">
      <c r="A68" s="17" t="s">
        <v>97</v>
      </c>
      <c r="B68" s="69" t="s">
        <v>53</v>
      </c>
      <c r="C68" s="69"/>
      <c r="D68" s="69"/>
      <c r="E68" s="69"/>
      <c r="F68" s="69"/>
      <c r="G68" s="69"/>
      <c r="H68" s="71"/>
    </row>
    <row r="69" spans="1:8" ht="30" x14ac:dyDescent="0.25">
      <c r="A69" s="17" t="s">
        <v>98</v>
      </c>
      <c r="B69" s="69" t="s">
        <v>99</v>
      </c>
      <c r="C69" s="69">
        <v>1</v>
      </c>
      <c r="D69" s="69" t="s">
        <v>37</v>
      </c>
      <c r="E69" s="70"/>
      <c r="F69" s="69" t="str">
        <f>IF(ISBLANK(E69),"", PRODUCT(C69,E69))</f>
        <v/>
      </c>
      <c r="G69" s="71"/>
      <c r="H69" s="69"/>
    </row>
    <row r="70" spans="1:8" ht="30" x14ac:dyDescent="0.25">
      <c r="A70" s="17" t="s">
        <v>100</v>
      </c>
      <c r="B70" s="69" t="s">
        <v>41</v>
      </c>
      <c r="C70" s="69"/>
      <c r="D70" s="69"/>
      <c r="E70" s="69"/>
      <c r="F70" s="69"/>
      <c r="G70" s="69"/>
      <c r="H70" s="71"/>
    </row>
    <row r="71" spans="1:8" ht="30" x14ac:dyDescent="0.25">
      <c r="A71" s="17" t="s">
        <v>101</v>
      </c>
      <c r="B71" s="69" t="s">
        <v>43</v>
      </c>
      <c r="C71" s="69"/>
      <c r="D71" s="69"/>
      <c r="E71" s="69"/>
      <c r="F71" s="69"/>
      <c r="G71" s="69"/>
      <c r="H71" s="71"/>
    </row>
    <row r="72" spans="1:8" x14ac:dyDescent="0.25">
      <c r="A72" s="17" t="s">
        <v>102</v>
      </c>
      <c r="B72" s="69" t="s">
        <v>45</v>
      </c>
      <c r="C72" s="69"/>
      <c r="D72" s="69"/>
      <c r="E72" s="69"/>
      <c r="F72" s="69"/>
      <c r="G72" s="69"/>
      <c r="H72" s="71"/>
    </row>
    <row r="73" spans="1:8" ht="30" x14ac:dyDescent="0.25">
      <c r="A73" s="17" t="s">
        <v>103</v>
      </c>
      <c r="B73" s="69" t="s">
        <v>47</v>
      </c>
      <c r="C73" s="69"/>
      <c r="D73" s="69"/>
      <c r="E73" s="69"/>
      <c r="F73" s="69"/>
      <c r="G73" s="69"/>
      <c r="H73" s="71"/>
    </row>
    <row r="74" spans="1:8" ht="30" x14ac:dyDescent="0.25">
      <c r="A74" s="17" t="s">
        <v>104</v>
      </c>
      <c r="B74" s="69" t="s">
        <v>49</v>
      </c>
      <c r="C74" s="69"/>
      <c r="D74" s="69"/>
      <c r="E74" s="69"/>
      <c r="F74" s="69"/>
      <c r="G74" s="69"/>
      <c r="H74" s="71"/>
    </row>
    <row r="75" spans="1:8" ht="30" x14ac:dyDescent="0.25">
      <c r="A75" s="17" t="s">
        <v>105</v>
      </c>
      <c r="B75" s="69" t="s">
        <v>51</v>
      </c>
      <c r="C75" s="69"/>
      <c r="D75" s="69"/>
      <c r="E75" s="69"/>
      <c r="F75" s="69"/>
      <c r="G75" s="69"/>
      <c r="H75" s="71"/>
    </row>
    <row r="76" spans="1:8" ht="60" x14ac:dyDescent="0.25">
      <c r="A76" s="17" t="s">
        <v>106</v>
      </c>
      <c r="B76" s="69" t="s">
        <v>53</v>
      </c>
      <c r="C76" s="69"/>
      <c r="D76" s="69"/>
      <c r="E76" s="69"/>
      <c r="F76" s="69"/>
      <c r="G76" s="69"/>
      <c r="H76" s="71"/>
    </row>
    <row r="77" spans="1:8" ht="30" x14ac:dyDescent="0.25">
      <c r="A77" s="17" t="s">
        <v>107</v>
      </c>
      <c r="B77" s="69" t="s">
        <v>108</v>
      </c>
      <c r="C77" s="69">
        <v>1</v>
      </c>
      <c r="D77" s="69" t="s">
        <v>37</v>
      </c>
      <c r="E77" s="70"/>
      <c r="F77" s="69" t="str">
        <f>IF(ISBLANK(E77),"", PRODUCT(C77,E77))</f>
        <v/>
      </c>
      <c r="G77" s="71"/>
      <c r="H77" s="69"/>
    </row>
    <row r="78" spans="1:8" ht="30" x14ac:dyDescent="0.25">
      <c r="A78" s="17" t="s">
        <v>109</v>
      </c>
      <c r="B78" s="69" t="s">
        <v>43</v>
      </c>
      <c r="C78" s="69"/>
      <c r="D78" s="69"/>
      <c r="E78" s="69"/>
      <c r="F78" s="69"/>
      <c r="G78" s="69"/>
      <c r="H78" s="71"/>
    </row>
    <row r="79" spans="1:8" x14ac:dyDescent="0.25">
      <c r="A79" s="17" t="s">
        <v>110</v>
      </c>
      <c r="B79" s="69" t="s">
        <v>45</v>
      </c>
      <c r="C79" s="69"/>
      <c r="D79" s="69"/>
      <c r="E79" s="69"/>
      <c r="F79" s="69"/>
      <c r="G79" s="69"/>
      <c r="H79" s="71"/>
    </row>
    <row r="80" spans="1:8" ht="30" x14ac:dyDescent="0.25">
      <c r="A80" s="17" t="s">
        <v>111</v>
      </c>
      <c r="B80" s="69" t="s">
        <v>47</v>
      </c>
      <c r="C80" s="69"/>
      <c r="D80" s="69"/>
      <c r="E80" s="69"/>
      <c r="F80" s="69"/>
      <c r="G80" s="69"/>
      <c r="H80" s="71"/>
    </row>
    <row r="81" spans="1:8" ht="30" x14ac:dyDescent="0.25">
      <c r="A81" s="17" t="s">
        <v>112</v>
      </c>
      <c r="B81" s="69" t="s">
        <v>49</v>
      </c>
      <c r="C81" s="69"/>
      <c r="D81" s="69"/>
      <c r="E81" s="69"/>
      <c r="F81" s="69"/>
      <c r="G81" s="69"/>
      <c r="H81" s="71"/>
    </row>
    <row r="82" spans="1:8" ht="30" x14ac:dyDescent="0.25">
      <c r="A82" s="17" t="s">
        <v>113</v>
      </c>
      <c r="B82" s="69" t="s">
        <v>51</v>
      </c>
      <c r="C82" s="69"/>
      <c r="D82" s="69"/>
      <c r="E82" s="69"/>
      <c r="F82" s="69"/>
      <c r="G82" s="69"/>
      <c r="H82" s="71"/>
    </row>
    <row r="83" spans="1:8" ht="60" x14ac:dyDescent="0.25">
      <c r="A83" s="17" t="s">
        <v>114</v>
      </c>
      <c r="B83" s="69" t="s">
        <v>53</v>
      </c>
      <c r="C83" s="69"/>
      <c r="D83" s="69"/>
      <c r="E83" s="69"/>
      <c r="F83" s="69"/>
      <c r="G83" s="69"/>
      <c r="H83" s="71"/>
    </row>
    <row r="84" spans="1:8" x14ac:dyDescent="0.25">
      <c r="E84" s="16" t="s">
        <v>115</v>
      </c>
      <c r="F84" s="16" t="str">
        <f>IF((COUNT(C34:C83)&lt;&gt;COUNT(F34:F83)),"", ROUND(SUM(F34:F83),2))</f>
        <v/>
      </c>
      <c r="G84" s="14" t="str">
        <f>IF((COUNT(C34:C83)&lt;&gt;COUNT(F34:F83)),"Neužpildytos visų objektų kainos", "")</f>
        <v>Neužpildytos visų objektų kainos</v>
      </c>
    </row>
    <row r="85" spans="1:8" x14ac:dyDescent="0.25">
      <c r="C85" s="16" t="s">
        <v>116</v>
      </c>
      <c r="D85" s="18"/>
      <c r="E85" s="16" t="s">
        <v>117</v>
      </c>
      <c r="F85" s="16" t="str">
        <f>IF(OR(F84="",D85=""),"", ROUND(PRODUCT(D85,F84)/100,2))</f>
        <v/>
      </c>
      <c r="G85" s="14" t="str">
        <f>IF(D85="", "Nurodykite taikomą PVM dydį", "")</f>
        <v>Nurodykite taikomą PVM dydį</v>
      </c>
    </row>
    <row r="86" spans="1:8" x14ac:dyDescent="0.25">
      <c r="E86" s="16" t="s">
        <v>118</v>
      </c>
      <c r="F86" s="16">
        <f>IF(ISBLANK(F85), "", ROUND(SUM(F84:F85),2))</f>
        <v>0</v>
      </c>
    </row>
  </sheetData>
  <sheetProtection algorithmName="SHA-512" hashValue="Pu/p0cBT4C6UW5aJasOc/QUOwW+zeSUQbL75dl4QeXKLKVNpUWtBQSQNxe/zKOLmjd6yc3yNO93XMUrrqh1lng==" saltValue="FKXxQHqsOEmVgqGn2hA3u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119</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120</v>
      </c>
      <c r="B5" s="43"/>
      <c r="C5" s="41" t="s">
        <v>121</v>
      </c>
      <c r="D5" s="42"/>
      <c r="E5" s="43"/>
      <c r="F5" s="41" t="s">
        <v>122</v>
      </c>
      <c r="G5" s="42"/>
      <c r="H5" s="43"/>
      <c r="I5" s="41" t="s">
        <v>123</v>
      </c>
      <c r="J5" s="43"/>
      <c r="K5" s="9" t="s">
        <v>124</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125</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28</v>
      </c>
      <c r="B19" s="43"/>
      <c r="C19" s="41" t="s">
        <v>121</v>
      </c>
      <c r="D19" s="42"/>
      <c r="E19" s="43"/>
      <c r="F19" s="41" t="s">
        <v>126</v>
      </c>
      <c r="G19" s="42"/>
      <c r="H19" s="43"/>
      <c r="I19" s="62" t="s">
        <v>123</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127</v>
      </c>
      <c r="B33" s="29"/>
      <c r="C33" s="29"/>
      <c r="D33" s="29"/>
      <c r="E33" s="29"/>
      <c r="F33" s="29"/>
      <c r="G33" s="29"/>
      <c r="H33" s="29"/>
      <c r="I33" s="29"/>
      <c r="J33" s="29"/>
    </row>
    <row r="34" spans="1:10" ht="15.95" customHeight="1" thickBot="1" x14ac:dyDescent="0.3"/>
    <row r="35" spans="1:10" ht="15.95" customHeight="1" x14ac:dyDescent="0.25">
      <c r="A35" s="8" t="s">
        <v>27</v>
      </c>
      <c r="B35" s="58" t="s">
        <v>128</v>
      </c>
      <c r="C35" s="42"/>
      <c r="D35" s="42"/>
      <c r="E35" s="42"/>
      <c r="F35" s="42"/>
      <c r="G35" s="43"/>
      <c r="H35" s="59" t="s">
        <v>129</v>
      </c>
      <c r="I35" s="42"/>
      <c r="J35" s="60"/>
    </row>
    <row r="36" spans="1:10" ht="48" customHeight="1" x14ac:dyDescent="0.25">
      <c r="A36" s="21" t="s">
        <v>130</v>
      </c>
      <c r="B36" s="50" t="s">
        <v>131</v>
      </c>
      <c r="C36" s="45"/>
      <c r="D36" s="45"/>
      <c r="E36" s="45"/>
      <c r="F36" s="45"/>
      <c r="G36" s="28"/>
      <c r="H36" s="53"/>
      <c r="I36" s="45"/>
      <c r="J36" s="47"/>
    </row>
    <row r="37" spans="1:10" ht="48" customHeight="1" x14ac:dyDescent="0.25">
      <c r="A37" s="21" t="s">
        <v>132</v>
      </c>
      <c r="B37" s="50" t="s">
        <v>133</v>
      </c>
      <c r="C37" s="45"/>
      <c r="D37" s="45"/>
      <c r="E37" s="45"/>
      <c r="F37" s="45"/>
      <c r="G37" s="28"/>
      <c r="H37" s="53"/>
      <c r="I37" s="45"/>
      <c r="J37" s="47"/>
    </row>
    <row r="38" spans="1:10" ht="48" customHeight="1" x14ac:dyDescent="0.25">
      <c r="A38" s="21" t="s">
        <v>134</v>
      </c>
      <c r="B38" s="50" t="s">
        <v>135</v>
      </c>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136</v>
      </c>
      <c r="B48" s="29"/>
      <c r="C48" s="29"/>
      <c r="D48" s="29"/>
      <c r="E48" s="29"/>
      <c r="F48" s="29"/>
      <c r="G48" s="29"/>
      <c r="H48" s="29"/>
      <c r="I48" s="29"/>
      <c r="J48" s="29"/>
    </row>
    <row r="51" spans="1:10" x14ac:dyDescent="0.25">
      <c r="A51" s="49" t="s">
        <v>137</v>
      </c>
      <c r="B51" s="29"/>
      <c r="C51" s="29"/>
      <c r="D51" s="29"/>
      <c r="E51" s="55"/>
      <c r="F51" s="29"/>
      <c r="G51" s="29"/>
      <c r="H51" s="29"/>
      <c r="I51" s="29"/>
      <c r="J51" s="29"/>
    </row>
    <row r="53" spans="1:10" x14ac:dyDescent="0.25">
      <c r="A53" s="49" t="s">
        <v>138</v>
      </c>
      <c r="B53" s="29"/>
      <c r="C53" s="29"/>
      <c r="D53" s="29"/>
      <c r="E53" s="55"/>
      <c r="F53" s="29"/>
      <c r="G53" s="29"/>
      <c r="H53" s="29"/>
      <c r="I53" s="29"/>
      <c r="J53" s="29"/>
    </row>
    <row r="100" spans="1:1" ht="15.75" x14ac:dyDescent="0.25">
      <c r="A100" t="s">
        <v>139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2025-06-30T07:08:20Z</dcterms:modified>
</cp:coreProperties>
</file>