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regvyta/Dropbox/VU 2024/TARCEGET/6. 308902 Eukarijotinių ląstelių inžinerijos klasteris/"/>
    </mc:Choice>
  </mc:AlternateContent>
  <xr:revisionPtr revIDLastSave="0" documentId="13_ncr:1_{BEF2036C-8AF4-9D44-8897-7B2CEA3CCD51}" xr6:coauthVersionLast="47" xr6:coauthVersionMax="47" xr10:uidLastSave="{00000000-0000-0000-0000-000000000000}"/>
  <bookViews>
    <workbookView xWindow="0" yWindow="720" windowWidth="29400" windowHeight="18400" activeTab="5"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 r="D8" i="19"/>
  <c r="D7" i="19"/>
  <c r="D9" i="19"/>
  <c r="D10" i="19"/>
  <c r="D12" i="19"/>
  <c r="D13" i="19"/>
  <c r="D14" i="19"/>
  <c r="D15" i="19"/>
  <c r="C8" i="19"/>
  <c r="C7" i="19"/>
  <c r="C9" i="19"/>
  <c r="C10" i="19"/>
  <c r="C12" i="19"/>
  <c r="C13" i="19"/>
  <c r="C14" i="19"/>
  <c r="C15" i="19"/>
  <c r="B8" i="19"/>
  <c r="B9" i="19"/>
  <c r="B10" i="19"/>
  <c r="B12" i="19"/>
  <c r="B13" i="19"/>
  <c r="B14" i="19"/>
  <c r="B15" i="19"/>
  <c r="D11" i="19"/>
  <c r="C11" i="19"/>
  <c r="B11" i="19"/>
  <c r="D3" i="19"/>
  <c r="D4" i="18"/>
  <c r="D5" i="18"/>
  <c r="D4" i="19"/>
  <c r="C3" i="19"/>
  <c r="B3" i="19"/>
  <c r="C4" i="18"/>
  <c r="C5" i="18"/>
  <c r="C4" i="19"/>
  <c r="B4" i="18"/>
  <c r="B5" i="18"/>
  <c r="B4" i="19"/>
  <c r="D6" i="19"/>
  <c r="D16" i="19"/>
  <c r="C6" i="19"/>
  <c r="B6" i="19"/>
  <c r="D5" i="19"/>
  <c r="C5" i="19"/>
  <c r="B5" i="19"/>
  <c r="C16" i="19"/>
  <c r="B16" i="19"/>
  <c r="A2" i="3"/>
  <c r="G30" i="1"/>
  <c r="H30" i="1"/>
  <c r="B17" i="19"/>
  <c r="D17" i="19"/>
  <c r="C17" i="19"/>
</calcChain>
</file>

<file path=xl/sharedStrings.xml><?xml version="1.0" encoding="utf-8"?>
<sst xmlns="http://schemas.openxmlformats.org/spreadsheetml/2006/main" count="265" uniqueCount="229">
  <si>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</si>
  <si>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</si>
  <si>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</si>
  <si>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</si>
  <si>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</si>
  <si>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</si>
  <si>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</si>
  <si>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</si>
  <si>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</si>
  <si>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</si>
  <si>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</si>
  <si>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</si>
  <si>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</si>
  <si>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</si>
  <si>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</si>
  <si>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</si>
  <si>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</si>
  <si>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</si>
  <si>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</si>
  <si>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</si>
  <si>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</si>
  <si>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</si>
  <si>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</si>
  <si>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</si>
  <si>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</si>
  <si>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</si>
  <si>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</si>
  <si>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</si>
  <si>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</si>
  <si>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</si>
  <si>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</si>
  <si>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</si>
  <si>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</si>
  <si>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</si>
  <si>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</si>
  <si>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</si>
  <si>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</si>
  <si>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</si>
  <si>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</si>
  <si>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</si>
  <si>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</si>
  <si>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</si>
  <si>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</si>
  <si>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</si>
  <si>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</si>
  <si>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</si>
  <si>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</si>
  <si>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</si>
  <si>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</si>
  <si>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</si>
  <si>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</si>
  <si>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</si>
  <si>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</si>
  <si>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</si>
  <si>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</si>
  <si>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</si>
  <si>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</si>
  <si>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</si>
  <si>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</si>
  <si>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</si>
  <si>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</si>
  <si>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</si>
  <si>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</si>
  <si>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</si>
  <si>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</si>
  <si>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</si>
  <si>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</si>
  <si>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</si>
  <si>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</si>
  <si>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</si>
  <si>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</si>
  <si>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</si>
  <si>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</si>
  <si>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</si>
  <si>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</si>
  <si>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</si>
  <si>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</si>
  <si>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</si>
  <si>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</si>
  <si>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</si>
  <si>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</si>
  <si>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</si>
  <si>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</si>
  <si>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</si>
  <si>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</si>
  <si>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</si>
  <si>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</si>
  <si>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</si>
  <si>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</si>
  <si>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</si>
  <si>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</si>
  <si>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</si>
  <si>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</si>
  <si>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</si>
  <si>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</si>
  <si>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</si>
  <si>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</si>
  <si>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</si>
  <si>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</si>
  <si>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</si>
  <si>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</si>
  <si>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</si>
  <si>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</si>
  <si>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</si>
  <si>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</si>
  <si>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</si>
  <si>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</si>
  <si>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</si>
  <si>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</si>
  <si>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</si>
  <si>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</si>
  <si>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</si>
  <si>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</si>
  <si>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</si>
  <si>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</si>
  <si>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</si>
  <si>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</si>
  <si>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</si>
  <si>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</si>
  <si>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</si>
  <si>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</si>
  <si>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</si>
  <si>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</si>
  <si>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</si>
  <si>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L5 =</t>
  </si>
  <si>
    <t>Ekonominis pranašumas už 1 (vienus) papildomus garantijos metus (EpPG)</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</si>
  <si>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</si>
  <si>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</si>
  <si>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</si>
  <si>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L1 =</t>
  </si>
  <si>
    <t>L2 =</t>
  </si>
  <si>
    <t>Įrašyti parametro vertę</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</si>
  <si>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</si>
  <si>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</si>
  <si>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t>Statinis:
(yra/nėra)</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</si>
  <si>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</si>
  <si>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</si>
  <si>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3</t>
  </si>
  <si>
    <t>L4 =</t>
  </si>
  <si>
    <t>T5</t>
  </si>
  <si>
    <t>T6</t>
  </si>
  <si>
    <t>L6 =</t>
  </si>
  <si>
    <t xml:space="preserve"> </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</si>
  <si>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</si>
  <si>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</si>
  <si>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T5</t>
    </r>
    <r>
      <rPr>
        <vertAlign val="subscript"/>
        <sz val="12"/>
        <rFont val="Times New Roman"/>
        <family val="1"/>
      </rPr>
      <t>n</t>
    </r>
  </si>
  <si>
    <r>
      <t>T6</t>
    </r>
    <r>
      <rPr>
        <vertAlign val="subscript"/>
        <sz val="12"/>
        <rFont val="Times New Roman"/>
        <family val="1"/>
      </rPr>
      <t>n</t>
    </r>
  </si>
  <si>
    <t>Programinė įranga</t>
  </si>
  <si>
    <t>Didelio našumo konfokalinė vaizdinimo sistema</t>
  </si>
  <si>
    <t>Pritaikymas</t>
  </si>
  <si>
    <t>Plokštelių formatas</t>
  </si>
  <si>
    <t>Kameros</t>
  </si>
  <si>
    <t>Objektyviniai lęšiai</t>
  </si>
  <si>
    <t>Integruota aplinkos kontrolė gyvų ląstelių vaizdavimui</t>
  </si>
  <si>
    <t xml:space="preserve">1. Mokymai ≥ 2 darbuotojams. Mokymų trukmė ne mažiau 2 akad. val. </t>
  </si>
  <si>
    <t>Sistema turi sugebėti atvaizduoti pirmines ląsteles, sferoidus, mikroaudinius, organoidus ir atlikti gyvų ląstelių vaizdinimą</t>
  </si>
  <si>
    <t>Sistema turi būti pritaikyta darbui su įvairaus formato plokštelėmis, įskaitant 6-, 24-, 48-, 96-, 384- ir 1536- šulinėlių plokšteles, sistemos naudotojo apibrėžtus formatus ir mikroskopui skirtus stiklelius</t>
  </si>
  <si>
    <t>1. Sistema turi būti aprūpinta bent šiais lazeriais:</t>
  </si>
  <si>
    <t>Sužadinimas / lazeriai</t>
  </si>
  <si>
    <t>1.1 405 nm +/- 10 nm, ne mažiau kaip 50 mW,</t>
  </si>
  <si>
    <t>1.2 488 nm +/- 10 nm, ne mažiau kaip 60mW,</t>
  </si>
  <si>
    <t>1.3 561 nm +/- 10 nm, ne mažiau kaip 50 mW,</t>
  </si>
  <si>
    <t>1.4 640 nm +/- 10 nm, ne mažiau kaip 40 mW.</t>
  </si>
  <si>
    <t>2. Sistema turi turėti LED arba lygiaverčio tipo šviesos šaltinį transmisijos režimo vaizdams.</t>
  </si>
  <si>
    <t>1. 465-480 nm,</t>
  </si>
  <si>
    <t>2. 465-530 nm,</t>
  </si>
  <si>
    <t>3. 435-515 nm,</t>
  </si>
  <si>
    <t>4. 500-530 nm,</t>
  </si>
  <si>
    <t>5. 515-550 nm,</t>
  </si>
  <si>
    <t>6. 571-596 nm,</t>
  </si>
  <si>
    <t>7. 605-630 nm,</t>
  </si>
  <si>
    <t>8. 650-680 nm,</t>
  </si>
  <si>
    <t>9. 690-720 nm.</t>
  </si>
  <si>
    <t>Siauro diapazono emisijos filtrai (ne siauresniame diapazone už nurodytus)</t>
  </si>
  <si>
    <t>1. Sistema turi turėti programinę įrangą, gebančią gauti vaizdus bei juos vizualizuoti ir analizuoti, neperkeliant duomenų tarp skirtingų programų,</t>
  </si>
  <si>
    <t>2. Programinė įranga turi leisti kurti ir eksportuoti video iš XYZ ir iš 3D vaizdų esančių įvairiuose failų formatuose, pvz. wmv, avi, mpeg2, png arba lygiaverčiuose,</t>
  </si>
  <si>
    <t>3. Programinė įranga turi leisti vizualizuoti ląstelių kultūras, pvz. sferoidus, kaip XYZ arba 3D vaizdą. Interaktyvus 3D vaizdas turi leisti pasukti, keisti mastelį arba perkelti 3D vaizdą, kad būtų galima išsamiai tirti objektus,</t>
  </si>
  <si>
    <t>4. Programinė įranga turi leisti atlikti ląstelių mėginių 3D segmentavimą ir 3D analizę. Turi būti bent šios 3D savybės: 3D tūris, 3D morfologija, 3D intensyvumas ir 3D padėties savybės, 3D tekstūros,</t>
  </si>
  <si>
    <t>5. Programinė įranga turi leisti analizuoti morfologijos ypatumus, leidžiančius kiekybiškai įvertinti įvairius tiriamojo objekto formos ir struktūros aspektus,</t>
  </si>
  <si>
    <t>7. Programinė įranga turi turėti mašininio mokymosi galimybes. Mašininio mokymosi modulis turi leisti atpažinti skirtingas ląstelių populiacijas ar regionus, kaip apmokyta operatoriaus, ir tada automatiškai nustatyti parametrus optimaliam vaizdo segmentavimui ir ląstelių klasifikavimui,</t>
  </si>
  <si>
    <t>8. Programinė įranga turi turėti galimybę atlikti vaizdų analizę realiu laiku: vienu metu surinkti ir analizuoti duomenis (duomenų vizualizacija jų gavimo metu).</t>
  </si>
  <si>
    <t>Sistema komplektuojama su gamintojo rekomenduojamų parametrų kompiuteriu, tačiau ne prastesių parametrų nei:</t>
  </si>
  <si>
    <t>2. RAM: ≥ 64 GB,</t>
  </si>
  <si>
    <t>4. Kietojo disko talpa ne mažesnė kaip 36 TB,</t>
  </si>
  <si>
    <t>5. Tinklo sąsaja: Gigabit Ethernet,</t>
  </si>
  <si>
    <t>6. Komplektuojamas su ≥ 30" monitoriumi, klaviatūra ir pele.</t>
  </si>
  <si>
    <t xml:space="preserve">2. ≥ 4,7 M pikselių, </t>
  </si>
  <si>
    <t>3. ≥ 16 bitų,</t>
  </si>
  <si>
    <t>1.	Sistema turi turėti ne mažiau 1-ą plataus formato sCMOS arba lygiaverčio tipo kamerą</t>
  </si>
  <si>
    <t>Sistema turi būti aprūpinta bent 4 plataus formato sCMOS kameromis. Turi būti galimybė užfiksuoti ne mažiau kaip 4 realaus laiko konfokalines nuotraukas ne mažiau kaip 4 emisijos kanaluose tuo pačiu metu.</t>
  </si>
  <si>
    <t>1. Sistema turi būti turėti ne mažiau kaip 4 padėčių objektyvų stovą automatiniam objektyvo keitimui,</t>
  </si>
  <si>
    <t>Turi būti galimybė tuo pačiu metu įrengti ne mažiau kaip 3 aukšto N.A. skaitmeninio dydžio automatinius vandens imersinius objektyvus su skirtingu padidinimu (20x, NA 1.0; 40x, NA 1.1; 63x, NA 1.15) trumpesniam matavimo laikui ir pagerintai z-rezoliucijai 3D vaizdavime</t>
  </si>
  <si>
    <t>2.1 Oro objektyvas 4x - 5x, NA 0.16 +/-0.01,</t>
  </si>
  <si>
    <t>2.2 Oro objektyvas 10x, NA 0.3 +/-0.1,</t>
  </si>
  <si>
    <t>2.3 Oro objektyvas 20x, NA 0.4 +/-0.1,</t>
  </si>
  <si>
    <t>Sistema turi turėti mikrolęšiais patobulintą dvigubą Nipkow sukimosi diską (angl. Nipkow spinning disk), su konfokalinės optikos konceptu, kuris atskiria gretimų fluorescencinių kanalų sužadinimą laike ir erdvėje, jog būtų sumažintas spektrinis persidengimas (angl. spectral crosstalk) vienu metu atliekant daugiaspalvį konfokalinį vaizdinimą. Sužadinimo (angl. excitation) lazeriai turi būti suskirstyti į grupes taip, kad spektro atžvilgiu gretimi lazeriai būtų skirtingose grupėse. Kiekvieno lazerio šviesa turi būti sutelkta į du priešingus mikrolęšiais patobulinto besisukančio disko ketvirčius.</t>
  </si>
  <si>
    <t>Sistema turi turėti mikrolęšiais patobulintą dvigubo vaizdo besisukančio disko konfokalinę optiką su dideliu atstumu nuo skylės iki skylės (angl. pinhole-to-pinhole)</t>
  </si>
  <si>
    <t>T7</t>
  </si>
  <si>
    <t>L7 =</t>
  </si>
  <si>
    <t>1. Temperatūros palaikymas iki ne mažiau 37 °C,</t>
  </si>
  <si>
    <t>3. Sistema turi turėti kontroliuojamą oro drėkinimą.</t>
  </si>
  <si>
    <t>Temperatūros valdymas ne siauresnėse ribose nei nuo 37 °C iki 42 °C (TS 7.1 p.)</t>
  </si>
  <si>
    <t>T8</t>
  </si>
  <si>
    <t>L8 =</t>
  </si>
  <si>
    <t>Sistema turi automatizuotą vaizdo lygiavimą naudojant kvaziperiodinį tinklelį (angl. quasiperiodic grid), kuris generuoja visiškai sutampančius vaizdus, veikiant kelioms kameroms vienu metu. Sistema automatiškai koreguoja objektyvo nuokrypius, naudodama kvaziperiodinį tinklelį, kai atliekamas automatinis išankstinis skenavimas (mažesnio padidinimo vaizdavimas) ir pakartotinis skenavimas (didinamasis vaizdavimas). Yra galimybė šią funkciją valdyti su prietaiso programine įranga. Sistema gali nustatyti objekto z-poziciją ir automatiškai naudoti ją pakartotiniam vaizdavimui.</t>
  </si>
  <si>
    <t>3.1 Kadangi siūlomo objekto T1, T2, T3, T4, T5, T6, T7 ir T8 techniniai parametrai neturi skaitinės išraiškos (yra arba nėra), todėl parametrų įvertinimas apskaičiuojamas pagal metodiką:</t>
  </si>
  <si>
    <t>3.1.1 Jei siūlomas objektas turi nurodytą pranašumą gauna maksimalų balų skaičių pagal lyginamąjį svorį: T1 = L1 = 0.15, T2 = L2 = 0.10, T3 = L3 = 0.15, T4 = L4 = 0.10, T5 = L5 = 0.15,  T6 = L6 = 0.10, T7 = L7 = 0.10, T8 = L8 = 0.15. Jei siūlomas objektas neturi nurodyto pranašumo gauna 0 balų: T1 = L1 = 0, T2 = L2 = 0, T3 = L3 = 0, T4 = L4 = 0, T5 = L5 = 0,  T6 = L6 = 0, T7 = L7 = 0, T8 = L8 = 0.</t>
  </si>
  <si>
    <r>
      <t>Techninis pranašumas T7 (T7</t>
    </r>
    <r>
      <rPr>
        <b/>
        <vertAlign val="subscript"/>
        <sz val="12"/>
        <color theme="1"/>
        <rFont val="Times New Roman"/>
        <family val="1"/>
      </rPr>
      <t>n</t>
    </r>
    <r>
      <rPr>
        <b/>
        <sz val="12"/>
        <color theme="1"/>
        <rFont val="Times New Roman"/>
        <family val="1"/>
      </rPr>
      <t>)</t>
    </r>
  </si>
  <si>
    <r>
      <t>Techninis pranašumas T8 (T8</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</si>
  <si>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T8</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</si>
  <si>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t>T7</t>
    </r>
    <r>
      <rPr>
        <vertAlign val="subscript"/>
        <sz val="12"/>
        <rFont val="Times New Roman"/>
        <family val="1"/>
      </rPr>
      <t>n</t>
    </r>
  </si>
  <si>
    <r>
      <t>T8</t>
    </r>
    <r>
      <rPr>
        <vertAlign val="subscript"/>
        <sz val="12"/>
        <rFont val="Times New Roman"/>
        <family val="1"/>
      </rPr>
      <t>n</t>
    </r>
  </si>
  <si>
    <t>Didelio našumo konfokalinės vaizdinimo sistemos garantinis laikotarpis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</si>
  <si>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6% nuo pasiūlymo kainos.</t>
    </r>
  </si>
  <si>
    <t>Didelio našumo konfokalinė vaizdinimo sistema sukomplektuota su vežimėliu, stalu arba lygiaverčiu sprendiniu, kuris užtikrina Sistemos laikymą arba sumažina Sistemos jautrumą išorinėms vibracijoms</t>
  </si>
  <si>
    <t>Būtina</t>
  </si>
  <si>
    <r>
      <t>2. CO</t>
    </r>
    <r>
      <rPr>
        <vertAlign val="subscript"/>
        <sz val="12"/>
        <rFont val="Times New Roman"/>
        <family val="1"/>
      </rPr>
      <t>2</t>
    </r>
    <r>
      <rPr>
        <sz val="12"/>
        <rFont val="Times New Roman"/>
        <family val="1"/>
      </rPr>
      <t xml:space="preserve"> kontrolė: ne siauresnėse ribose nei nuo 1 iki 10 %. Keitimo žingsnis +/-0,5 %,</t>
    </r>
  </si>
  <si>
    <r>
      <t xml:space="preserve">6. Programinė įranga turi saugoti ir vizualizuoti pasirinktos ląstelės ar ląstelių duomenis bei gebėti sekti ją (jas) vaizdavimo laiko intervale (angl. </t>
    </r>
    <r>
      <rPr>
        <i/>
        <sz val="12"/>
        <rFont val="Times New Roman"/>
        <family val="1"/>
      </rPr>
      <t>time lapse imaging</t>
    </r>
    <r>
      <rPr>
        <sz val="12"/>
        <rFont val="Times New Roman"/>
        <family val="1"/>
      </rPr>
      <t>). Turi būti galimybė parengti ataskaitą įvairioms dinaminio stebėjimo ypatybėms,</t>
    </r>
  </si>
  <si>
    <t>2. Komplektaciją sudaro objektyvai (po vieną vnt. kiekvieno):</t>
  </si>
  <si>
    <t>1. Procesoriaus našumas pagal „Passmark CPU Mark“ testą „Performance test“ (http://www.cpubenchmark.net/cpu_list.php) ne mažiau kaip 20000
(turi būti nurodytas procesoriaus našumas). Procesoriaus našumas negali būti dirbtinai padidintas,</t>
  </si>
  <si>
    <t>3. Microsoft 10, ≥ 64 bitų arba lygiavertė,</t>
  </si>
  <si>
    <t>4. ≥ 105 kadrai per sekundę su 1 kamera su ne mažesne nei 948 x 948 raiška.</t>
  </si>
  <si>
    <t>2.4 Oro objektyvas 40x, NA 0.5 - 1.15,</t>
  </si>
  <si>
    <t>Į komplektaciją vietoje oro objektyvo 40x (TS 5.2.4) siūlomas vandens imersinis objektyvas 40x, NA 0.5 - 1.15 ir vietoje oro objektyvo 60-63x (TS 5.2.5) pasiūlomas vandens imersinis objektyvas 60x - 63x, NA 0.9 - 1.15</t>
  </si>
  <si>
    <t>Sistema turi ≥ 6 padėčių objektyvų stovą automatiniam objektyvo keitimui. Stovas turi turėti galimybę vienu metu turėti ≥ 3x oro ir ≥ 3x vandens imersinius lęšius. Vandens imersijos technologija turi būti visiškai automatizuota ir integruota į įrangą.</t>
  </si>
  <si>
    <t>2.5 Objektyvas 60x - 63x, NA 0.9 - 1.15,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</si>
  <si>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</si>
  <si>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</si>
  <si>
    <t>Tiekėjo siūlomos prekės parametrų reikšmės (Failo, dokumento pavadinimas ir puslapio Nr., pažymintis vietą, kurioje yra siūlomus techninius parametrus patvirtinantys dokumentai, pagal  TS “Bendrieji reikalavimai” 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</si>
</sst>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22"/>
      <color rgb="FFFF0000"/>
      <name val="Times New Roman"/>
      <family val="1"/>
    </font>
    <font>
      <sz val="8"/>
      <name val="Calibri"/>
      <family val="2"/>
      <scheme val="minor"/>
    </font>
    <font>
      <sz val="12"/>
      <color rgb="FF00B0F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s>
  <cellStyleXfs count="1">
    <xf numFmtId="0" fontId="0" fillId="0" borderId="0"/>
  </cellStyleXfs>
  <cellXfs count="21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3"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1" fillId="4" borderId="0" xfId="0" applyFont="1" applyFill="1" applyAlignment="1">
      <alignment horizontal="center" vertical="center"/>
    </xf>
    <xf numFmtId="0" fontId="5" fillId="4" borderId="33" xfId="0" applyFont="1" applyFill="1" applyBorder="1" applyAlignment="1">
      <alignment horizontal="justify" wrapText="1"/>
    </xf>
    <xf numFmtId="0" fontId="5" fillId="4" borderId="17" xfId="0" applyFont="1" applyFill="1" applyBorder="1" applyAlignment="1">
      <alignment horizontal="center" vertical="center"/>
    </xf>
    <xf numFmtId="0" fontId="5" fillId="4" borderId="33"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3"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3" xfId="0" applyFont="1" applyFill="1" applyBorder="1" applyAlignment="1">
      <alignment horizontal="center" vertical="center"/>
    </xf>
    <xf numFmtId="0" fontId="16" fillId="4" borderId="33" xfId="0" applyFont="1" applyFill="1" applyBorder="1" applyAlignment="1">
      <alignment horizontal="center" vertical="center"/>
    </xf>
    <xf numFmtId="2" fontId="1" fillId="6" borderId="33" xfId="0" applyNumberFormat="1" applyFont="1" applyFill="1" applyBorder="1" applyAlignment="1">
      <alignment horizontal="center" vertical="center"/>
    </xf>
    <xf numFmtId="0" fontId="1" fillId="6" borderId="33" xfId="0" applyFont="1" applyFill="1" applyBorder="1" applyAlignment="1">
      <alignment horizontal="center" vertical="center"/>
    </xf>
    <xf numFmtId="2" fontId="1" fillId="8" borderId="29" xfId="0" applyNumberFormat="1" applyFont="1" applyFill="1" applyBorder="1" applyAlignment="1">
      <alignment horizontal="center" vertical="center"/>
    </xf>
    <xf numFmtId="0" fontId="1" fillId="0" borderId="33"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3" xfId="0" applyFont="1" applyFill="1" applyBorder="1" applyAlignment="1">
      <alignment vertical="center" wrapText="1"/>
    </xf>
    <xf numFmtId="0" fontId="5"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5" fillId="0" borderId="33" xfId="0" applyFont="1" applyBorder="1" applyAlignment="1">
      <alignment horizontal="center" vertical="center" wrapText="1"/>
    </xf>
    <xf numFmtId="2" fontId="5" fillId="4" borderId="30" xfId="0" applyNumberFormat="1" applyFont="1" applyFill="1" applyBorder="1" applyAlignment="1">
      <alignment horizontal="right" vertical="center" wrapText="1"/>
    </xf>
    <xf numFmtId="2" fontId="5" fillId="4" borderId="32" xfId="0" applyNumberFormat="1" applyFont="1" applyFill="1" applyBorder="1" applyAlignment="1">
      <alignment vertical="center" wrapText="1"/>
    </xf>
    <xf numFmtId="2" fontId="5" fillId="4" borderId="39" xfId="0" applyNumberFormat="1" applyFont="1" applyFill="1" applyBorder="1" applyAlignment="1">
      <alignment horizontal="right" vertical="center" wrapText="1"/>
    </xf>
    <xf numFmtId="2" fontId="5" fillId="4" borderId="40" xfId="0" applyNumberFormat="1" applyFont="1" applyFill="1" applyBorder="1" applyAlignment="1">
      <alignment vertical="center" wrapText="1"/>
    </xf>
    <xf numFmtId="2" fontId="5" fillId="4" borderId="30"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3" xfId="0" applyFont="1" applyFill="1" applyBorder="1" applyAlignment="1">
      <alignment horizontal="center" vertical="center"/>
    </xf>
    <xf numFmtId="0" fontId="2" fillId="6" borderId="33" xfId="0" applyFont="1" applyFill="1" applyBorder="1" applyAlignment="1">
      <alignment horizontal="justify" vertical="center" wrapText="1"/>
    </xf>
    <xf numFmtId="0" fontId="1" fillId="4" borderId="37" xfId="0" applyFont="1" applyFill="1" applyBorder="1" applyAlignment="1">
      <alignment horizontal="center" vertical="center"/>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5" fillId="5"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0" fillId="6" borderId="0" xfId="0" applyFill="1"/>
    <xf numFmtId="0" fontId="27" fillId="5" borderId="0" xfId="0" applyFont="1" applyFill="1"/>
    <xf numFmtId="0" fontId="2" fillId="5" borderId="0" xfId="0" applyFont="1" applyFill="1" applyAlignment="1">
      <alignment horizontal="justify" vertical="center" wrapText="1"/>
    </xf>
    <xf numFmtId="0" fontId="1" fillId="0" borderId="0" xfId="0" applyFont="1" applyAlignment="1">
      <alignment horizontal="right" indent="4"/>
    </xf>
    <xf numFmtId="0" fontId="1" fillId="0" borderId="0" xfId="0" applyFont="1" applyAlignment="1">
      <alignment horizontal="right" indent="2"/>
    </xf>
    <xf numFmtId="0" fontId="5" fillId="0" borderId="0" xfId="0" applyFont="1" applyAlignment="1">
      <alignment horizontal="right" indent="2"/>
    </xf>
    <xf numFmtId="0" fontId="1" fillId="0" borderId="0" xfId="0" applyFont="1" applyAlignment="1">
      <alignment horizontal="right" vertical="center" wrapText="1" indent="2"/>
    </xf>
    <xf numFmtId="0" fontId="5" fillId="0" borderId="0" xfId="0" applyFont="1" applyAlignment="1">
      <alignment horizontal="right" vertical="center" wrapText="1" indent="2"/>
    </xf>
    <xf numFmtId="0" fontId="2" fillId="5" borderId="26" xfId="0" applyFont="1" applyFill="1" applyBorder="1" applyAlignment="1">
      <alignment horizontal="center" vertical="center" wrapText="1"/>
    </xf>
    <xf numFmtId="0" fontId="12" fillId="0" borderId="17" xfId="0" applyFont="1" applyBorder="1" applyAlignment="1">
      <alignment horizontal="justify" vertical="top" wrapText="1"/>
    </xf>
    <xf numFmtId="0" fontId="5" fillId="0" borderId="17" xfId="0" applyFont="1" applyBorder="1" applyAlignment="1">
      <alignment horizontal="justify" vertical="top" wrapText="1"/>
    </xf>
    <xf numFmtId="0" fontId="29" fillId="0" borderId="17" xfId="0" applyFont="1" applyBorder="1" applyAlignment="1">
      <alignment horizontal="justify" vertical="top"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2" fontId="5" fillId="4" borderId="27" xfId="0" applyNumberFormat="1" applyFont="1" applyFill="1" applyBorder="1" applyAlignment="1">
      <alignment horizontal="center"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5"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5" fillId="0" borderId="30" xfId="0" applyFont="1" applyBorder="1" applyAlignment="1">
      <alignment horizontal="justify" vertical="center" wrapText="1"/>
    </xf>
    <xf numFmtId="0" fontId="5" fillId="0" borderId="32" xfId="0" applyFont="1" applyBorder="1" applyAlignment="1">
      <alignment horizontal="justify" vertical="center" wrapText="1"/>
    </xf>
    <xf numFmtId="0" fontId="1" fillId="5" borderId="0" xfId="0" applyFont="1" applyFill="1" applyAlignment="1">
      <alignment horizontal="justify" vertical="top"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1" fillId="5" borderId="0" xfId="0" applyFont="1" applyFill="1" applyAlignment="1">
      <alignment horizontal="justify"/>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1" xfId="0" applyFont="1" applyFill="1" applyBorder="1" applyAlignment="1">
      <alignment horizontal="justify" vertical="top" wrapText="1"/>
    </xf>
    <xf numFmtId="0" fontId="5" fillId="5" borderId="26" xfId="0" applyFont="1" applyFill="1" applyBorder="1" applyAlignment="1">
      <alignment horizontal="center" vertical="top" wrapText="1"/>
    </xf>
    <xf numFmtId="0" fontId="5" fillId="5" borderId="41" xfId="0" applyFont="1" applyFill="1" applyBorder="1" applyAlignment="1">
      <alignment horizontal="center" vertical="top" wrapText="1"/>
    </xf>
    <xf numFmtId="0" fontId="5" fillId="5" borderId="27" xfId="0" applyFont="1" applyFill="1" applyBorder="1" applyAlignment="1">
      <alignment horizontal="center"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27686</xdr:colOff>
      <xdr:row>39</xdr:row>
      <xdr:rowOff>128301</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8</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8▒𝑇_𝑖 )𝑥 𝑌</a:t>
              </a:r>
              <a:endParaRPr lang="en-US" sz="1100"/>
            </a:p>
          </xdr:txBody>
        </xdr:sp>
      </mc:Fallback>
    </mc:AlternateContent>
    <xdr:clientData/>
  </xdr:oneCellAnchor>
  <xdr:twoCellAnchor>
    <xdr:from>
      <xdr:col>1</xdr:col>
      <xdr:colOff>3660839</xdr:colOff>
      <xdr:row>29</xdr:row>
      <xdr:rowOff>13698</xdr:rowOff>
    </xdr:from>
    <xdr:to>
      <xdr:col>2</xdr:col>
      <xdr:colOff>1098053</xdr:colOff>
      <xdr:row>30</xdr:row>
      <xdr:rowOff>184961</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1839" y="7074898"/>
          <a:ext cx="1441947" cy="37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7"/>
  <sheetViews>
    <sheetView topLeftCell="A34" zoomScale="117" zoomScaleNormal="85" workbookViewId="0">
      <selection activeCell="G41" sqref="G41"/>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135</v>
      </c>
    </row>
    <row r="5" spans="2:7" x14ac:dyDescent="0.2">
      <c r="C5" s="19"/>
    </row>
    <row r="6" spans="2:7" x14ac:dyDescent="0.2">
      <c r="B6" s="22" t="s">
        <v>2</v>
      </c>
      <c r="C6" s="86"/>
    </row>
    <row r="8" spans="2:7" x14ac:dyDescent="0.2">
      <c r="B8" s="119" t="s">
        <v>29</v>
      </c>
      <c r="C8" s="119"/>
      <c r="D8" s="120"/>
      <c r="E8" s="121"/>
      <c r="F8" s="121"/>
      <c r="G8" s="122"/>
    </row>
    <row r="9" spans="2:7" ht="16.25" customHeight="1" x14ac:dyDescent="0.2">
      <c r="B9" s="123" t="s">
        <v>32</v>
      </c>
      <c r="C9" s="124"/>
      <c r="D9" s="125"/>
      <c r="E9" s="126"/>
      <c r="F9" s="126"/>
      <c r="G9" s="126"/>
    </row>
    <row r="10" spans="2:7" ht="16.25" customHeight="1" x14ac:dyDescent="0.2">
      <c r="B10" s="123" t="s">
        <v>30</v>
      </c>
      <c r="C10" s="124"/>
      <c r="D10" s="125"/>
      <c r="E10" s="126"/>
      <c r="F10" s="126"/>
      <c r="G10" s="126"/>
    </row>
    <row r="11" spans="2:7" ht="16.25" customHeight="1" x14ac:dyDescent="0.2">
      <c r="B11" s="119" t="s">
        <v>31</v>
      </c>
      <c r="C11" s="119"/>
      <c r="D11" s="125"/>
      <c r="E11" s="126"/>
      <c r="F11" s="126"/>
      <c r="G11" s="126"/>
    </row>
    <row r="12" spans="2:7" ht="31" customHeight="1" x14ac:dyDescent="0.2">
      <c r="B12" s="127" t="s">
        <v>3</v>
      </c>
      <c r="C12" s="128"/>
      <c r="D12" s="125"/>
      <c r="E12" s="126"/>
      <c r="F12" s="126"/>
      <c r="G12" s="126"/>
    </row>
    <row r="13" spans="2:7" ht="16.25" customHeight="1" x14ac:dyDescent="0.2">
      <c r="B13" s="119" t="s">
        <v>4</v>
      </c>
      <c r="C13" s="119"/>
      <c r="D13" s="120"/>
      <c r="E13" s="121"/>
      <c r="F13" s="121"/>
      <c r="G13" s="122"/>
    </row>
    <row r="14" spans="2:7" ht="16.25" customHeight="1" x14ac:dyDescent="0.2">
      <c r="B14" s="119" t="s">
        <v>33</v>
      </c>
      <c r="C14" s="119"/>
      <c r="D14" s="120"/>
      <c r="E14" s="121"/>
      <c r="F14" s="121"/>
      <c r="G14" s="122"/>
    </row>
    <row r="15" spans="2:7" ht="31" customHeight="1" x14ac:dyDescent="0.2">
      <c r="B15" s="119" t="s">
        <v>5</v>
      </c>
      <c r="C15" s="119"/>
      <c r="D15" s="120"/>
      <c r="E15" s="121"/>
      <c r="F15" s="121"/>
      <c r="G15" s="122"/>
    </row>
    <row r="16" spans="2:7" ht="31" customHeight="1" x14ac:dyDescent="0.2">
      <c r="B16" s="119" t="s">
        <v>6</v>
      </c>
      <c r="C16" s="119"/>
      <c r="D16" s="120"/>
      <c r="E16" s="121"/>
      <c r="F16" s="121"/>
      <c r="G16" s="122"/>
    </row>
    <row r="17" spans="2:8" ht="18" customHeight="1" x14ac:dyDescent="0.2">
      <c r="B17" s="16"/>
      <c r="D17" s="21"/>
      <c r="E17" s="21"/>
      <c r="F17" s="21"/>
      <c r="G17" s="21"/>
    </row>
    <row r="18" spans="2:8" x14ac:dyDescent="0.2">
      <c r="B18" s="131" t="s">
        <v>7</v>
      </c>
      <c r="C18" s="131"/>
      <c r="D18" s="131"/>
      <c r="E18" s="131"/>
      <c r="F18" s="131"/>
      <c r="G18" s="131"/>
    </row>
    <row r="19" spans="2:8" x14ac:dyDescent="0.2">
      <c r="B19" s="129" t="s">
        <v>8</v>
      </c>
      <c r="C19" s="132"/>
      <c r="D19" s="132"/>
      <c r="E19" s="132"/>
      <c r="F19" s="132"/>
      <c r="G19" s="132"/>
    </row>
    <row r="20" spans="2:8" x14ac:dyDescent="0.2">
      <c r="B20" s="129" t="s">
        <v>9</v>
      </c>
      <c r="C20" s="132"/>
      <c r="D20" s="132"/>
      <c r="E20" s="132"/>
      <c r="F20" s="132"/>
      <c r="G20" s="132"/>
    </row>
    <row r="21" spans="2:8" x14ac:dyDescent="0.2">
      <c r="B21" s="129" t="s">
        <v>10</v>
      </c>
      <c r="C21" s="132"/>
      <c r="D21" s="132"/>
      <c r="E21" s="132"/>
      <c r="F21" s="132"/>
      <c r="G21" s="132"/>
    </row>
    <row r="22" spans="2:8" x14ac:dyDescent="0.2">
      <c r="B22" s="129" t="s">
        <v>11</v>
      </c>
      <c r="C22" s="129"/>
      <c r="D22" s="129"/>
      <c r="E22" s="129"/>
      <c r="F22" s="129"/>
      <c r="G22" s="129"/>
    </row>
    <row r="23" spans="2:8" x14ac:dyDescent="0.2">
      <c r="B23" s="130" t="s">
        <v>12</v>
      </c>
      <c r="C23" s="130"/>
      <c r="D23" s="130"/>
      <c r="E23" s="130"/>
      <c r="F23" s="130"/>
      <c r="G23" s="130"/>
    </row>
    <row r="24" spans="2:8" x14ac:dyDescent="0.2">
      <c r="B24" s="129" t="s">
        <v>13</v>
      </c>
      <c r="C24" s="129"/>
      <c r="D24" s="129"/>
      <c r="E24" s="129"/>
      <c r="F24" s="129"/>
      <c r="G24" s="129"/>
    </row>
    <row r="27" spans="2:8" x14ac:dyDescent="0.2">
      <c r="B27" s="114" t="s">
        <v>84</v>
      </c>
      <c r="C27" s="114"/>
      <c r="D27" s="114"/>
      <c r="E27" s="114"/>
      <c r="F27" s="114"/>
      <c r="G27" s="114"/>
      <c r="H27" s="114"/>
    </row>
    <row r="28" spans="2:8" x14ac:dyDescent="0.2">
      <c r="B28" s="13"/>
      <c r="C28" s="13"/>
    </row>
    <row r="29" spans="2:8" ht="34" x14ac:dyDescent="0.2">
      <c r="B29" s="35" t="s">
        <v>16</v>
      </c>
      <c r="C29" s="35" t="s">
        <v>71</v>
      </c>
      <c r="D29" s="35" t="s">
        <v>72</v>
      </c>
      <c r="E29" s="29" t="s">
        <v>73</v>
      </c>
      <c r="F29" s="29" t="s">
        <v>74</v>
      </c>
      <c r="G29" s="29" t="s">
        <v>75</v>
      </c>
      <c r="H29" s="29" t="s">
        <v>76</v>
      </c>
    </row>
    <row r="30" spans="2:8" ht="34" x14ac:dyDescent="0.2">
      <c r="B30" s="30" t="s">
        <v>148</v>
      </c>
      <c r="C30" s="87"/>
      <c r="D30" s="87"/>
      <c r="E30" s="36">
        <v>1</v>
      </c>
      <c r="F30" s="65"/>
      <c r="G30" s="37">
        <f>E30*F30</f>
        <v>0</v>
      </c>
      <c r="H30" s="37">
        <f>G30*1.21</f>
        <v>0</v>
      </c>
    </row>
    <row r="31" spans="2:8" x14ac:dyDescent="0.2">
      <c r="B31" s="13"/>
      <c r="C31" s="13"/>
    </row>
    <row r="32" spans="2:8" x14ac:dyDescent="0.2">
      <c r="B32" s="114" t="s">
        <v>77</v>
      </c>
      <c r="C32" s="114"/>
      <c r="D32" s="114"/>
      <c r="E32" s="114"/>
    </row>
    <row r="33" spans="2:8" x14ac:dyDescent="0.2">
      <c r="B33" s="13"/>
      <c r="C33" s="13"/>
    </row>
    <row r="34" spans="2:8" ht="34" x14ac:dyDescent="0.2">
      <c r="B34" s="29" t="s">
        <v>15</v>
      </c>
      <c r="C34" s="115" t="s">
        <v>78</v>
      </c>
      <c r="D34" s="115"/>
      <c r="E34" s="38" t="s">
        <v>131</v>
      </c>
    </row>
    <row r="35" spans="2:8" ht="47" customHeight="1" x14ac:dyDescent="0.2">
      <c r="B35" s="95" t="s">
        <v>63</v>
      </c>
      <c r="C35" s="116" t="s">
        <v>189</v>
      </c>
      <c r="D35" s="116"/>
      <c r="E35" s="97"/>
      <c r="F35" s="39"/>
    </row>
    <row r="36" spans="2:8" ht="56" customHeight="1" x14ac:dyDescent="0.2">
      <c r="B36" s="95" t="s">
        <v>64</v>
      </c>
      <c r="C36" s="116" t="s">
        <v>224</v>
      </c>
      <c r="D36" s="116"/>
      <c r="E36" s="97"/>
      <c r="F36" s="39"/>
    </row>
    <row r="37" spans="2:8" ht="50" customHeight="1" x14ac:dyDescent="0.2">
      <c r="B37" s="95" t="s">
        <v>65</v>
      </c>
      <c r="C37" s="116" t="s">
        <v>191</v>
      </c>
      <c r="D37" s="116"/>
      <c r="E37" s="97"/>
      <c r="F37" s="39"/>
      <c r="G37" s="13" t="s">
        <v>142</v>
      </c>
    </row>
    <row r="38" spans="2:8" ht="47" customHeight="1" x14ac:dyDescent="0.2">
      <c r="B38" s="96" t="s">
        <v>66</v>
      </c>
      <c r="C38" s="116" t="s">
        <v>223</v>
      </c>
      <c r="D38" s="116"/>
      <c r="E38" s="97"/>
      <c r="F38" s="39"/>
    </row>
    <row r="39" spans="2:8" ht="101" customHeight="1" x14ac:dyDescent="0.2">
      <c r="B39" s="96" t="s">
        <v>139</v>
      </c>
      <c r="C39" s="116" t="s">
        <v>195</v>
      </c>
      <c r="D39" s="116"/>
      <c r="E39" s="97"/>
      <c r="F39" s="39"/>
    </row>
    <row r="40" spans="2:8" ht="30" customHeight="1" x14ac:dyDescent="0.2">
      <c r="B40" s="96" t="s">
        <v>140</v>
      </c>
      <c r="C40" s="116" t="s">
        <v>196</v>
      </c>
      <c r="D40" s="116"/>
      <c r="E40" s="97"/>
      <c r="F40" s="39"/>
    </row>
    <row r="41" spans="2:8" ht="30" customHeight="1" x14ac:dyDescent="0.2">
      <c r="B41" s="96" t="s">
        <v>197</v>
      </c>
      <c r="C41" s="116" t="s">
        <v>201</v>
      </c>
      <c r="D41" s="116"/>
      <c r="E41" s="97"/>
      <c r="F41" s="39"/>
    </row>
    <row r="42" spans="2:8" ht="102" customHeight="1" x14ac:dyDescent="0.2">
      <c r="B42" s="96" t="s">
        <v>202</v>
      </c>
      <c r="C42" s="116" t="s">
        <v>204</v>
      </c>
      <c r="D42" s="116"/>
      <c r="E42" s="97"/>
      <c r="F42" s="39"/>
    </row>
    <row r="43" spans="2:8" x14ac:dyDescent="0.2">
      <c r="B43" s="13"/>
      <c r="C43" s="13"/>
    </row>
    <row r="44" spans="2:8" x14ac:dyDescent="0.2">
      <c r="B44" s="114" t="s">
        <v>79</v>
      </c>
      <c r="C44" s="114"/>
      <c r="D44" s="114"/>
    </row>
    <row r="45" spans="2:8" x14ac:dyDescent="0.2">
      <c r="B45" s="13"/>
      <c r="D45" s="16"/>
      <c r="E45" s="16"/>
      <c r="F45" s="16"/>
      <c r="G45" s="16"/>
      <c r="H45" s="16"/>
    </row>
    <row r="46" spans="2:8" ht="17" x14ac:dyDescent="0.2">
      <c r="B46" s="118" t="s">
        <v>80</v>
      </c>
      <c r="C46" s="118"/>
      <c r="D46" s="38" t="s">
        <v>81</v>
      </c>
      <c r="E46" s="29" t="s">
        <v>82</v>
      </c>
      <c r="F46" s="16"/>
      <c r="G46" s="16"/>
      <c r="H46" s="16"/>
    </row>
    <row r="47" spans="2:8" ht="30" customHeight="1" x14ac:dyDescent="0.2">
      <c r="B47" s="117" t="s">
        <v>212</v>
      </c>
      <c r="C47" s="117"/>
      <c r="D47" s="40"/>
      <c r="E47" s="17" t="s">
        <v>83</v>
      </c>
      <c r="F47" s="16"/>
      <c r="G47" s="16"/>
      <c r="H47" s="16"/>
    </row>
  </sheetData>
  <mergeCells count="39">
    <mergeCell ref="B22:G22"/>
    <mergeCell ref="B23:G23"/>
    <mergeCell ref="B24:G24"/>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 ref="B27:H27"/>
    <mergeCell ref="B32:E32"/>
    <mergeCell ref="C34:D34"/>
    <mergeCell ref="C38:D38"/>
    <mergeCell ref="B47:C47"/>
    <mergeCell ref="C35:D35"/>
    <mergeCell ref="C36:D36"/>
    <mergeCell ref="C37:D37"/>
    <mergeCell ref="B44:D44"/>
    <mergeCell ref="B46:C46"/>
    <mergeCell ref="C39:D39"/>
    <mergeCell ref="C40:D40"/>
    <mergeCell ref="C41:D41"/>
    <mergeCell ref="C42:D42"/>
  </mergeCells>
  <phoneticPr fontId="28" type="noConversion"/>
  <dataValidations count="4">
    <dataValidation type="list" allowBlank="1" showInputMessage="1" showErrorMessage="1" prompt="Pasirinkti garantinio laikotarpio reikšmę" sqref="D47" xr:uid="{6EBAF3B1-D3F2-4A6E-A6A3-60FCE14BC993}">
      <formula1>"2,3,4,5"</formula1>
    </dataValidation>
    <dataValidation allowBlank="1" sqref="B47:C47" xr:uid="{B9F8BF50-18F0-43D2-BD45-727FCDC26BE0}"/>
    <dataValidation allowBlank="1" prompt="Pasirinkti parametro vertę: yra / nėra" sqref="F35:F42" xr:uid="{F27E0DF4-9B44-4185-839A-9C11C9154A58}"/>
    <dataValidation type="list" allowBlank="1" showInputMessage="1" showErrorMessage="1" prompt="Įrašyti siūlomo prietaiso parametro vertę" sqref="E35:E42" xr:uid="{3CF6F91C-EDE8-244C-A897-B3CDECD2B77B}">
      <formula1>"YRA,NĖRA"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G36" sqref="G36"/>
    </sheetView>
  </sheetViews>
  <sheetFormatPr baseColWidth="10" defaultColWidth="9.1640625" defaultRowHeight="16" x14ac:dyDescent="0.2"/>
  <cols>
    <col min="1" max="2" width="9.1640625" style="13"/>
    <col min="3" max="3" width="25.83203125" style="13" customWidth="1"/>
    <col min="4" max="5" width="11" style="13" bestFit="1" customWidth="1"/>
    <col min="6" max="6" width="40.5" style="13" customWidth="1"/>
    <col min="7" max="7" width="11" style="13" bestFit="1" customWidth="1"/>
    <col min="8" max="8" width="13.5" style="13" bestFit="1" customWidth="1"/>
    <col min="9" max="12" width="11" style="13" bestFit="1" customWidth="1"/>
    <col min="13" max="13" width="12.1640625" style="13" bestFit="1" customWidth="1"/>
    <col min="14" max="16384" width="9.1640625" style="13"/>
  </cols>
  <sheetData>
    <row r="1" spans="2:8" ht="20" x14ac:dyDescent="0.2">
      <c r="B1" s="136" t="s">
        <v>88</v>
      </c>
      <c r="C1" s="136"/>
      <c r="D1" s="136"/>
      <c r="E1" s="136"/>
      <c r="F1" s="136"/>
      <c r="G1" s="136"/>
      <c r="H1" s="136"/>
    </row>
    <row r="3" spans="2:8" ht="15.75" customHeight="1" x14ac:dyDescent="0.2">
      <c r="B3" s="137" t="s">
        <v>89</v>
      </c>
      <c r="C3" s="138"/>
      <c r="D3" s="138"/>
      <c r="E3" s="138"/>
      <c r="F3" s="139"/>
      <c r="G3" s="58">
        <v>2</v>
      </c>
      <c r="H3" s="58" t="s">
        <v>83</v>
      </c>
    </row>
    <row r="4" spans="2:8" x14ac:dyDescent="0.2">
      <c r="B4" s="133" t="s">
        <v>125</v>
      </c>
      <c r="C4" s="134"/>
      <c r="D4" s="134"/>
      <c r="E4" s="134"/>
      <c r="F4" s="135"/>
      <c r="G4" s="37">
        <v>6</v>
      </c>
      <c r="H4" s="44" t="s">
        <v>90</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G44"/>
  <sheetViews>
    <sheetView topLeftCell="A11" zoomScale="134" zoomScaleNormal="85" workbookViewId="0">
      <selection activeCell="J21" sqref="J21"/>
    </sheetView>
  </sheetViews>
  <sheetFormatPr baseColWidth="10" defaultColWidth="9.1640625" defaultRowHeight="16" x14ac:dyDescent="0.2"/>
  <cols>
    <col min="1" max="1" width="5" style="13" customWidth="1"/>
    <col min="2" max="2" width="52.5" style="13" customWidth="1"/>
    <col min="3" max="3" width="20.6640625" style="13" customWidth="1"/>
    <col min="4" max="4" width="19.83203125" style="13" customWidth="1"/>
    <col min="5" max="5" width="16.33203125" style="13" customWidth="1"/>
    <col min="6" max="6" width="19.6640625" style="13" customWidth="1"/>
    <col min="7" max="16384" width="9.1640625" style="13"/>
  </cols>
  <sheetData>
    <row r="1" spans="1:7" ht="18" x14ac:dyDescent="0.2">
      <c r="A1" s="31" t="s">
        <v>54</v>
      </c>
      <c r="B1" s="32"/>
      <c r="C1" s="32"/>
      <c r="D1" s="32"/>
    </row>
    <row r="2" spans="1:7" ht="18" x14ac:dyDescent="0.2">
      <c r="A2" s="31"/>
      <c r="B2" s="32"/>
      <c r="C2" s="32"/>
      <c r="D2" s="32"/>
    </row>
    <row r="3" spans="1:7" x14ac:dyDescent="0.2">
      <c r="A3" s="142" t="s">
        <v>55</v>
      </c>
      <c r="B3" s="142"/>
      <c r="C3" s="142"/>
      <c r="D3" s="142"/>
      <c r="E3" s="142"/>
      <c r="F3" s="142"/>
      <c r="G3" s="142"/>
    </row>
    <row r="4" spans="1:7" x14ac:dyDescent="0.2">
      <c r="A4" s="142"/>
      <c r="B4" s="142"/>
      <c r="C4" s="142"/>
      <c r="D4" s="142"/>
      <c r="E4" s="142"/>
      <c r="F4" s="142"/>
      <c r="G4" s="142"/>
    </row>
    <row r="5" spans="1:7" x14ac:dyDescent="0.2">
      <c r="A5" s="142" t="s">
        <v>56</v>
      </c>
      <c r="B5" s="142"/>
      <c r="C5" s="142"/>
      <c r="D5" s="142"/>
      <c r="E5" s="142"/>
      <c r="F5" s="142"/>
      <c r="G5" s="142"/>
    </row>
    <row r="6" spans="1:7" x14ac:dyDescent="0.2">
      <c r="A6" s="142"/>
      <c r="B6" s="142"/>
      <c r="C6" s="142"/>
      <c r="D6" s="142"/>
      <c r="E6" s="142"/>
      <c r="F6" s="142"/>
      <c r="G6" s="142"/>
    </row>
    <row r="8" spans="1:7" x14ac:dyDescent="0.2">
      <c r="A8" s="13" t="s">
        <v>57</v>
      </c>
    </row>
    <row r="9" spans="1:7" ht="17" thickBot="1" x14ac:dyDescent="0.25"/>
    <row r="10" spans="1:7" ht="34" customHeight="1" thickBot="1" x14ac:dyDescent="0.25">
      <c r="A10" s="143" t="s">
        <v>58</v>
      </c>
      <c r="B10" s="144"/>
      <c r="C10" s="144"/>
      <c r="D10" s="144"/>
      <c r="E10" s="145"/>
      <c r="F10" s="143" t="s">
        <v>60</v>
      </c>
      <c r="G10" s="145"/>
    </row>
    <row r="11" spans="1:7" ht="18" thickBot="1" x14ac:dyDescent="0.25">
      <c r="A11" s="146" t="s">
        <v>61</v>
      </c>
      <c r="B11" s="147"/>
      <c r="C11" s="147"/>
      <c r="D11" s="147"/>
      <c r="E11" s="148"/>
      <c r="F11" s="59" t="s">
        <v>120</v>
      </c>
      <c r="G11" s="34">
        <v>55</v>
      </c>
    </row>
    <row r="12" spans="1:7" ht="18" thickBot="1" x14ac:dyDescent="0.25">
      <c r="A12" s="149" t="s">
        <v>62</v>
      </c>
      <c r="B12" s="150"/>
      <c r="C12" s="150"/>
      <c r="D12" s="150"/>
      <c r="E12" s="151"/>
      <c r="F12" s="59" t="s">
        <v>121</v>
      </c>
      <c r="G12" s="34">
        <v>45</v>
      </c>
    </row>
    <row r="13" spans="1:7" ht="16.5" customHeight="1" thickBot="1" x14ac:dyDescent="0.25">
      <c r="A13" s="33" t="s">
        <v>15</v>
      </c>
      <c r="B13" s="143" t="s">
        <v>35</v>
      </c>
      <c r="C13" s="145"/>
      <c r="D13" s="74" t="s">
        <v>122</v>
      </c>
      <c r="E13" s="143" t="s">
        <v>59</v>
      </c>
      <c r="F13" s="144"/>
      <c r="G13" s="145"/>
    </row>
    <row r="14" spans="1:7" ht="52" customHeight="1" thickBot="1" x14ac:dyDescent="0.25">
      <c r="A14" s="77" t="s">
        <v>63</v>
      </c>
      <c r="B14" s="140" t="s">
        <v>189</v>
      </c>
      <c r="C14" s="141"/>
      <c r="D14" s="78" t="s">
        <v>134</v>
      </c>
      <c r="E14" s="76" t="s">
        <v>129</v>
      </c>
      <c r="F14" s="81">
        <v>0.15</v>
      </c>
      <c r="G14" s="82"/>
    </row>
    <row r="15" spans="1:7" ht="56" customHeight="1" thickBot="1" x14ac:dyDescent="0.25">
      <c r="A15" s="75" t="s">
        <v>64</v>
      </c>
      <c r="B15" s="140" t="s">
        <v>224</v>
      </c>
      <c r="C15" s="141"/>
      <c r="D15" s="78" t="s">
        <v>134</v>
      </c>
      <c r="E15" s="79" t="s">
        <v>130</v>
      </c>
      <c r="F15" s="81">
        <v>0.1</v>
      </c>
      <c r="G15" s="82"/>
    </row>
    <row r="16" spans="1:7" ht="64" customHeight="1" thickBot="1" x14ac:dyDescent="0.25">
      <c r="A16" s="75" t="s">
        <v>65</v>
      </c>
      <c r="B16" s="140" t="s">
        <v>191</v>
      </c>
      <c r="C16" s="141"/>
      <c r="D16" s="78" t="s">
        <v>134</v>
      </c>
      <c r="E16" s="79" t="s">
        <v>123</v>
      </c>
      <c r="F16" s="83">
        <v>0.15</v>
      </c>
      <c r="G16" s="84"/>
    </row>
    <row r="17" spans="1:7" ht="53" customHeight="1" thickBot="1" x14ac:dyDescent="0.25">
      <c r="A17" s="75" t="s">
        <v>66</v>
      </c>
      <c r="B17" s="140" t="s">
        <v>223</v>
      </c>
      <c r="C17" s="141"/>
      <c r="D17" s="78" t="s">
        <v>134</v>
      </c>
      <c r="E17" s="76" t="s">
        <v>138</v>
      </c>
      <c r="F17" s="85">
        <v>0.1</v>
      </c>
      <c r="G17" s="82"/>
    </row>
    <row r="18" spans="1:7" ht="127" customHeight="1" thickBot="1" x14ac:dyDescent="0.25">
      <c r="A18" s="80" t="s">
        <v>139</v>
      </c>
      <c r="B18" s="140" t="s">
        <v>195</v>
      </c>
      <c r="C18" s="141"/>
      <c r="D18" s="78" t="s">
        <v>134</v>
      </c>
      <c r="E18" s="76" t="s">
        <v>124</v>
      </c>
      <c r="F18" s="85">
        <v>0.15</v>
      </c>
      <c r="G18" s="82"/>
    </row>
    <row r="19" spans="1:7" ht="31" thickBot="1" x14ac:dyDescent="0.25">
      <c r="A19" s="80" t="s">
        <v>140</v>
      </c>
      <c r="B19" s="140" t="s">
        <v>196</v>
      </c>
      <c r="C19" s="141"/>
      <c r="D19" s="78" t="s">
        <v>134</v>
      </c>
      <c r="E19" s="76" t="s">
        <v>141</v>
      </c>
      <c r="F19" s="85">
        <v>0.1</v>
      </c>
      <c r="G19" s="82"/>
    </row>
    <row r="20" spans="1:7" ht="31" thickBot="1" x14ac:dyDescent="0.25">
      <c r="A20" s="80" t="s">
        <v>197</v>
      </c>
      <c r="B20" s="140" t="s">
        <v>201</v>
      </c>
      <c r="C20" s="141"/>
      <c r="D20" s="78" t="s">
        <v>134</v>
      </c>
      <c r="E20" s="76" t="s">
        <v>198</v>
      </c>
      <c r="F20" s="85">
        <v>0.1</v>
      </c>
      <c r="G20" s="82"/>
    </row>
    <row r="21" spans="1:7" ht="126" customHeight="1" thickBot="1" x14ac:dyDescent="0.25">
      <c r="A21" s="80" t="s">
        <v>202</v>
      </c>
      <c r="B21" s="140" t="s">
        <v>204</v>
      </c>
      <c r="C21" s="141"/>
      <c r="D21" s="78" t="s">
        <v>134</v>
      </c>
      <c r="E21" s="76" t="s">
        <v>203</v>
      </c>
      <c r="F21" s="85">
        <v>0.15</v>
      </c>
      <c r="G21" s="82"/>
    </row>
    <row r="22" spans="1:7" x14ac:dyDescent="0.2">
      <c r="A22" s="62"/>
      <c r="B22" s="60"/>
      <c r="C22" s="60"/>
      <c r="D22" s="63"/>
      <c r="E22" s="63"/>
      <c r="F22" s="64"/>
      <c r="G22" s="64"/>
    </row>
    <row r="23" spans="1:7" x14ac:dyDescent="0.2">
      <c r="A23" s="152" t="s">
        <v>67</v>
      </c>
      <c r="B23" s="152"/>
      <c r="C23" s="152"/>
      <c r="D23" s="152"/>
      <c r="E23" s="152"/>
      <c r="F23" s="152"/>
      <c r="G23" s="41"/>
    </row>
    <row r="24" spans="1:7" x14ac:dyDescent="0.2">
      <c r="A24" s="41"/>
      <c r="B24" s="41"/>
      <c r="C24" s="41"/>
      <c r="D24" s="41"/>
      <c r="E24" s="41"/>
      <c r="F24" s="41"/>
      <c r="G24" s="41"/>
    </row>
    <row r="25" spans="1:7" ht="15.75" customHeight="1" x14ac:dyDescent="0.2">
      <c r="A25" s="142" t="s">
        <v>133</v>
      </c>
      <c r="B25" s="142"/>
      <c r="C25" s="142"/>
      <c r="D25" s="142"/>
      <c r="E25" s="142"/>
      <c r="F25" s="142"/>
      <c r="G25" s="142"/>
    </row>
    <row r="26" spans="1:7" ht="17" x14ac:dyDescent="0.2">
      <c r="A26" s="41"/>
      <c r="B26" s="41"/>
      <c r="C26" s="41" t="s">
        <v>87</v>
      </c>
      <c r="D26" s="41"/>
      <c r="E26" s="41"/>
      <c r="F26" s="41"/>
      <c r="G26" s="41"/>
    </row>
    <row r="27" spans="1:7" x14ac:dyDescent="0.2">
      <c r="A27" s="41"/>
      <c r="B27" s="41"/>
      <c r="C27" s="41"/>
      <c r="D27" s="41"/>
      <c r="E27" s="41"/>
      <c r="F27" s="41"/>
      <c r="G27" s="41"/>
    </row>
    <row r="28" spans="1:7" ht="15.75" customHeight="1" x14ac:dyDescent="0.2">
      <c r="A28" s="142" t="s">
        <v>70</v>
      </c>
      <c r="B28" s="142"/>
      <c r="C28" s="142"/>
      <c r="D28" s="142"/>
      <c r="E28" s="142"/>
      <c r="F28" s="142"/>
      <c r="G28" s="142"/>
    </row>
    <row r="29" spans="1:7" x14ac:dyDescent="0.2">
      <c r="A29" s="142"/>
      <c r="B29" s="142"/>
      <c r="C29" s="142"/>
      <c r="D29" s="142"/>
      <c r="E29" s="142"/>
      <c r="F29" s="142"/>
      <c r="G29" s="142"/>
    </row>
    <row r="30" spans="1:7" x14ac:dyDescent="0.2">
      <c r="A30" s="41"/>
      <c r="B30" s="41"/>
      <c r="C30" s="41"/>
      <c r="D30" s="41"/>
      <c r="E30" s="41"/>
      <c r="F30" s="41"/>
      <c r="G30" s="41"/>
    </row>
    <row r="31" spans="1:7" x14ac:dyDescent="0.2">
      <c r="A31" s="41"/>
      <c r="B31" s="41"/>
      <c r="C31" s="41"/>
      <c r="D31" s="41"/>
      <c r="E31" s="41"/>
      <c r="F31" s="41"/>
      <c r="G31" s="41"/>
    </row>
    <row r="32" spans="1:7" x14ac:dyDescent="0.2">
      <c r="A32" s="41"/>
      <c r="B32" s="41"/>
      <c r="C32" s="41"/>
      <c r="D32" s="41"/>
      <c r="E32" s="41"/>
      <c r="F32" s="41"/>
      <c r="G32" s="41"/>
    </row>
    <row r="33" spans="1:7" ht="16" customHeight="1" x14ac:dyDescent="0.2">
      <c r="A33" s="142" t="s">
        <v>205</v>
      </c>
      <c r="B33" s="142"/>
      <c r="C33" s="142"/>
      <c r="D33" s="142"/>
      <c r="E33" s="142"/>
      <c r="F33" s="142"/>
      <c r="G33" s="142"/>
    </row>
    <row r="34" spans="1:7" x14ac:dyDescent="0.2">
      <c r="A34" s="142"/>
      <c r="B34" s="142"/>
      <c r="C34" s="142"/>
      <c r="D34" s="142"/>
      <c r="E34" s="142"/>
      <c r="F34" s="142"/>
      <c r="G34" s="142"/>
    </row>
    <row r="35" spans="1:7" ht="16" customHeight="1" x14ac:dyDescent="0.2">
      <c r="A35" s="142" t="s">
        <v>206</v>
      </c>
      <c r="B35" s="142"/>
      <c r="C35" s="142"/>
      <c r="D35" s="142"/>
      <c r="E35" s="142"/>
      <c r="F35" s="142"/>
      <c r="G35" s="142"/>
    </row>
    <row r="36" spans="1:7" ht="16" customHeight="1" x14ac:dyDescent="0.2">
      <c r="A36" s="142"/>
      <c r="B36" s="142"/>
      <c r="C36" s="142"/>
      <c r="D36" s="142"/>
      <c r="E36" s="142"/>
      <c r="F36" s="142"/>
      <c r="G36" s="142"/>
    </row>
    <row r="37" spans="1:7" x14ac:dyDescent="0.2">
      <c r="A37" s="142"/>
      <c r="B37" s="142"/>
      <c r="C37" s="142"/>
      <c r="D37" s="142"/>
      <c r="E37" s="142"/>
      <c r="F37" s="142"/>
      <c r="G37" s="142"/>
    </row>
    <row r="38" spans="1:7" x14ac:dyDescent="0.2">
      <c r="A38" s="98"/>
      <c r="B38" s="98"/>
      <c r="C38" s="98"/>
      <c r="D38" s="98"/>
      <c r="E38" s="98"/>
      <c r="F38" s="98"/>
      <c r="G38" s="98"/>
    </row>
    <row r="39" spans="1:7" ht="15.75" customHeight="1" x14ac:dyDescent="0.2">
      <c r="A39" s="142" t="s">
        <v>68</v>
      </c>
      <c r="B39" s="142"/>
      <c r="C39" s="142"/>
      <c r="D39" s="142"/>
      <c r="E39" s="142"/>
      <c r="F39" s="142"/>
      <c r="G39" s="142"/>
    </row>
    <row r="40" spans="1:7" x14ac:dyDescent="0.2">
      <c r="A40" s="142"/>
      <c r="B40" s="142"/>
      <c r="C40" s="142"/>
      <c r="D40" s="142"/>
      <c r="E40" s="142"/>
      <c r="F40" s="142"/>
      <c r="G40" s="142"/>
    </row>
    <row r="41" spans="1:7" x14ac:dyDescent="0.2">
      <c r="A41" s="41"/>
      <c r="B41" s="41"/>
      <c r="C41" s="41"/>
      <c r="D41" s="41"/>
      <c r="E41" s="41"/>
      <c r="F41" s="41"/>
    </row>
    <row r="42" spans="1:7" x14ac:dyDescent="0.2">
      <c r="A42" s="41"/>
      <c r="B42" s="41"/>
      <c r="C42" s="41"/>
      <c r="D42" s="41"/>
      <c r="E42" s="41"/>
      <c r="F42" s="41"/>
    </row>
    <row r="43" spans="1:7" x14ac:dyDescent="0.2">
      <c r="A43" s="41"/>
      <c r="B43" s="41"/>
      <c r="C43" s="41"/>
      <c r="D43" s="41"/>
      <c r="E43" s="41"/>
      <c r="F43" s="41"/>
    </row>
    <row r="44" spans="1:7" x14ac:dyDescent="0.2">
      <c r="A44" s="41"/>
      <c r="B44" s="41"/>
      <c r="C44" s="41"/>
      <c r="D44" s="41"/>
      <c r="E44" s="41"/>
      <c r="F44" s="41"/>
    </row>
  </sheetData>
  <mergeCells count="22">
    <mergeCell ref="A39:G40"/>
    <mergeCell ref="A3:G4"/>
    <mergeCell ref="A5:G6"/>
    <mergeCell ref="A25:G25"/>
    <mergeCell ref="A28:G29"/>
    <mergeCell ref="E13:G13"/>
    <mergeCell ref="B13:C13"/>
    <mergeCell ref="A10:E10"/>
    <mergeCell ref="F10:G10"/>
    <mergeCell ref="A11:E11"/>
    <mergeCell ref="A12:E12"/>
    <mergeCell ref="A23:F23"/>
    <mergeCell ref="B14:C14"/>
    <mergeCell ref="B15:C15"/>
    <mergeCell ref="B17:C17"/>
    <mergeCell ref="B18:C18"/>
    <mergeCell ref="B16:C16"/>
    <mergeCell ref="B19:C19"/>
    <mergeCell ref="A35:G37"/>
    <mergeCell ref="B20:C20"/>
    <mergeCell ref="B21:C21"/>
    <mergeCell ref="A33:G34"/>
  </mergeCells>
  <phoneticPr fontId="28" type="noConversion"/>
  <dataValidations count="1">
    <dataValidation allowBlank="1" prompt="Pasirinkti parametro vertę: yra / nėra" sqref="F14:F16"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18" zoomScale="125" workbookViewId="0">
      <selection activeCell="L34" sqref="L34"/>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99"/>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53" t="s">
        <v>17</v>
      </c>
      <c r="B2" s="153"/>
      <c r="C2" s="153"/>
      <c r="D2" s="153"/>
      <c r="E2" s="153"/>
      <c r="F2" s="153"/>
      <c r="G2" s="153"/>
      <c r="H2" s="153"/>
      <c r="I2" s="153"/>
      <c r="J2" s="153"/>
      <c r="K2" s="154"/>
      <c r="L2" s="1"/>
      <c r="M2" s="1"/>
      <c r="N2" s="1"/>
      <c r="O2" s="1"/>
      <c r="P2" s="1"/>
      <c r="Q2" s="1"/>
      <c r="R2" s="1"/>
      <c r="S2" s="1"/>
      <c r="T2" s="3"/>
      <c r="U2" s="3"/>
      <c r="V2" s="3"/>
      <c r="W2" s="3"/>
      <c r="X2" s="3"/>
      <c r="Y2" s="3"/>
      <c r="Z2" s="3"/>
    </row>
    <row r="3" spans="1:26" ht="16" x14ac:dyDescent="0.2">
      <c r="A3" s="153"/>
      <c r="B3" s="153"/>
      <c r="C3" s="153"/>
      <c r="D3" s="153"/>
      <c r="E3" s="153"/>
      <c r="F3" s="153"/>
      <c r="G3" s="153"/>
      <c r="H3" s="153"/>
      <c r="I3" s="153"/>
      <c r="J3" s="153"/>
      <c r="K3" s="154"/>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55" t="s">
        <v>18</v>
      </c>
      <c r="B5" s="156"/>
      <c r="C5" s="156" t="s">
        <v>19</v>
      </c>
      <c r="D5" s="156"/>
      <c r="E5" s="156"/>
      <c r="F5" s="156" t="s">
        <v>20</v>
      </c>
      <c r="G5" s="156"/>
      <c r="H5" s="156"/>
      <c r="I5" s="156" t="s">
        <v>21</v>
      </c>
      <c r="J5" s="157"/>
      <c r="K5" s="5" t="s">
        <v>22</v>
      </c>
      <c r="L5" s="1"/>
      <c r="M5" s="1"/>
      <c r="N5" s="1"/>
      <c r="O5" s="1"/>
      <c r="P5" s="1"/>
      <c r="Q5" s="1"/>
      <c r="R5" s="1"/>
      <c r="S5" s="1"/>
      <c r="T5" s="3"/>
      <c r="U5" s="3"/>
      <c r="V5" s="3"/>
      <c r="W5" s="3"/>
      <c r="X5" s="3"/>
      <c r="Y5" s="3"/>
      <c r="Z5" s="3"/>
    </row>
    <row r="6" spans="1:26" ht="16" x14ac:dyDescent="0.2">
      <c r="A6" s="158"/>
      <c r="B6" s="159"/>
      <c r="C6" s="160"/>
      <c r="D6" s="159"/>
      <c r="E6" s="159"/>
      <c r="F6" s="160"/>
      <c r="G6" s="159"/>
      <c r="H6" s="159"/>
      <c r="I6" s="160"/>
      <c r="J6" s="159"/>
      <c r="K6" s="6"/>
      <c r="L6" s="1"/>
      <c r="M6" s="1"/>
      <c r="N6" s="1"/>
      <c r="O6" s="1"/>
      <c r="P6" s="1"/>
      <c r="Q6" s="1"/>
      <c r="R6" s="1"/>
      <c r="S6" s="1"/>
      <c r="T6" s="3"/>
      <c r="U6" s="3"/>
      <c r="V6" s="3"/>
      <c r="W6" s="3"/>
      <c r="X6" s="3"/>
      <c r="Y6" s="3"/>
      <c r="Z6" s="3"/>
    </row>
    <row r="7" spans="1:26" ht="16" x14ac:dyDescent="0.2">
      <c r="A7" s="158"/>
      <c r="B7" s="159"/>
      <c r="C7" s="160"/>
      <c r="D7" s="159"/>
      <c r="E7" s="159"/>
      <c r="F7" s="160"/>
      <c r="G7" s="159"/>
      <c r="H7" s="159"/>
      <c r="I7" s="160"/>
      <c r="J7" s="159"/>
      <c r="K7" s="6"/>
      <c r="L7" s="1"/>
      <c r="M7" s="1"/>
      <c r="N7" s="1"/>
      <c r="O7" s="1"/>
      <c r="P7" s="1"/>
      <c r="Q7" s="1"/>
      <c r="R7" s="1"/>
      <c r="S7" s="1"/>
      <c r="T7" s="3"/>
      <c r="U7" s="3"/>
      <c r="V7" s="3"/>
      <c r="W7" s="3"/>
      <c r="X7" s="3"/>
      <c r="Y7" s="3"/>
      <c r="Z7" s="3"/>
    </row>
    <row r="8" spans="1:26" ht="16" x14ac:dyDescent="0.2">
      <c r="A8" s="158"/>
      <c r="B8" s="159"/>
      <c r="C8" s="160"/>
      <c r="D8" s="159"/>
      <c r="E8" s="159"/>
      <c r="F8" s="160"/>
      <c r="G8" s="159"/>
      <c r="H8" s="159"/>
      <c r="I8" s="160"/>
      <c r="J8" s="159"/>
      <c r="K8" s="6"/>
      <c r="L8" s="1"/>
      <c r="M8" s="1"/>
      <c r="N8" s="1"/>
      <c r="O8" s="1"/>
      <c r="P8" s="1"/>
      <c r="Q8" s="1"/>
      <c r="R8" s="1"/>
      <c r="S8" s="1"/>
      <c r="T8" s="3"/>
      <c r="U8" s="3"/>
      <c r="V8" s="3"/>
      <c r="W8" s="3"/>
      <c r="X8" s="3"/>
      <c r="Y8" s="3"/>
      <c r="Z8" s="3"/>
    </row>
    <row r="9" spans="1:26" ht="16" x14ac:dyDescent="0.2">
      <c r="A9" s="158"/>
      <c r="B9" s="159"/>
      <c r="C9" s="160"/>
      <c r="D9" s="159"/>
      <c r="E9" s="159"/>
      <c r="F9" s="160"/>
      <c r="G9" s="159"/>
      <c r="H9" s="159"/>
      <c r="I9" s="160"/>
      <c r="J9" s="159"/>
      <c r="K9" s="6"/>
      <c r="L9" s="1"/>
      <c r="M9" s="1"/>
      <c r="N9" s="1"/>
      <c r="O9" s="1"/>
      <c r="P9" s="1"/>
      <c r="Q9" s="1"/>
      <c r="R9" s="1"/>
      <c r="S9" s="1"/>
      <c r="T9" s="3"/>
      <c r="U9" s="3"/>
      <c r="V9" s="3"/>
      <c r="W9" s="3"/>
      <c r="X9" s="3"/>
      <c r="Y9" s="3"/>
      <c r="Z9" s="3"/>
    </row>
    <row r="10" spans="1:26" ht="16" x14ac:dyDescent="0.2">
      <c r="A10" s="158"/>
      <c r="B10" s="159"/>
      <c r="C10" s="160"/>
      <c r="D10" s="159"/>
      <c r="E10" s="159"/>
      <c r="F10" s="160"/>
      <c r="G10" s="159"/>
      <c r="H10" s="159"/>
      <c r="I10" s="160"/>
      <c r="J10" s="159"/>
      <c r="K10" s="6"/>
      <c r="L10" s="1"/>
      <c r="M10" s="1"/>
      <c r="N10" s="1"/>
      <c r="O10" s="1"/>
      <c r="P10" s="1"/>
      <c r="Q10" s="1"/>
      <c r="R10" s="1"/>
      <c r="S10" s="1"/>
      <c r="T10" s="3"/>
      <c r="U10" s="3"/>
      <c r="V10" s="3"/>
      <c r="W10" s="3"/>
      <c r="X10" s="3"/>
      <c r="Y10" s="3"/>
      <c r="Z10" s="3"/>
    </row>
    <row r="11" spans="1:26" ht="16" x14ac:dyDescent="0.2">
      <c r="A11" s="158"/>
      <c r="B11" s="159"/>
      <c r="C11" s="160"/>
      <c r="D11" s="159"/>
      <c r="E11" s="159"/>
      <c r="F11" s="160"/>
      <c r="G11" s="159"/>
      <c r="H11" s="159"/>
      <c r="I11" s="160"/>
      <c r="J11" s="159"/>
      <c r="K11" s="6"/>
      <c r="L11" s="1"/>
      <c r="M11" s="1"/>
      <c r="N11" s="1"/>
      <c r="O11" s="1"/>
      <c r="P11" s="1"/>
      <c r="Q11" s="1"/>
      <c r="R11" s="1"/>
      <c r="S11" s="1"/>
      <c r="T11" s="3"/>
      <c r="U11" s="3"/>
      <c r="V11" s="3"/>
      <c r="W11" s="3"/>
      <c r="X11" s="3"/>
      <c r="Y11" s="3"/>
      <c r="Z11" s="3"/>
    </row>
    <row r="12" spans="1:26" ht="16" x14ac:dyDescent="0.2">
      <c r="A12" s="158"/>
      <c r="B12" s="159"/>
      <c r="C12" s="160"/>
      <c r="D12" s="159"/>
      <c r="E12" s="159"/>
      <c r="F12" s="160"/>
      <c r="G12" s="159"/>
      <c r="H12" s="159"/>
      <c r="I12" s="160"/>
      <c r="J12" s="159"/>
      <c r="K12" s="6"/>
      <c r="L12" s="1"/>
      <c r="M12" s="1"/>
      <c r="N12" s="1"/>
      <c r="O12" s="1"/>
      <c r="P12" s="1"/>
      <c r="Q12" s="1"/>
      <c r="R12" s="1"/>
      <c r="S12" s="1"/>
      <c r="T12" s="3"/>
      <c r="U12" s="3"/>
      <c r="V12" s="3"/>
      <c r="W12" s="3"/>
      <c r="X12" s="3"/>
      <c r="Y12" s="3"/>
      <c r="Z12" s="3"/>
    </row>
    <row r="13" spans="1:26" ht="16" x14ac:dyDescent="0.2">
      <c r="A13" s="158"/>
      <c r="B13" s="159"/>
      <c r="C13" s="160"/>
      <c r="D13" s="159"/>
      <c r="E13" s="159"/>
      <c r="F13" s="160"/>
      <c r="G13" s="159"/>
      <c r="H13" s="159"/>
      <c r="I13" s="160"/>
      <c r="J13" s="159"/>
      <c r="K13" s="6"/>
      <c r="L13" s="1"/>
      <c r="M13" s="1"/>
      <c r="N13" s="1"/>
      <c r="O13" s="1"/>
      <c r="P13" s="1"/>
      <c r="Q13" s="1"/>
      <c r="R13" s="1"/>
      <c r="S13" s="1"/>
      <c r="T13" s="3"/>
      <c r="U13" s="3"/>
      <c r="V13" s="3"/>
      <c r="W13" s="3"/>
      <c r="X13" s="3"/>
      <c r="Y13" s="3"/>
      <c r="Z13" s="3"/>
    </row>
    <row r="14" spans="1:26" ht="16" x14ac:dyDescent="0.2">
      <c r="A14" s="158"/>
      <c r="B14" s="159"/>
      <c r="C14" s="160"/>
      <c r="D14" s="159"/>
      <c r="E14" s="159"/>
      <c r="F14" s="160"/>
      <c r="G14" s="159"/>
      <c r="H14" s="159"/>
      <c r="I14" s="160"/>
      <c r="J14" s="159"/>
      <c r="K14" s="6"/>
      <c r="L14" s="1"/>
      <c r="M14" s="1"/>
      <c r="N14" s="1"/>
      <c r="O14" s="1"/>
      <c r="P14" s="1"/>
      <c r="Q14" s="1"/>
      <c r="R14" s="1"/>
      <c r="S14" s="1"/>
      <c r="T14" s="3"/>
      <c r="U14" s="3"/>
      <c r="V14" s="3"/>
      <c r="W14" s="3"/>
      <c r="X14" s="3"/>
      <c r="Y14" s="3"/>
      <c r="Z14" s="3"/>
    </row>
    <row r="15" spans="1:26" ht="17" thickBot="1" x14ac:dyDescent="0.25">
      <c r="A15" s="161"/>
      <c r="B15" s="162"/>
      <c r="C15" s="163"/>
      <c r="D15" s="162"/>
      <c r="E15" s="162"/>
      <c r="F15" s="163"/>
      <c r="G15" s="162"/>
      <c r="H15" s="162"/>
      <c r="I15" s="163"/>
      <c r="J15" s="162"/>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64" t="s">
        <v>23</v>
      </c>
      <c r="B17" s="164"/>
      <c r="C17" s="164"/>
      <c r="D17" s="164"/>
      <c r="E17" s="164"/>
      <c r="F17" s="164"/>
      <c r="G17" s="164"/>
      <c r="H17" s="164"/>
      <c r="I17" s="164"/>
      <c r="J17" s="164"/>
      <c r="K17" s="164"/>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65" t="s">
        <v>16</v>
      </c>
      <c r="B19" s="166"/>
      <c r="C19" s="157" t="s">
        <v>19</v>
      </c>
      <c r="D19" s="167"/>
      <c r="E19" s="166"/>
      <c r="F19" s="157" t="s">
        <v>24</v>
      </c>
      <c r="G19" s="167"/>
      <c r="H19" s="166"/>
      <c r="I19" s="157" t="s">
        <v>21</v>
      </c>
      <c r="J19" s="168"/>
      <c r="K19" s="9"/>
      <c r="L19" s="1"/>
      <c r="M19" s="1"/>
      <c r="N19" s="1"/>
      <c r="O19" s="1"/>
      <c r="P19" s="1"/>
      <c r="Q19" s="1"/>
      <c r="R19" s="1"/>
      <c r="S19" s="1"/>
      <c r="T19" s="3"/>
      <c r="U19" s="3"/>
      <c r="V19" s="3"/>
      <c r="W19" s="3"/>
      <c r="X19" s="3"/>
      <c r="Y19" s="3"/>
      <c r="Z19" s="3"/>
    </row>
    <row r="20" spans="1:26" ht="16" x14ac:dyDescent="0.2">
      <c r="A20" s="169"/>
      <c r="B20" s="170"/>
      <c r="C20" s="171"/>
      <c r="D20" s="172"/>
      <c r="E20" s="170"/>
      <c r="F20" s="171"/>
      <c r="G20" s="172"/>
      <c r="H20" s="170"/>
      <c r="I20" s="171"/>
      <c r="J20" s="173"/>
      <c r="K20" s="9"/>
      <c r="L20" s="1"/>
      <c r="M20" s="1"/>
      <c r="N20" s="1"/>
      <c r="O20" s="1"/>
      <c r="P20" s="1"/>
      <c r="Q20" s="1"/>
      <c r="R20" s="1"/>
      <c r="S20" s="1"/>
      <c r="T20" s="3"/>
      <c r="U20" s="3"/>
      <c r="V20" s="3"/>
      <c r="W20" s="3"/>
      <c r="X20" s="3"/>
      <c r="Y20" s="3"/>
      <c r="Z20" s="3"/>
    </row>
    <row r="21" spans="1:26" ht="16" x14ac:dyDescent="0.2">
      <c r="A21" s="169"/>
      <c r="B21" s="170"/>
      <c r="C21" s="171"/>
      <c r="D21" s="172"/>
      <c r="E21" s="170"/>
      <c r="F21" s="171"/>
      <c r="G21" s="172"/>
      <c r="H21" s="170"/>
      <c r="I21" s="171"/>
      <c r="J21" s="173"/>
      <c r="K21" s="9"/>
      <c r="L21" s="1"/>
      <c r="M21" s="1"/>
      <c r="N21" s="1"/>
      <c r="O21" s="1"/>
      <c r="P21" s="1"/>
      <c r="Q21" s="1"/>
      <c r="R21" s="1"/>
      <c r="S21" s="1"/>
      <c r="T21" s="3"/>
      <c r="U21" s="3"/>
      <c r="V21" s="3"/>
      <c r="W21" s="3"/>
      <c r="X21" s="3"/>
      <c r="Y21" s="3"/>
      <c r="Z21" s="3"/>
    </row>
    <row r="22" spans="1:26" ht="16" x14ac:dyDescent="0.2">
      <c r="A22" s="169"/>
      <c r="B22" s="170"/>
      <c r="C22" s="171"/>
      <c r="D22" s="172"/>
      <c r="E22" s="170"/>
      <c r="F22" s="171"/>
      <c r="G22" s="172"/>
      <c r="H22" s="170"/>
      <c r="I22" s="171"/>
      <c r="J22" s="173"/>
      <c r="K22" s="9"/>
      <c r="L22" s="1"/>
      <c r="M22" s="1"/>
      <c r="N22" s="1"/>
      <c r="O22" s="1"/>
      <c r="P22" s="1"/>
      <c r="Q22" s="1"/>
      <c r="R22" s="1"/>
      <c r="S22" s="1"/>
      <c r="T22" s="3"/>
      <c r="U22" s="3"/>
      <c r="V22" s="3"/>
      <c r="W22" s="3"/>
      <c r="X22" s="3"/>
      <c r="Y22" s="3"/>
      <c r="Z22" s="3"/>
    </row>
    <row r="23" spans="1:26" ht="16" x14ac:dyDescent="0.2">
      <c r="A23" s="169"/>
      <c r="B23" s="170"/>
      <c r="C23" s="171"/>
      <c r="D23" s="172"/>
      <c r="E23" s="170"/>
      <c r="F23" s="171"/>
      <c r="G23" s="172"/>
      <c r="H23" s="170"/>
      <c r="I23" s="171"/>
      <c r="J23" s="173"/>
      <c r="K23" s="9"/>
      <c r="L23" s="1"/>
      <c r="M23" s="1"/>
      <c r="N23" s="1"/>
      <c r="O23" s="1"/>
      <c r="P23" s="1"/>
      <c r="Q23" s="1"/>
      <c r="R23" s="1"/>
      <c r="S23" s="1"/>
      <c r="T23" s="3"/>
      <c r="U23" s="3"/>
      <c r="V23" s="3"/>
      <c r="W23" s="3"/>
      <c r="X23" s="3"/>
      <c r="Y23" s="3"/>
      <c r="Z23" s="3"/>
    </row>
    <row r="24" spans="1:26" ht="16" x14ac:dyDescent="0.2">
      <c r="A24" s="169"/>
      <c r="B24" s="170"/>
      <c r="C24" s="171"/>
      <c r="D24" s="172"/>
      <c r="E24" s="170"/>
      <c r="F24" s="171"/>
      <c r="G24" s="172"/>
      <c r="H24" s="170"/>
      <c r="I24" s="171"/>
      <c r="J24" s="173"/>
      <c r="K24" s="9"/>
      <c r="L24" s="1"/>
      <c r="M24" s="1"/>
      <c r="N24" s="1"/>
      <c r="O24" s="1"/>
      <c r="P24" s="1"/>
      <c r="Q24" s="1"/>
      <c r="R24" s="1"/>
      <c r="S24" s="1"/>
      <c r="T24" s="3"/>
      <c r="U24" s="3"/>
      <c r="V24" s="3"/>
      <c r="W24" s="3"/>
      <c r="X24" s="3"/>
      <c r="Y24" s="3"/>
      <c r="Z24" s="3"/>
    </row>
    <row r="25" spans="1:26" ht="16" x14ac:dyDescent="0.2">
      <c r="A25" s="169"/>
      <c r="B25" s="170"/>
      <c r="C25" s="171"/>
      <c r="D25" s="172"/>
      <c r="E25" s="170"/>
      <c r="F25" s="171"/>
      <c r="G25" s="172"/>
      <c r="H25" s="170"/>
      <c r="I25" s="171"/>
      <c r="J25" s="173"/>
      <c r="K25" s="9"/>
      <c r="L25" s="1"/>
      <c r="M25" s="1"/>
      <c r="N25" s="1"/>
      <c r="O25" s="1"/>
      <c r="P25" s="1"/>
      <c r="Q25" s="1"/>
      <c r="R25" s="1"/>
      <c r="S25" s="1"/>
      <c r="T25" s="3"/>
      <c r="U25" s="3"/>
      <c r="V25" s="3"/>
      <c r="W25" s="3"/>
      <c r="X25" s="3"/>
      <c r="Y25" s="3"/>
      <c r="Z25" s="3"/>
    </row>
    <row r="26" spans="1:26" ht="16" x14ac:dyDescent="0.2">
      <c r="A26" s="169"/>
      <c r="B26" s="170"/>
      <c r="C26" s="171"/>
      <c r="D26" s="172"/>
      <c r="E26" s="170"/>
      <c r="F26" s="171"/>
      <c r="G26" s="172"/>
      <c r="H26" s="170"/>
      <c r="I26" s="171"/>
      <c r="J26" s="173"/>
      <c r="K26" s="9"/>
      <c r="L26" s="1"/>
      <c r="M26" s="1"/>
      <c r="N26" s="1"/>
      <c r="O26" s="1"/>
      <c r="P26" s="1"/>
      <c r="Q26" s="1"/>
      <c r="R26" s="1"/>
      <c r="S26" s="1"/>
      <c r="T26" s="3"/>
      <c r="U26" s="3"/>
      <c r="V26" s="3"/>
      <c r="W26" s="3"/>
      <c r="X26" s="3"/>
      <c r="Y26" s="3"/>
      <c r="Z26" s="3"/>
    </row>
    <row r="27" spans="1:26" ht="16" x14ac:dyDescent="0.2">
      <c r="A27" s="169"/>
      <c r="B27" s="170"/>
      <c r="C27" s="171"/>
      <c r="D27" s="172"/>
      <c r="E27" s="170"/>
      <c r="F27" s="171"/>
      <c r="G27" s="172"/>
      <c r="H27" s="170"/>
      <c r="I27" s="171"/>
      <c r="J27" s="173"/>
      <c r="K27" s="9"/>
      <c r="L27" s="1"/>
      <c r="M27" s="1"/>
      <c r="N27" s="1"/>
      <c r="O27" s="1"/>
      <c r="P27" s="1"/>
      <c r="Q27" s="1"/>
      <c r="R27" s="1"/>
      <c r="S27" s="1"/>
      <c r="T27" s="3"/>
      <c r="U27" s="3"/>
      <c r="V27" s="3"/>
      <c r="W27" s="3"/>
      <c r="X27" s="3"/>
      <c r="Y27" s="3"/>
      <c r="Z27" s="3"/>
    </row>
    <row r="28" spans="1:26" ht="16" x14ac:dyDescent="0.2">
      <c r="A28" s="169"/>
      <c r="B28" s="170"/>
      <c r="C28" s="171"/>
      <c r="D28" s="172"/>
      <c r="E28" s="170"/>
      <c r="F28" s="171"/>
      <c r="G28" s="172"/>
      <c r="H28" s="170"/>
      <c r="I28" s="171"/>
      <c r="J28" s="173"/>
      <c r="K28" s="9"/>
      <c r="L28" s="1"/>
      <c r="M28" s="1"/>
      <c r="N28" s="1"/>
      <c r="O28" s="1"/>
      <c r="P28" s="1"/>
      <c r="Q28" s="1"/>
      <c r="R28" s="1"/>
      <c r="S28" s="1"/>
      <c r="T28" s="3"/>
      <c r="U28" s="3"/>
      <c r="V28" s="3"/>
      <c r="W28" s="3"/>
      <c r="X28" s="3"/>
      <c r="Y28" s="3"/>
      <c r="Z28" s="3"/>
    </row>
    <row r="29" spans="1:26" ht="16" x14ac:dyDescent="0.2">
      <c r="A29" s="169"/>
      <c r="B29" s="170"/>
      <c r="C29" s="171"/>
      <c r="D29" s="172"/>
      <c r="E29" s="170"/>
      <c r="F29" s="171"/>
      <c r="G29" s="172"/>
      <c r="H29" s="170"/>
      <c r="I29" s="171"/>
      <c r="J29" s="173"/>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174"/>
      <c r="B31" s="174"/>
      <c r="C31" s="174"/>
      <c r="D31" s="174"/>
      <c r="E31" s="174"/>
      <c r="F31" s="174"/>
      <c r="G31" s="174"/>
      <c r="H31" s="174"/>
      <c r="I31" s="174"/>
      <c r="J31" s="174"/>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167" t="s">
        <v>25</v>
      </c>
      <c r="C35" s="167"/>
      <c r="D35" s="167"/>
      <c r="E35" s="167"/>
      <c r="F35" s="167"/>
      <c r="G35" s="166"/>
      <c r="H35" s="167" t="s">
        <v>43</v>
      </c>
      <c r="I35" s="167"/>
      <c r="J35" s="168"/>
      <c r="K35" s="1"/>
      <c r="L35" s="1"/>
      <c r="M35" s="1"/>
      <c r="N35" s="1"/>
      <c r="O35" s="1"/>
      <c r="P35" s="1"/>
      <c r="Q35" s="1"/>
      <c r="R35" s="1"/>
      <c r="S35" s="1"/>
      <c r="T35" s="3"/>
      <c r="U35" s="3"/>
      <c r="V35" s="3"/>
      <c r="W35" s="3"/>
      <c r="X35" s="3"/>
      <c r="Y35" s="3"/>
      <c r="Z35" s="3"/>
    </row>
    <row r="36" spans="1:26" ht="16" x14ac:dyDescent="0.2">
      <c r="A36" s="25">
        <v>1</v>
      </c>
      <c r="B36" s="175"/>
      <c r="C36" s="176"/>
      <c r="D36" s="176"/>
      <c r="E36" s="176"/>
      <c r="F36" s="176"/>
      <c r="G36" s="177"/>
      <c r="H36" s="178"/>
      <c r="I36" s="172"/>
      <c r="J36" s="173"/>
      <c r="K36" s="1"/>
      <c r="L36" s="1"/>
      <c r="M36" s="1"/>
      <c r="N36" s="1"/>
      <c r="O36" s="1"/>
      <c r="P36" s="1"/>
      <c r="Q36" s="1"/>
      <c r="R36" s="1"/>
      <c r="S36" s="1"/>
      <c r="T36" s="3"/>
      <c r="U36" s="3"/>
      <c r="V36" s="3"/>
      <c r="W36" s="3"/>
      <c r="X36" s="3"/>
      <c r="Y36" s="3"/>
      <c r="Z36" s="3"/>
    </row>
    <row r="37" spans="1:26" ht="16" x14ac:dyDescent="0.2">
      <c r="A37" s="25">
        <v>2</v>
      </c>
      <c r="B37" s="175"/>
      <c r="C37" s="176"/>
      <c r="D37" s="176"/>
      <c r="E37" s="176"/>
      <c r="F37" s="176"/>
      <c r="G37" s="177"/>
      <c r="H37" s="178"/>
      <c r="I37" s="172"/>
      <c r="J37" s="173"/>
      <c r="K37" s="1"/>
      <c r="L37" s="1"/>
      <c r="M37" s="1"/>
      <c r="N37" s="1"/>
      <c r="O37" s="1"/>
      <c r="P37" s="1"/>
      <c r="Q37" s="1"/>
      <c r="R37" s="1"/>
      <c r="S37" s="1"/>
      <c r="T37" s="3"/>
      <c r="U37" s="3"/>
      <c r="V37" s="3"/>
      <c r="W37" s="3"/>
      <c r="X37" s="3"/>
      <c r="Y37" s="3"/>
      <c r="Z37" s="3"/>
    </row>
    <row r="38" spans="1:26" ht="51.75" customHeight="1" x14ac:dyDescent="0.2">
      <c r="A38" s="25">
        <v>3</v>
      </c>
      <c r="B38" s="175"/>
      <c r="C38" s="176"/>
      <c r="D38" s="176"/>
      <c r="E38" s="176"/>
      <c r="F38" s="176"/>
      <c r="G38" s="177"/>
      <c r="H38" s="171"/>
      <c r="I38" s="178"/>
      <c r="J38" s="185"/>
      <c r="K38" s="1"/>
      <c r="L38" s="1"/>
      <c r="M38" s="1"/>
      <c r="N38" s="1"/>
      <c r="O38" s="1"/>
      <c r="P38" s="1"/>
      <c r="Q38" s="1"/>
      <c r="R38" s="1"/>
      <c r="S38" s="1"/>
      <c r="T38" s="3"/>
      <c r="U38" s="3"/>
      <c r="V38" s="3"/>
      <c r="W38" s="3"/>
      <c r="X38" s="3"/>
      <c r="Y38" s="3"/>
      <c r="Z38" s="3"/>
    </row>
    <row r="39" spans="1:26" ht="32.25" customHeight="1" x14ac:dyDescent="0.2">
      <c r="A39" s="25">
        <v>4</v>
      </c>
      <c r="B39" s="175"/>
      <c r="C39" s="176"/>
      <c r="D39" s="176"/>
      <c r="E39" s="176"/>
      <c r="F39" s="176"/>
      <c r="G39" s="177"/>
      <c r="H39" s="178"/>
      <c r="I39" s="172"/>
      <c r="J39" s="173"/>
      <c r="K39" s="1"/>
      <c r="L39" s="1"/>
      <c r="M39" s="1"/>
      <c r="N39" s="1"/>
      <c r="O39" s="1"/>
      <c r="P39" s="1"/>
      <c r="Q39" s="1"/>
      <c r="R39" s="1"/>
      <c r="S39" s="1"/>
      <c r="T39" s="3"/>
      <c r="U39" s="3"/>
      <c r="V39" s="3"/>
      <c r="W39" s="3"/>
      <c r="X39" s="3"/>
      <c r="Y39" s="3"/>
      <c r="Z39" s="3"/>
    </row>
    <row r="40" spans="1:26" ht="16" x14ac:dyDescent="0.2">
      <c r="A40" s="26">
        <v>5</v>
      </c>
      <c r="B40" s="179"/>
      <c r="C40" s="180"/>
      <c r="D40" s="180"/>
      <c r="E40" s="180"/>
      <c r="F40" s="180"/>
      <c r="G40" s="181"/>
      <c r="H40" s="178"/>
      <c r="I40" s="172"/>
      <c r="J40" s="173"/>
      <c r="K40" s="1"/>
      <c r="L40" s="1"/>
      <c r="M40" s="1"/>
      <c r="N40" s="1"/>
      <c r="O40" s="1"/>
      <c r="P40" s="1"/>
      <c r="Q40" s="1"/>
      <c r="R40" s="1"/>
      <c r="S40" s="1"/>
      <c r="T40" s="3"/>
      <c r="U40" s="3"/>
      <c r="V40" s="3"/>
      <c r="W40" s="3"/>
      <c r="X40" s="3"/>
      <c r="Y40" s="3"/>
      <c r="Z40" s="3"/>
    </row>
    <row r="41" spans="1:26" ht="16" x14ac:dyDescent="0.2">
      <c r="A41" s="11"/>
      <c r="B41" s="182"/>
      <c r="C41" s="183"/>
      <c r="D41" s="183"/>
      <c r="E41" s="183"/>
      <c r="F41" s="183"/>
      <c r="G41" s="184"/>
      <c r="H41" s="178"/>
      <c r="I41" s="172"/>
      <c r="J41" s="173"/>
      <c r="K41" s="1"/>
      <c r="L41" s="1"/>
      <c r="M41" s="1"/>
      <c r="N41" s="1"/>
      <c r="O41" s="1"/>
      <c r="P41" s="1"/>
      <c r="Q41" s="1"/>
      <c r="R41" s="1"/>
      <c r="S41" s="1"/>
      <c r="T41" s="3"/>
      <c r="U41" s="3"/>
      <c r="V41" s="3"/>
      <c r="W41" s="3"/>
      <c r="X41" s="3"/>
      <c r="Y41" s="3"/>
      <c r="Z41" s="3"/>
    </row>
    <row r="42" spans="1:26" ht="16" x14ac:dyDescent="0.2">
      <c r="A42" s="11"/>
      <c r="B42" s="182"/>
      <c r="C42" s="183"/>
      <c r="D42" s="183"/>
      <c r="E42" s="183"/>
      <c r="F42" s="183"/>
      <c r="G42" s="184"/>
      <c r="H42" s="178"/>
      <c r="I42" s="172"/>
      <c r="J42" s="173"/>
      <c r="K42" s="1"/>
      <c r="L42" s="1"/>
      <c r="M42" s="1"/>
      <c r="N42" s="1"/>
      <c r="O42" s="1"/>
      <c r="P42" s="1"/>
      <c r="Q42" s="1"/>
      <c r="R42" s="1"/>
      <c r="S42" s="1"/>
      <c r="T42" s="3"/>
      <c r="U42" s="3"/>
      <c r="V42" s="3"/>
      <c r="W42" s="3"/>
      <c r="X42" s="3"/>
      <c r="Y42" s="3"/>
      <c r="Z42" s="3"/>
    </row>
    <row r="43" spans="1:26" ht="16" x14ac:dyDescent="0.2">
      <c r="A43" s="11"/>
      <c r="B43" s="182"/>
      <c r="C43" s="183"/>
      <c r="D43" s="183"/>
      <c r="E43" s="183"/>
      <c r="F43" s="183"/>
      <c r="G43" s="184"/>
      <c r="H43" s="178"/>
      <c r="I43" s="172"/>
      <c r="J43" s="173"/>
      <c r="K43" s="1"/>
      <c r="L43" s="1"/>
      <c r="M43" s="1"/>
      <c r="N43" s="1"/>
      <c r="O43" s="1"/>
      <c r="P43" s="1"/>
      <c r="Q43" s="1"/>
      <c r="R43" s="1"/>
      <c r="S43" s="1"/>
      <c r="T43" s="3"/>
      <c r="U43" s="3"/>
      <c r="V43" s="3"/>
      <c r="W43" s="3"/>
      <c r="X43" s="3"/>
      <c r="Y43" s="3"/>
      <c r="Z43" s="3"/>
    </row>
    <row r="44" spans="1:26" ht="16" x14ac:dyDescent="0.2">
      <c r="A44" s="11"/>
      <c r="B44" s="182"/>
      <c r="C44" s="183"/>
      <c r="D44" s="183"/>
      <c r="E44" s="183"/>
      <c r="F44" s="183"/>
      <c r="G44" s="184"/>
      <c r="H44" s="178"/>
      <c r="I44" s="172"/>
      <c r="J44" s="173"/>
      <c r="K44" s="1"/>
      <c r="L44" s="1"/>
      <c r="M44" s="1"/>
      <c r="N44" s="1"/>
      <c r="O44" s="1"/>
      <c r="P44" s="1"/>
      <c r="Q44" s="1"/>
      <c r="R44" s="1"/>
      <c r="S44" s="1"/>
      <c r="T44" s="3"/>
      <c r="U44" s="3"/>
      <c r="V44" s="3"/>
      <c r="W44" s="3"/>
      <c r="X44" s="3"/>
      <c r="Y44" s="3"/>
      <c r="Z44" s="3"/>
    </row>
    <row r="45" spans="1:26" ht="16" x14ac:dyDescent="0.2">
      <c r="A45" s="11"/>
      <c r="B45" s="182"/>
      <c r="C45" s="183"/>
      <c r="D45" s="183"/>
      <c r="E45" s="183"/>
      <c r="F45" s="183"/>
      <c r="G45" s="184"/>
      <c r="H45" s="178"/>
      <c r="I45" s="172"/>
      <c r="J45" s="173"/>
      <c r="K45" s="1"/>
      <c r="L45" s="1"/>
      <c r="M45" s="1"/>
      <c r="N45" s="1"/>
      <c r="O45" s="1"/>
      <c r="P45" s="1"/>
      <c r="Q45" s="1"/>
      <c r="R45" s="1"/>
      <c r="S45" s="1"/>
      <c r="T45" s="3"/>
      <c r="U45" s="3"/>
      <c r="V45" s="3"/>
      <c r="W45" s="3"/>
      <c r="X45" s="3"/>
      <c r="Y45" s="3"/>
      <c r="Z45" s="3"/>
    </row>
    <row r="46" spans="1:26" ht="17" thickBot="1" x14ac:dyDescent="0.25">
      <c r="A46" s="12"/>
      <c r="B46" s="186"/>
      <c r="C46" s="187"/>
      <c r="D46" s="187"/>
      <c r="E46" s="187"/>
      <c r="F46" s="187"/>
      <c r="G46" s="188"/>
      <c r="H46" s="189"/>
      <c r="I46" s="190"/>
      <c r="J46" s="191"/>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92" t="s">
        <v>26</v>
      </c>
      <c r="B48" s="192"/>
      <c r="C48" s="192"/>
      <c r="D48" s="192"/>
      <c r="E48" s="192"/>
      <c r="F48" s="192"/>
      <c r="G48" s="192"/>
      <c r="H48" s="192"/>
      <c r="I48" s="192"/>
      <c r="J48" s="192"/>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93" t="s">
        <v>27</v>
      </c>
      <c r="B51" s="193"/>
      <c r="C51" s="193"/>
      <c r="D51" s="193"/>
      <c r="E51" s="194"/>
      <c r="F51" s="195"/>
      <c r="G51" s="195"/>
      <c r="H51" s="195"/>
      <c r="I51" s="195"/>
      <c r="J51" s="195"/>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96" t="s">
        <v>28</v>
      </c>
      <c r="B53" s="196"/>
      <c r="C53" s="196"/>
      <c r="D53" s="196"/>
      <c r="E53" s="194"/>
      <c r="F53" s="195"/>
      <c r="G53" s="195"/>
      <c r="H53" s="195"/>
      <c r="I53" s="195"/>
      <c r="J53" s="195"/>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1"/>
  <sheetViews>
    <sheetView topLeftCell="A6" zoomScale="158" workbookViewId="0">
      <selection activeCell="B14" sqref="B14:O16"/>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97" t="s">
        <v>86</v>
      </c>
      <c r="B1" s="197"/>
      <c r="C1" s="197"/>
      <c r="D1" s="197"/>
      <c r="E1" s="197"/>
      <c r="F1" s="197"/>
      <c r="G1" s="197"/>
      <c r="H1" s="197"/>
      <c r="I1" s="197"/>
      <c r="J1" s="197"/>
      <c r="K1" s="197"/>
      <c r="L1" s="197"/>
      <c r="M1" s="197"/>
      <c r="N1" s="197"/>
      <c r="O1" s="197"/>
    </row>
    <row r="2" spans="1:15" ht="18.75" customHeight="1" x14ac:dyDescent="0.2">
      <c r="A2" s="197"/>
      <c r="B2" s="197"/>
      <c r="C2" s="197"/>
      <c r="D2" s="197"/>
      <c r="E2" s="197"/>
      <c r="F2" s="197"/>
      <c r="G2" s="197"/>
      <c r="H2" s="197"/>
      <c r="I2" s="197"/>
      <c r="J2" s="197"/>
      <c r="K2" s="197"/>
      <c r="L2" s="197"/>
      <c r="M2" s="197"/>
      <c r="N2" s="197"/>
      <c r="O2" s="197"/>
    </row>
    <row r="3" spans="1:15" x14ac:dyDescent="0.2">
      <c r="A3" s="23" t="s">
        <v>41</v>
      </c>
      <c r="B3" s="142" t="s">
        <v>39</v>
      </c>
      <c r="C3" s="142"/>
      <c r="D3" s="142"/>
      <c r="E3" s="142"/>
      <c r="F3" s="142"/>
      <c r="G3" s="142"/>
      <c r="H3" s="142"/>
      <c r="I3" s="142"/>
      <c r="J3" s="142"/>
      <c r="K3" s="142"/>
      <c r="L3" s="142"/>
      <c r="M3" s="142"/>
      <c r="N3" s="142"/>
      <c r="O3" s="142"/>
    </row>
    <row r="4" spans="1:15" x14ac:dyDescent="0.2">
      <c r="A4" s="23"/>
      <c r="B4" s="142"/>
      <c r="C4" s="142"/>
      <c r="D4" s="142"/>
      <c r="E4" s="142"/>
      <c r="F4" s="142"/>
      <c r="G4" s="142"/>
      <c r="H4" s="142"/>
      <c r="I4" s="142"/>
      <c r="J4" s="142"/>
      <c r="K4" s="142"/>
      <c r="L4" s="142"/>
      <c r="M4" s="142"/>
      <c r="N4" s="142"/>
      <c r="O4" s="142"/>
    </row>
    <row r="5" spans="1:15" x14ac:dyDescent="0.2">
      <c r="A5" s="23"/>
      <c r="B5" s="142"/>
      <c r="C5" s="142"/>
      <c r="D5" s="142"/>
      <c r="E5" s="142"/>
      <c r="F5" s="142"/>
      <c r="G5" s="142"/>
      <c r="H5" s="142"/>
      <c r="I5" s="142"/>
      <c r="J5" s="142"/>
      <c r="K5" s="142"/>
      <c r="L5" s="142"/>
      <c r="M5" s="142"/>
      <c r="N5" s="142"/>
      <c r="O5" s="142"/>
    </row>
    <row r="6" spans="1:15" x14ac:dyDescent="0.2">
      <c r="A6" s="23"/>
      <c r="B6" s="142"/>
      <c r="C6" s="142"/>
      <c r="D6" s="142"/>
      <c r="E6" s="142"/>
      <c r="F6" s="142"/>
      <c r="G6" s="142"/>
      <c r="H6" s="142"/>
      <c r="I6" s="142"/>
      <c r="J6" s="142"/>
      <c r="K6" s="142"/>
      <c r="L6" s="142"/>
      <c r="M6" s="142"/>
      <c r="N6" s="142"/>
      <c r="O6" s="142"/>
    </row>
    <row r="7" spans="1:15" x14ac:dyDescent="0.2">
      <c r="A7" s="23"/>
      <c r="B7" s="142"/>
      <c r="C7" s="142"/>
      <c r="D7" s="142"/>
      <c r="E7" s="142"/>
      <c r="F7" s="142"/>
      <c r="G7" s="142"/>
      <c r="H7" s="142"/>
      <c r="I7" s="142"/>
      <c r="J7" s="142"/>
      <c r="K7" s="142"/>
      <c r="L7" s="142"/>
      <c r="M7" s="142"/>
      <c r="N7" s="142"/>
      <c r="O7" s="142"/>
    </row>
    <row r="8" spans="1:15" x14ac:dyDescent="0.2">
      <c r="A8" s="23"/>
      <c r="B8" s="142"/>
      <c r="C8" s="142"/>
      <c r="D8" s="142"/>
      <c r="E8" s="142"/>
      <c r="F8" s="142"/>
      <c r="G8" s="142"/>
      <c r="H8" s="142"/>
      <c r="I8" s="142"/>
      <c r="J8" s="142"/>
      <c r="K8" s="142"/>
      <c r="L8" s="142"/>
      <c r="M8" s="142"/>
      <c r="N8" s="142"/>
      <c r="O8" s="142"/>
    </row>
    <row r="9" spans="1:15" x14ac:dyDescent="0.2">
      <c r="A9" s="23"/>
      <c r="B9" s="142"/>
      <c r="C9" s="142"/>
      <c r="D9" s="142"/>
      <c r="E9" s="142"/>
      <c r="F9" s="142"/>
      <c r="G9" s="142"/>
      <c r="H9" s="142"/>
      <c r="I9" s="142"/>
      <c r="J9" s="142"/>
      <c r="K9" s="142"/>
      <c r="L9" s="142"/>
      <c r="M9" s="142"/>
      <c r="N9" s="142"/>
      <c r="O9" s="142"/>
    </row>
    <row r="10" spans="1:15" x14ac:dyDescent="0.2">
      <c r="A10" s="23"/>
      <c r="B10" s="142"/>
      <c r="C10" s="142"/>
      <c r="D10" s="142"/>
      <c r="E10" s="142"/>
      <c r="F10" s="142"/>
      <c r="G10" s="142"/>
      <c r="H10" s="142"/>
      <c r="I10" s="142"/>
      <c r="J10" s="142"/>
      <c r="K10" s="142"/>
      <c r="L10" s="142"/>
      <c r="M10" s="142"/>
      <c r="N10" s="142"/>
      <c r="O10" s="142"/>
    </row>
    <row r="11" spans="1:15" x14ac:dyDescent="0.2">
      <c r="A11" s="23" t="s">
        <v>44</v>
      </c>
      <c r="B11" s="142" t="s">
        <v>132</v>
      </c>
      <c r="C11" s="142"/>
      <c r="D11" s="142"/>
      <c r="E11" s="142"/>
      <c r="F11" s="142"/>
      <c r="G11" s="142"/>
      <c r="H11" s="142"/>
      <c r="I11" s="142"/>
      <c r="J11" s="142"/>
      <c r="K11" s="142"/>
      <c r="L11" s="142"/>
      <c r="M11" s="142"/>
      <c r="N11" s="142"/>
      <c r="O11" s="142"/>
    </row>
    <row r="12" spans="1:15" x14ac:dyDescent="0.2">
      <c r="A12" s="23"/>
      <c r="B12" s="142"/>
      <c r="C12" s="142"/>
      <c r="D12" s="142"/>
      <c r="E12" s="142"/>
      <c r="F12" s="142"/>
      <c r="G12" s="142"/>
      <c r="H12" s="142"/>
      <c r="I12" s="142"/>
      <c r="J12" s="142"/>
      <c r="K12" s="142"/>
      <c r="L12" s="142"/>
      <c r="M12" s="142"/>
      <c r="N12" s="142"/>
      <c r="O12" s="142"/>
    </row>
    <row r="13" spans="1:15" x14ac:dyDescent="0.2">
      <c r="A13" s="23"/>
      <c r="B13" s="142"/>
      <c r="C13" s="142"/>
      <c r="D13" s="142"/>
      <c r="E13" s="142"/>
      <c r="F13" s="142"/>
      <c r="G13" s="142"/>
      <c r="H13" s="142"/>
      <c r="I13" s="142"/>
      <c r="J13" s="142"/>
      <c r="K13" s="142"/>
      <c r="L13" s="142"/>
      <c r="M13" s="142"/>
      <c r="N13" s="142"/>
      <c r="O13" s="142"/>
    </row>
    <row r="14" spans="1:15" x14ac:dyDescent="0.2">
      <c r="A14" s="23" t="s">
        <v>45</v>
      </c>
      <c r="B14" s="142" t="s">
        <v>40</v>
      </c>
      <c r="C14" s="142"/>
      <c r="D14" s="142"/>
      <c r="E14" s="142"/>
      <c r="F14" s="142"/>
      <c r="G14" s="142"/>
      <c r="H14" s="142"/>
      <c r="I14" s="142"/>
      <c r="J14" s="142"/>
      <c r="K14" s="142"/>
      <c r="L14" s="142"/>
      <c r="M14" s="142"/>
      <c r="N14" s="142"/>
      <c r="O14" s="142"/>
    </row>
    <row r="15" spans="1:15" x14ac:dyDescent="0.2">
      <c r="A15" s="23"/>
      <c r="B15" s="142"/>
      <c r="C15" s="142"/>
      <c r="D15" s="142"/>
      <c r="E15" s="142"/>
      <c r="F15" s="142"/>
      <c r="G15" s="142"/>
      <c r="H15" s="142"/>
      <c r="I15" s="142"/>
      <c r="J15" s="142"/>
      <c r="K15" s="142"/>
      <c r="L15" s="142"/>
      <c r="M15" s="142"/>
      <c r="N15" s="142"/>
      <c r="O15" s="142"/>
    </row>
    <row r="16" spans="1:15" x14ac:dyDescent="0.2">
      <c r="A16" s="23"/>
      <c r="B16" s="142"/>
      <c r="C16" s="142"/>
      <c r="D16" s="142"/>
      <c r="E16" s="142"/>
      <c r="F16" s="142"/>
      <c r="G16" s="142"/>
      <c r="H16" s="142"/>
      <c r="I16" s="142"/>
      <c r="J16" s="142"/>
      <c r="K16" s="142"/>
      <c r="L16" s="142"/>
      <c r="M16" s="142"/>
      <c r="N16" s="142"/>
      <c r="O16" s="142"/>
    </row>
    <row r="17" spans="1:15" ht="15.75" customHeight="1" x14ac:dyDescent="0.2">
      <c r="A17" s="23" t="s">
        <v>46</v>
      </c>
      <c r="B17" s="142" t="s">
        <v>226</v>
      </c>
      <c r="C17" s="142"/>
      <c r="D17" s="142"/>
      <c r="E17" s="142"/>
      <c r="F17" s="142"/>
      <c r="G17" s="142"/>
      <c r="H17" s="142"/>
      <c r="I17" s="142"/>
      <c r="J17" s="142"/>
      <c r="K17" s="142"/>
      <c r="L17" s="142"/>
      <c r="M17" s="142"/>
      <c r="N17" s="142"/>
      <c r="O17" s="142"/>
    </row>
    <row r="18" spans="1:15" x14ac:dyDescent="0.2">
      <c r="A18" s="23"/>
      <c r="B18" s="142"/>
      <c r="C18" s="142"/>
      <c r="D18" s="142"/>
      <c r="E18" s="142"/>
      <c r="F18" s="142"/>
      <c r="G18" s="142"/>
      <c r="H18" s="142"/>
      <c r="I18" s="142"/>
      <c r="J18" s="142"/>
      <c r="K18" s="142"/>
      <c r="L18" s="142"/>
      <c r="M18" s="142"/>
      <c r="N18" s="142"/>
      <c r="O18" s="142"/>
    </row>
    <row r="19" spans="1:15" x14ac:dyDescent="0.2">
      <c r="A19" s="23"/>
      <c r="B19" s="142"/>
      <c r="C19" s="142"/>
      <c r="D19" s="142"/>
      <c r="E19" s="142"/>
      <c r="F19" s="142"/>
      <c r="G19" s="142"/>
      <c r="H19" s="142"/>
      <c r="I19" s="142"/>
      <c r="J19" s="142"/>
      <c r="K19" s="142"/>
      <c r="L19" s="142"/>
      <c r="M19" s="142"/>
      <c r="N19" s="142"/>
      <c r="O19" s="142"/>
    </row>
    <row r="20" spans="1:15" x14ac:dyDescent="0.2">
      <c r="A20" s="23"/>
      <c r="B20" s="142"/>
      <c r="C20" s="142"/>
      <c r="D20" s="142"/>
      <c r="E20" s="142"/>
      <c r="F20" s="142"/>
      <c r="G20" s="142"/>
      <c r="H20" s="142"/>
      <c r="I20" s="142"/>
      <c r="J20" s="142"/>
      <c r="K20" s="142"/>
      <c r="L20" s="142"/>
      <c r="M20" s="142"/>
      <c r="N20" s="142"/>
      <c r="O20" s="142"/>
    </row>
    <row r="21" spans="1:15" x14ac:dyDescent="0.2">
      <c r="A21" s="23"/>
      <c r="B21" s="142"/>
      <c r="C21" s="142"/>
      <c r="D21" s="142"/>
      <c r="E21" s="142"/>
      <c r="F21" s="142"/>
      <c r="G21" s="142"/>
      <c r="H21" s="142"/>
      <c r="I21" s="142"/>
      <c r="J21" s="142"/>
      <c r="K21" s="142"/>
      <c r="L21" s="142"/>
      <c r="M21" s="142"/>
      <c r="N21" s="142"/>
      <c r="O21" s="142"/>
    </row>
    <row r="22" spans="1:15" x14ac:dyDescent="0.2">
      <c r="A22" s="23"/>
      <c r="B22" s="142"/>
      <c r="C22" s="142"/>
      <c r="D22" s="142"/>
      <c r="E22" s="142"/>
      <c r="F22" s="142"/>
      <c r="G22" s="142"/>
      <c r="H22" s="142"/>
      <c r="I22" s="142"/>
      <c r="J22" s="142"/>
      <c r="K22" s="142"/>
      <c r="L22" s="142"/>
      <c r="M22" s="142"/>
      <c r="N22" s="142"/>
      <c r="O22" s="142"/>
    </row>
    <row r="23" spans="1:15" ht="15.75" customHeight="1" x14ac:dyDescent="0.2">
      <c r="A23" s="23" t="s">
        <v>47</v>
      </c>
      <c r="B23" s="142" t="s">
        <v>136</v>
      </c>
      <c r="C23" s="142"/>
      <c r="D23" s="142"/>
      <c r="E23" s="142"/>
      <c r="F23" s="142"/>
      <c r="G23" s="142"/>
      <c r="H23" s="142"/>
      <c r="I23" s="142"/>
      <c r="J23" s="142"/>
      <c r="K23" s="142"/>
      <c r="L23" s="142"/>
      <c r="M23" s="142"/>
      <c r="N23" s="142"/>
      <c r="O23" s="142"/>
    </row>
    <row r="24" spans="1:15" x14ac:dyDescent="0.2">
      <c r="A24" s="23"/>
      <c r="B24" s="142"/>
      <c r="C24" s="142"/>
      <c r="D24" s="142"/>
      <c r="E24" s="142"/>
      <c r="F24" s="142"/>
      <c r="G24" s="142"/>
      <c r="H24" s="142"/>
      <c r="I24" s="142"/>
      <c r="J24" s="142"/>
      <c r="K24" s="142"/>
      <c r="L24" s="142"/>
      <c r="M24" s="142"/>
      <c r="N24" s="142"/>
      <c r="O24" s="142"/>
    </row>
    <row r="25" spans="1:15" x14ac:dyDescent="0.2">
      <c r="A25" s="23"/>
      <c r="B25" s="142"/>
      <c r="C25" s="142"/>
      <c r="D25" s="142"/>
      <c r="E25" s="142"/>
      <c r="F25" s="142"/>
      <c r="G25" s="142"/>
      <c r="H25" s="142"/>
      <c r="I25" s="142"/>
      <c r="J25" s="142"/>
      <c r="K25" s="142"/>
      <c r="L25" s="142"/>
      <c r="M25" s="142"/>
      <c r="N25" s="142"/>
      <c r="O25" s="142"/>
    </row>
    <row r="26" spans="1:15" x14ac:dyDescent="0.2">
      <c r="A26" s="23" t="s">
        <v>48</v>
      </c>
      <c r="B26" s="142" t="s">
        <v>51</v>
      </c>
      <c r="C26" s="142"/>
      <c r="D26" s="142"/>
      <c r="E26" s="142"/>
      <c r="F26" s="142"/>
      <c r="G26" s="142"/>
      <c r="H26" s="142"/>
      <c r="I26" s="142"/>
      <c r="J26" s="142"/>
      <c r="K26" s="142"/>
      <c r="L26" s="142"/>
      <c r="M26" s="142"/>
      <c r="N26" s="142"/>
      <c r="O26" s="142"/>
    </row>
    <row r="27" spans="1:15" x14ac:dyDescent="0.2">
      <c r="A27" s="23"/>
      <c r="B27" s="199" t="s">
        <v>85</v>
      </c>
      <c r="C27" s="199"/>
      <c r="D27" s="199"/>
      <c r="E27" s="199"/>
      <c r="F27" s="199"/>
      <c r="G27" s="199"/>
      <c r="H27" s="199"/>
      <c r="I27" s="199"/>
      <c r="J27" s="199"/>
      <c r="K27" s="199"/>
      <c r="L27" s="199"/>
      <c r="M27" s="199"/>
      <c r="N27" s="199"/>
      <c r="O27" s="199"/>
    </row>
    <row r="28" spans="1:15" x14ac:dyDescent="0.2">
      <c r="A28" s="23"/>
      <c r="B28" s="142" t="s">
        <v>127</v>
      </c>
      <c r="C28" s="142"/>
      <c r="D28" s="142"/>
      <c r="E28" s="142"/>
      <c r="F28" s="142"/>
      <c r="G28" s="142"/>
      <c r="H28" s="142"/>
      <c r="I28" s="142"/>
      <c r="J28" s="142"/>
      <c r="K28" s="142"/>
      <c r="L28" s="142"/>
      <c r="M28" s="142"/>
      <c r="N28" s="142"/>
      <c r="O28" s="142"/>
    </row>
    <row r="29" spans="1:15" x14ac:dyDescent="0.2">
      <c r="A29" s="23"/>
      <c r="B29" s="142"/>
      <c r="C29" s="142"/>
      <c r="D29" s="142"/>
      <c r="E29" s="142"/>
      <c r="F29" s="142"/>
      <c r="G29" s="142"/>
      <c r="H29" s="142"/>
      <c r="I29" s="142"/>
      <c r="J29" s="142"/>
      <c r="K29" s="142"/>
      <c r="L29" s="142"/>
      <c r="M29" s="142"/>
      <c r="N29" s="142"/>
      <c r="O29" s="142"/>
    </row>
    <row r="30" spans="1:15" x14ac:dyDescent="0.2">
      <c r="A30" s="23"/>
      <c r="B30" s="142"/>
      <c r="C30" s="142"/>
      <c r="D30" s="142"/>
      <c r="E30" s="142"/>
      <c r="F30" s="142"/>
      <c r="G30" s="142"/>
      <c r="H30" s="142"/>
      <c r="I30" s="142"/>
      <c r="J30" s="142"/>
      <c r="K30" s="142"/>
      <c r="L30" s="142"/>
      <c r="M30" s="142"/>
      <c r="N30" s="142"/>
      <c r="O30" s="142"/>
    </row>
    <row r="31" spans="1:15" x14ac:dyDescent="0.2">
      <c r="A31" s="23" t="s">
        <v>49</v>
      </c>
      <c r="B31" s="142" t="s">
        <v>52</v>
      </c>
      <c r="C31" s="142"/>
      <c r="D31" s="142"/>
      <c r="E31" s="142"/>
      <c r="F31" s="142"/>
      <c r="G31" s="142"/>
      <c r="H31" s="142"/>
      <c r="I31" s="142"/>
      <c r="J31" s="142"/>
      <c r="K31" s="142"/>
      <c r="L31" s="142"/>
      <c r="M31" s="142"/>
      <c r="N31" s="142"/>
      <c r="O31" s="142"/>
    </row>
    <row r="32" spans="1:15" x14ac:dyDescent="0.2">
      <c r="A32" s="23"/>
      <c r="B32" s="142" t="s">
        <v>227</v>
      </c>
      <c r="C32" s="142"/>
      <c r="D32" s="142"/>
      <c r="E32" s="142"/>
      <c r="F32" s="142"/>
      <c r="G32" s="142"/>
      <c r="H32" s="142"/>
      <c r="I32" s="142"/>
      <c r="J32" s="142"/>
      <c r="K32" s="142"/>
      <c r="L32" s="142"/>
      <c r="M32" s="142"/>
      <c r="N32" s="142"/>
      <c r="O32" s="142"/>
    </row>
    <row r="33" spans="1:16" x14ac:dyDescent="0.2">
      <c r="A33" s="23"/>
      <c r="B33" s="142" t="s">
        <v>53</v>
      </c>
      <c r="C33" s="142"/>
      <c r="D33" s="142"/>
      <c r="E33" s="142"/>
      <c r="F33" s="142"/>
      <c r="G33" s="142"/>
      <c r="H33" s="142"/>
      <c r="I33" s="142"/>
      <c r="J33" s="142"/>
      <c r="K33" s="142"/>
      <c r="L33" s="142"/>
      <c r="M33" s="142"/>
      <c r="N33" s="142"/>
      <c r="O33" s="142"/>
    </row>
    <row r="34" spans="1:16" x14ac:dyDescent="0.2">
      <c r="A34" s="23"/>
      <c r="B34" s="198" t="s">
        <v>69</v>
      </c>
      <c r="C34" s="198"/>
      <c r="D34" s="198"/>
      <c r="E34" s="198"/>
      <c r="F34" s="198"/>
      <c r="G34" s="198"/>
      <c r="H34" s="198"/>
      <c r="I34" s="198"/>
      <c r="J34" s="198"/>
      <c r="K34" s="198"/>
      <c r="L34" s="198"/>
      <c r="M34" s="198"/>
      <c r="N34" s="198"/>
      <c r="O34" s="198"/>
    </row>
    <row r="35" spans="1:16" x14ac:dyDescent="0.2">
      <c r="A35" s="23"/>
      <c r="B35" s="198"/>
      <c r="C35" s="198"/>
      <c r="D35" s="198"/>
      <c r="E35" s="198"/>
      <c r="F35" s="198"/>
      <c r="G35" s="198"/>
      <c r="H35" s="198"/>
      <c r="I35" s="198"/>
      <c r="J35" s="198"/>
      <c r="K35" s="198"/>
      <c r="L35" s="198"/>
      <c r="M35" s="198"/>
      <c r="N35" s="198"/>
      <c r="O35" s="198"/>
    </row>
    <row r="36" spans="1:16" x14ac:dyDescent="0.2">
      <c r="A36" s="23"/>
      <c r="B36" s="198"/>
      <c r="C36" s="198"/>
      <c r="D36" s="198"/>
      <c r="E36" s="198"/>
      <c r="F36" s="198"/>
      <c r="G36" s="198"/>
      <c r="H36" s="198"/>
      <c r="I36" s="198"/>
      <c r="J36" s="198"/>
      <c r="K36" s="198"/>
      <c r="L36" s="198"/>
      <c r="M36" s="198"/>
      <c r="N36" s="198"/>
      <c r="O36" s="198"/>
    </row>
    <row r="37" spans="1:16" ht="16" customHeight="1" x14ac:dyDescent="0.2">
      <c r="A37" s="61" t="s">
        <v>50</v>
      </c>
      <c r="B37" s="200" t="s">
        <v>128</v>
      </c>
      <c r="C37" s="200"/>
      <c r="D37" s="200"/>
      <c r="E37" s="200"/>
      <c r="F37" s="200"/>
      <c r="G37" s="200"/>
      <c r="H37" s="200"/>
      <c r="I37" s="200"/>
      <c r="J37" s="200"/>
      <c r="K37" s="200"/>
      <c r="L37" s="200"/>
      <c r="M37" s="200"/>
      <c r="N37" s="200"/>
      <c r="O37" s="200"/>
    </row>
    <row r="38" spans="1:16" ht="16" customHeight="1" x14ac:dyDescent="0.3">
      <c r="A38" s="61"/>
      <c r="B38" s="198" t="s">
        <v>154</v>
      </c>
      <c r="C38" s="198"/>
      <c r="D38" s="198"/>
      <c r="E38" s="198"/>
      <c r="F38" s="198"/>
      <c r="G38" s="198"/>
      <c r="H38" s="198"/>
      <c r="I38" s="198"/>
      <c r="J38" s="198"/>
      <c r="K38" s="198"/>
      <c r="L38" s="198"/>
      <c r="M38" s="198"/>
      <c r="N38" s="198"/>
      <c r="O38" s="198"/>
      <c r="P38" s="100"/>
    </row>
    <row r="39" spans="1:16" x14ac:dyDescent="0.2">
      <c r="B39" s="198"/>
      <c r="C39" s="198"/>
      <c r="D39" s="198"/>
      <c r="E39" s="198"/>
      <c r="F39" s="198"/>
      <c r="G39" s="198"/>
      <c r="H39" s="198"/>
      <c r="I39" s="198"/>
      <c r="J39" s="198"/>
      <c r="K39" s="198"/>
      <c r="L39" s="198"/>
      <c r="M39" s="198"/>
      <c r="N39" s="198"/>
      <c r="O39" s="198"/>
    </row>
    <row r="40" spans="1:16" x14ac:dyDescent="0.2">
      <c r="B40" s="198"/>
      <c r="C40" s="198"/>
      <c r="D40" s="198"/>
      <c r="E40" s="198"/>
      <c r="F40" s="198"/>
      <c r="G40" s="198"/>
      <c r="H40" s="198"/>
      <c r="I40" s="198"/>
      <c r="J40" s="198"/>
      <c r="K40" s="198"/>
      <c r="L40" s="198"/>
      <c r="M40" s="198"/>
      <c r="N40" s="198"/>
      <c r="O40" s="198"/>
    </row>
    <row r="41" spans="1:16" x14ac:dyDescent="0.2">
      <c r="B41" s="198"/>
      <c r="C41" s="198"/>
      <c r="D41" s="198"/>
      <c r="E41" s="198"/>
      <c r="F41" s="198"/>
      <c r="G41" s="198"/>
      <c r="H41" s="198"/>
      <c r="I41" s="198"/>
      <c r="J41" s="198"/>
      <c r="K41" s="198"/>
      <c r="L41" s="198"/>
      <c r="M41" s="198"/>
      <c r="N41" s="198"/>
      <c r="O41" s="198"/>
    </row>
  </sheetData>
  <mergeCells count="18">
    <mergeCell ref="B39:O39"/>
    <mergeCell ref="B40:O40"/>
    <mergeCell ref="B41:O41"/>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51"/>
  <sheetViews>
    <sheetView tabSelected="1" topLeftCell="C5" zoomScale="149" zoomScaleNormal="85" workbookViewId="0">
      <selection activeCell="D5" sqref="D5"/>
    </sheetView>
  </sheetViews>
  <sheetFormatPr baseColWidth="10" defaultColWidth="9.1640625" defaultRowHeight="16" x14ac:dyDescent="0.2"/>
  <cols>
    <col min="1" max="1" width="10" style="13" customWidth="1"/>
    <col min="2" max="2" width="49" style="13" customWidth="1"/>
    <col min="3" max="3" width="61.6640625" style="13" customWidth="1"/>
    <col min="4" max="4" width="47.5" style="13" customWidth="1"/>
    <col min="5" max="16384" width="9.1640625" style="13"/>
  </cols>
  <sheetData>
    <row r="1" spans="1:4" x14ac:dyDescent="0.2">
      <c r="B1" s="24"/>
    </row>
    <row r="2" spans="1:4" x14ac:dyDescent="0.2">
      <c r="A2" s="20" t="str">
        <f>'Pasiūlymo forma'!B30</f>
        <v>Didelio našumo konfokalinė vaizdinimo sistema</v>
      </c>
      <c r="B2" s="18"/>
      <c r="C2" s="18"/>
    </row>
    <row r="3" spans="1:4" x14ac:dyDescent="0.2">
      <c r="A3" s="15"/>
      <c r="B3" s="16"/>
      <c r="C3" s="16"/>
    </row>
    <row r="4" spans="1:4" x14ac:dyDescent="0.2">
      <c r="A4" s="18" t="s">
        <v>14</v>
      </c>
      <c r="B4" s="16"/>
      <c r="C4" s="16"/>
    </row>
    <row r="5" spans="1:4" s="14" customFormat="1" ht="85" x14ac:dyDescent="0.2">
      <c r="A5" s="29" t="s">
        <v>34</v>
      </c>
      <c r="B5" s="107" t="s">
        <v>35</v>
      </c>
      <c r="C5" s="107" t="s">
        <v>36</v>
      </c>
      <c r="D5" s="30" t="s">
        <v>228</v>
      </c>
    </row>
    <row r="6" spans="1:4" s="14" customFormat="1" ht="34" x14ac:dyDescent="0.2">
      <c r="A6" s="111">
        <v>1</v>
      </c>
      <c r="B6" s="112" t="s">
        <v>149</v>
      </c>
      <c r="C6" s="112" t="s">
        <v>155</v>
      </c>
      <c r="D6" s="108"/>
    </row>
    <row r="7" spans="1:4" s="14" customFormat="1" ht="51" x14ac:dyDescent="0.2">
      <c r="A7" s="111">
        <v>2</v>
      </c>
      <c r="B7" s="112" t="s">
        <v>150</v>
      </c>
      <c r="C7" s="112" t="s">
        <v>156</v>
      </c>
      <c r="D7" s="108"/>
    </row>
    <row r="8" spans="1:4" s="14" customFormat="1" ht="34" x14ac:dyDescent="0.2">
      <c r="A8" s="202">
        <v>3</v>
      </c>
      <c r="B8" s="201" t="s">
        <v>151</v>
      </c>
      <c r="C8" s="112" t="s">
        <v>188</v>
      </c>
      <c r="D8" s="109"/>
    </row>
    <row r="9" spans="1:4" s="14" customFormat="1" ht="17" x14ac:dyDescent="0.2">
      <c r="A9" s="203"/>
      <c r="B9" s="201"/>
      <c r="C9" s="112" t="s">
        <v>186</v>
      </c>
      <c r="D9" s="108"/>
    </row>
    <row r="10" spans="1:4" s="14" customFormat="1" ht="17" x14ac:dyDescent="0.2">
      <c r="A10" s="203"/>
      <c r="B10" s="201"/>
      <c r="C10" s="112" t="s">
        <v>187</v>
      </c>
      <c r="D10" s="108"/>
    </row>
    <row r="11" spans="1:4" s="14" customFormat="1" ht="34" x14ac:dyDescent="0.2">
      <c r="A11" s="204"/>
      <c r="B11" s="201"/>
      <c r="C11" s="112" t="s">
        <v>221</v>
      </c>
      <c r="D11" s="108"/>
    </row>
    <row r="12" spans="1:4" s="14" customFormat="1" ht="17" x14ac:dyDescent="0.2">
      <c r="A12" s="202">
        <v>4</v>
      </c>
      <c r="B12" s="201" t="s">
        <v>158</v>
      </c>
      <c r="C12" s="112" t="s">
        <v>157</v>
      </c>
      <c r="D12" s="108"/>
    </row>
    <row r="13" spans="1:4" s="14" customFormat="1" ht="17" x14ac:dyDescent="0.2">
      <c r="A13" s="203"/>
      <c r="B13" s="201"/>
      <c r="C13" s="112" t="s">
        <v>159</v>
      </c>
      <c r="D13" s="108"/>
    </row>
    <row r="14" spans="1:4" s="14" customFormat="1" ht="17" x14ac:dyDescent="0.2">
      <c r="A14" s="203"/>
      <c r="B14" s="201"/>
      <c r="C14" s="112" t="s">
        <v>160</v>
      </c>
      <c r="D14" s="108"/>
    </row>
    <row r="15" spans="1:4" s="14" customFormat="1" ht="17" x14ac:dyDescent="0.2">
      <c r="A15" s="203"/>
      <c r="B15" s="201"/>
      <c r="C15" s="112" t="s">
        <v>161</v>
      </c>
      <c r="D15" s="108"/>
    </row>
    <row r="16" spans="1:4" s="14" customFormat="1" ht="17" x14ac:dyDescent="0.2">
      <c r="A16" s="203"/>
      <c r="B16" s="201"/>
      <c r="C16" s="112" t="s">
        <v>162</v>
      </c>
      <c r="D16" s="108"/>
    </row>
    <row r="17" spans="1:4" s="14" customFormat="1" ht="34" x14ac:dyDescent="0.2">
      <c r="A17" s="204"/>
      <c r="B17" s="201"/>
      <c r="C17" s="112" t="s">
        <v>163</v>
      </c>
      <c r="D17" s="108"/>
    </row>
    <row r="18" spans="1:4" s="14" customFormat="1" ht="34" x14ac:dyDescent="0.2">
      <c r="A18" s="202">
        <v>5</v>
      </c>
      <c r="B18" s="201" t="s">
        <v>152</v>
      </c>
      <c r="C18" s="112" t="s">
        <v>190</v>
      </c>
      <c r="D18" s="110"/>
    </row>
    <row r="19" spans="1:4" s="14" customFormat="1" ht="17" x14ac:dyDescent="0.2">
      <c r="A19" s="203"/>
      <c r="B19" s="201"/>
      <c r="C19" s="112" t="s">
        <v>218</v>
      </c>
      <c r="D19" s="108"/>
    </row>
    <row r="20" spans="1:4" s="14" customFormat="1" ht="17" x14ac:dyDescent="0.2">
      <c r="A20" s="203"/>
      <c r="B20" s="201"/>
      <c r="C20" s="112" t="s">
        <v>192</v>
      </c>
      <c r="D20" s="108"/>
    </row>
    <row r="21" spans="1:4" s="14" customFormat="1" ht="17" x14ac:dyDescent="0.2">
      <c r="A21" s="203"/>
      <c r="B21" s="201"/>
      <c r="C21" s="112" t="s">
        <v>193</v>
      </c>
      <c r="D21" s="108"/>
    </row>
    <row r="22" spans="1:4" s="14" customFormat="1" ht="17" x14ac:dyDescent="0.2">
      <c r="A22" s="203"/>
      <c r="B22" s="201"/>
      <c r="C22" s="112" t="s">
        <v>194</v>
      </c>
      <c r="D22" s="108"/>
    </row>
    <row r="23" spans="1:4" s="14" customFormat="1" ht="17" x14ac:dyDescent="0.2">
      <c r="A23" s="203"/>
      <c r="B23" s="201"/>
      <c r="C23" s="112" t="s">
        <v>222</v>
      </c>
      <c r="D23" s="109"/>
    </row>
    <row r="24" spans="1:4" s="14" customFormat="1" ht="17" x14ac:dyDescent="0.2">
      <c r="A24" s="203"/>
      <c r="B24" s="201"/>
      <c r="C24" s="112" t="s">
        <v>225</v>
      </c>
      <c r="D24" s="109"/>
    </row>
    <row r="25" spans="1:4" s="14" customFormat="1" ht="17" x14ac:dyDescent="0.2">
      <c r="A25" s="202">
        <v>6</v>
      </c>
      <c r="B25" s="201" t="s">
        <v>173</v>
      </c>
      <c r="C25" s="112" t="s">
        <v>164</v>
      </c>
      <c r="D25" s="108"/>
    </row>
    <row r="26" spans="1:4" s="14" customFormat="1" ht="17" x14ac:dyDescent="0.2">
      <c r="A26" s="203"/>
      <c r="B26" s="201"/>
      <c r="C26" s="112" t="s">
        <v>165</v>
      </c>
      <c r="D26" s="108"/>
    </row>
    <row r="27" spans="1:4" s="14" customFormat="1" ht="17" x14ac:dyDescent="0.2">
      <c r="A27" s="203"/>
      <c r="B27" s="201"/>
      <c r="C27" s="112" t="s">
        <v>166</v>
      </c>
      <c r="D27" s="108"/>
    </row>
    <row r="28" spans="1:4" s="14" customFormat="1" ht="17" x14ac:dyDescent="0.2">
      <c r="A28" s="203"/>
      <c r="B28" s="201"/>
      <c r="C28" s="112" t="s">
        <v>167</v>
      </c>
      <c r="D28" s="108"/>
    </row>
    <row r="29" spans="1:4" s="14" customFormat="1" ht="17" x14ac:dyDescent="0.2">
      <c r="A29" s="203"/>
      <c r="B29" s="201"/>
      <c r="C29" s="112" t="s">
        <v>168</v>
      </c>
      <c r="D29" s="108"/>
    </row>
    <row r="30" spans="1:4" s="14" customFormat="1" ht="17" x14ac:dyDescent="0.2">
      <c r="A30" s="203"/>
      <c r="B30" s="201"/>
      <c r="C30" s="112" t="s">
        <v>169</v>
      </c>
      <c r="D30" s="108"/>
    </row>
    <row r="31" spans="1:4" s="14" customFormat="1" ht="17" x14ac:dyDescent="0.2">
      <c r="A31" s="203"/>
      <c r="B31" s="201"/>
      <c r="C31" s="112" t="s">
        <v>170</v>
      </c>
      <c r="D31" s="108"/>
    </row>
    <row r="32" spans="1:4" s="14" customFormat="1" ht="17" x14ac:dyDescent="0.2">
      <c r="A32" s="203"/>
      <c r="B32" s="201"/>
      <c r="C32" s="112" t="s">
        <v>171</v>
      </c>
      <c r="D32" s="108"/>
    </row>
    <row r="33" spans="1:4" s="14" customFormat="1" ht="17" x14ac:dyDescent="0.2">
      <c r="A33" s="203"/>
      <c r="B33" s="201"/>
      <c r="C33" s="112" t="s">
        <v>172</v>
      </c>
      <c r="D33" s="108"/>
    </row>
    <row r="34" spans="1:4" s="14" customFormat="1" ht="17" x14ac:dyDescent="0.2">
      <c r="A34" s="202">
        <v>7</v>
      </c>
      <c r="B34" s="201" t="s">
        <v>153</v>
      </c>
      <c r="C34" s="112" t="s">
        <v>199</v>
      </c>
      <c r="D34" s="110"/>
    </row>
    <row r="35" spans="1:4" s="14" customFormat="1" ht="36" x14ac:dyDescent="0.2">
      <c r="A35" s="203"/>
      <c r="B35" s="201"/>
      <c r="C35" s="112" t="s">
        <v>216</v>
      </c>
      <c r="D35" s="108"/>
    </row>
    <row r="36" spans="1:4" s="14" customFormat="1" ht="17" x14ac:dyDescent="0.2">
      <c r="A36" s="203"/>
      <c r="B36" s="201"/>
      <c r="C36" s="112" t="s">
        <v>200</v>
      </c>
      <c r="D36" s="108"/>
    </row>
    <row r="37" spans="1:4" s="14" customFormat="1" ht="34" x14ac:dyDescent="0.2">
      <c r="A37" s="202">
        <v>8</v>
      </c>
      <c r="B37" s="201" t="s">
        <v>147</v>
      </c>
      <c r="C37" s="112" t="s">
        <v>174</v>
      </c>
      <c r="D37" s="108"/>
    </row>
    <row r="38" spans="1:4" s="14" customFormat="1" ht="51" x14ac:dyDescent="0.2">
      <c r="A38" s="203"/>
      <c r="B38" s="201"/>
      <c r="C38" s="112" t="s">
        <v>175</v>
      </c>
      <c r="D38" s="108"/>
    </row>
    <row r="39" spans="1:4" s="14" customFormat="1" ht="51" x14ac:dyDescent="0.2">
      <c r="A39" s="203"/>
      <c r="B39" s="201"/>
      <c r="C39" s="112" t="s">
        <v>176</v>
      </c>
      <c r="D39" s="108"/>
    </row>
    <row r="40" spans="1:4" s="14" customFormat="1" ht="51" x14ac:dyDescent="0.2">
      <c r="A40" s="203"/>
      <c r="B40" s="201"/>
      <c r="C40" s="112" t="s">
        <v>177</v>
      </c>
      <c r="D40" s="108"/>
    </row>
    <row r="41" spans="1:4" s="14" customFormat="1" ht="51" x14ac:dyDescent="0.2">
      <c r="A41" s="203"/>
      <c r="B41" s="201"/>
      <c r="C41" s="112" t="s">
        <v>178</v>
      </c>
      <c r="D41" s="108"/>
    </row>
    <row r="42" spans="1:4" s="14" customFormat="1" ht="68" x14ac:dyDescent="0.2">
      <c r="A42" s="203"/>
      <c r="B42" s="201"/>
      <c r="C42" s="112" t="s">
        <v>217</v>
      </c>
      <c r="D42" s="108"/>
    </row>
    <row r="43" spans="1:4" s="14" customFormat="1" ht="68" x14ac:dyDescent="0.2">
      <c r="A43" s="203"/>
      <c r="B43" s="201"/>
      <c r="C43" s="112" t="s">
        <v>179</v>
      </c>
      <c r="D43" s="108"/>
    </row>
    <row r="44" spans="1:4" s="14" customFormat="1" ht="51" x14ac:dyDescent="0.2">
      <c r="A44" s="204"/>
      <c r="B44" s="201"/>
      <c r="C44" s="112" t="s">
        <v>180</v>
      </c>
      <c r="D44" s="108"/>
    </row>
    <row r="45" spans="1:4" s="14" customFormat="1" ht="68" x14ac:dyDescent="0.2">
      <c r="A45" s="202">
        <v>9</v>
      </c>
      <c r="B45" s="201" t="s">
        <v>181</v>
      </c>
      <c r="C45" s="112" t="s">
        <v>219</v>
      </c>
      <c r="D45" s="108"/>
    </row>
    <row r="46" spans="1:4" s="14" customFormat="1" ht="17" x14ac:dyDescent="0.2">
      <c r="A46" s="203"/>
      <c r="B46" s="201"/>
      <c r="C46" s="112" t="s">
        <v>182</v>
      </c>
      <c r="D46" s="109"/>
    </row>
    <row r="47" spans="1:4" s="14" customFormat="1" ht="17" x14ac:dyDescent="0.2">
      <c r="A47" s="203"/>
      <c r="B47" s="201"/>
      <c r="C47" s="112" t="s">
        <v>220</v>
      </c>
      <c r="D47" s="108"/>
    </row>
    <row r="48" spans="1:4" s="14" customFormat="1" ht="17" x14ac:dyDescent="0.2">
      <c r="A48" s="203"/>
      <c r="B48" s="201"/>
      <c r="C48" s="112" t="s">
        <v>183</v>
      </c>
      <c r="D48" s="108"/>
    </row>
    <row r="49" spans="1:4" s="14" customFormat="1" ht="17" x14ac:dyDescent="0.2">
      <c r="A49" s="203"/>
      <c r="B49" s="201"/>
      <c r="C49" s="112" t="s">
        <v>184</v>
      </c>
      <c r="D49" s="108"/>
    </row>
    <row r="50" spans="1:4" s="14" customFormat="1" ht="17" x14ac:dyDescent="0.2">
      <c r="A50" s="203"/>
      <c r="B50" s="201"/>
      <c r="C50" s="112" t="s">
        <v>185</v>
      </c>
      <c r="D50" s="108"/>
    </row>
    <row r="51" spans="1:4" s="14" customFormat="1" ht="69" customHeight="1" x14ac:dyDescent="0.2">
      <c r="A51" s="111">
        <v>10</v>
      </c>
      <c r="B51" s="112" t="s">
        <v>214</v>
      </c>
      <c r="C51" s="112" t="s">
        <v>215</v>
      </c>
      <c r="D51" s="109"/>
    </row>
  </sheetData>
  <mergeCells count="14">
    <mergeCell ref="B37:B44"/>
    <mergeCell ref="B45:B50"/>
    <mergeCell ref="A37:A44"/>
    <mergeCell ref="A45:A50"/>
    <mergeCell ref="B8:B11"/>
    <mergeCell ref="B12:B17"/>
    <mergeCell ref="B18:B24"/>
    <mergeCell ref="B25:B33"/>
    <mergeCell ref="A34:A36"/>
    <mergeCell ref="A8:A11"/>
    <mergeCell ref="A12:A17"/>
    <mergeCell ref="A18:A24"/>
    <mergeCell ref="A25:A33"/>
    <mergeCell ref="B34:B3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20"/>
  <sheetViews>
    <sheetView zoomScale="122" workbookViewId="0">
      <selection activeCell="B26" sqref="B26"/>
    </sheetView>
  </sheetViews>
  <sheetFormatPr baseColWidth="10" defaultColWidth="9.1640625" defaultRowHeight="16" x14ac:dyDescent="0.2"/>
  <cols>
    <col min="1" max="1" width="45.5" style="94" customWidth="1"/>
    <col min="2" max="4" width="60.6640625" style="13" customWidth="1"/>
    <col min="5" max="16384" width="9.1640625" style="13"/>
  </cols>
  <sheetData>
    <row r="1" spans="1:4" x14ac:dyDescent="0.2">
      <c r="A1" s="205"/>
      <c r="B1" s="205"/>
      <c r="C1" s="205"/>
    </row>
    <row r="2" spans="1:4" ht="17" thickBot="1" x14ac:dyDescent="0.25">
      <c r="A2" s="205"/>
      <c r="B2" s="205"/>
      <c r="C2" s="205"/>
    </row>
    <row r="3" spans="1:4" ht="17" thickBot="1" x14ac:dyDescent="0.25">
      <c r="A3" s="88"/>
      <c r="B3" s="89" t="s">
        <v>92</v>
      </c>
      <c r="C3" s="89" t="s">
        <v>93</v>
      </c>
      <c r="D3" s="89" t="s">
        <v>137</v>
      </c>
    </row>
    <row r="4" spans="1:4" ht="20" thickBot="1" x14ac:dyDescent="0.25">
      <c r="A4" s="90" t="s">
        <v>94</v>
      </c>
      <c r="B4" s="91"/>
      <c r="C4" s="91"/>
      <c r="D4" s="91"/>
    </row>
    <row r="5" spans="1:4" ht="20" thickBot="1" x14ac:dyDescent="0.25">
      <c r="A5" s="90" t="s">
        <v>95</v>
      </c>
      <c r="B5" s="46"/>
      <c r="C5" s="46"/>
      <c r="D5" s="46"/>
    </row>
    <row r="6" spans="1:4" ht="20" thickBot="1" x14ac:dyDescent="0.25">
      <c r="A6" s="90" t="s">
        <v>96</v>
      </c>
      <c r="B6" s="46"/>
      <c r="C6" s="46"/>
      <c r="D6" s="46"/>
    </row>
    <row r="7" spans="1:4" ht="20" thickBot="1" x14ac:dyDescent="0.25">
      <c r="A7" s="90" t="s">
        <v>97</v>
      </c>
      <c r="B7" s="46"/>
      <c r="C7" s="46"/>
      <c r="D7" s="46"/>
    </row>
    <row r="8" spans="1:4" ht="20" thickBot="1" x14ac:dyDescent="0.25">
      <c r="A8" s="90" t="s">
        <v>98</v>
      </c>
      <c r="B8" s="46"/>
      <c r="C8" s="46"/>
      <c r="D8" s="46"/>
    </row>
    <row r="9" spans="1:4" ht="20" thickBot="1" x14ac:dyDescent="0.25">
      <c r="A9" s="90" t="s">
        <v>99</v>
      </c>
      <c r="B9" s="46"/>
      <c r="C9" s="46"/>
      <c r="D9" s="46"/>
    </row>
    <row r="10" spans="1:4" ht="20" thickBot="1" x14ac:dyDescent="0.25">
      <c r="A10" s="90" t="s">
        <v>143</v>
      </c>
      <c r="B10" s="46"/>
      <c r="C10" s="46"/>
      <c r="D10" s="46"/>
    </row>
    <row r="11" spans="1:4" ht="20" thickBot="1" x14ac:dyDescent="0.25">
      <c r="A11" s="90" t="s">
        <v>144</v>
      </c>
      <c r="B11" s="46"/>
      <c r="C11" s="46"/>
      <c r="D11" s="46"/>
    </row>
    <row r="12" spans="1:4" ht="20" thickBot="1" x14ac:dyDescent="0.25">
      <c r="A12" s="90" t="s">
        <v>207</v>
      </c>
      <c r="B12" s="46"/>
      <c r="C12" s="46"/>
      <c r="D12" s="46"/>
    </row>
    <row r="13" spans="1:4" ht="20" thickBot="1" x14ac:dyDescent="0.25">
      <c r="A13" s="90" t="s">
        <v>208</v>
      </c>
      <c r="B13" s="46"/>
      <c r="C13" s="46"/>
      <c r="D13" s="46"/>
    </row>
    <row r="14" spans="1:4" x14ac:dyDescent="0.2">
      <c r="A14" s="101"/>
      <c r="B14" s="14"/>
      <c r="C14" s="14"/>
      <c r="D14" s="14"/>
    </row>
    <row r="15" spans="1:4" x14ac:dyDescent="0.2">
      <c r="A15" s="92" t="s">
        <v>100</v>
      </c>
    </row>
    <row r="16" spans="1:4" ht="18" x14ac:dyDescent="0.25">
      <c r="A16" s="206" t="s">
        <v>101</v>
      </c>
      <c r="B16" s="206"/>
      <c r="C16" s="206"/>
    </row>
    <row r="17" spans="1:3" ht="15.75" customHeight="1" x14ac:dyDescent="0.2">
      <c r="A17" s="207" t="s">
        <v>213</v>
      </c>
      <c r="B17" s="207"/>
      <c r="C17" s="207"/>
    </row>
    <row r="18" spans="1:3" x14ac:dyDescent="0.2">
      <c r="A18" s="207"/>
      <c r="B18" s="207"/>
      <c r="C18" s="207"/>
    </row>
    <row r="19" spans="1:3" ht="18" x14ac:dyDescent="0.25">
      <c r="A19" s="206" t="s">
        <v>209</v>
      </c>
      <c r="B19" s="206"/>
      <c r="C19" s="206"/>
    </row>
    <row r="20" spans="1:3" x14ac:dyDescent="0.2">
      <c r="A20" s="93"/>
    </row>
  </sheetData>
  <mergeCells count="4">
    <mergeCell ref="A1:C2"/>
    <mergeCell ref="A16:C16"/>
    <mergeCell ref="A19:C19"/>
    <mergeCell ref="A17:C18"/>
  </mergeCells>
  <phoneticPr fontId="28" type="noConversion"/>
  <dataValidations count="2">
    <dataValidation type="list" allowBlank="1" showInputMessage="1" showErrorMessage="1" sqref="B5:D5" xr:uid="{DC0D2234-7883-4246-B113-BBB0AF7582A9}">
      <formula1>"2, 3,4,5"</formula1>
    </dataValidation>
    <dataValidation type="list" allowBlank="1" showInputMessage="1" showErrorMessage="1" sqref="B6:D13"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G18"/>
  <sheetViews>
    <sheetView workbookViewId="0">
      <selection activeCell="C27" sqref="C27"/>
    </sheetView>
  </sheetViews>
  <sheetFormatPr baseColWidth="10" defaultColWidth="9.1640625" defaultRowHeight="16" x14ac:dyDescent="0.2"/>
  <cols>
    <col min="1" max="1" width="40.5" style="43" customWidth="1"/>
    <col min="2" max="4" width="60.6640625" style="42" customWidth="1"/>
    <col min="5" max="7" width="9.1640625" style="42"/>
    <col min="8" max="9" width="9.5" style="42" bestFit="1" customWidth="1"/>
    <col min="10" max="17" width="11.33203125" style="42" bestFit="1" customWidth="1"/>
    <col min="18" max="16384" width="9.1640625" style="42"/>
  </cols>
  <sheetData>
    <row r="1" spans="1:7" x14ac:dyDescent="0.2">
      <c r="A1" s="209"/>
      <c r="B1" s="209"/>
      <c r="C1" s="209"/>
    </row>
    <row r="2" spans="1:7" ht="17" thickBot="1" x14ac:dyDescent="0.25">
      <c r="A2" s="209"/>
      <c r="B2" s="209"/>
      <c r="C2" s="209"/>
      <c r="D2" s="49"/>
    </row>
    <row r="3" spans="1:7" ht="17" thickBot="1" x14ac:dyDescent="0.25">
      <c r="A3" s="42"/>
      <c r="B3" s="45" t="s">
        <v>92</v>
      </c>
      <c r="C3" s="45" t="s">
        <v>93</v>
      </c>
      <c r="D3" s="45" t="s">
        <v>137</v>
      </c>
      <c r="F3" s="50"/>
      <c r="G3" s="50"/>
    </row>
    <row r="4" spans="1:7" ht="37" thickBot="1" x14ac:dyDescent="0.3">
      <c r="A4" s="51" t="s">
        <v>102</v>
      </c>
      <c r="B4" s="52">
        <f>('Pasiūlymų suvestinė_Bendra'!B5-'Vertinimo sąlygos'!G3)*('Pasiūlymų suvestinė_Bendra'!B4*(('Vertinimo sąlygos'!G4/100)))</f>
        <v>0</v>
      </c>
      <c r="C4" s="52">
        <f>('Pasiūlymų suvestinė_Bendra'!C5-'Vertinimo sąlygos'!G3)*('Pasiūlymų suvestinė_Bendra'!C4*(('Vertinimo sąlygos'!G4/100)))</f>
        <v>0</v>
      </c>
      <c r="D4" s="52">
        <f>('Pasiūlymų suvestinė_Bendra'!D5-'Vertinimo sąlygos'!G3)*('Pasiūlymų suvestinė_Bendra'!D4*(('Vertinimo sąlygos'!G4/100)))</f>
        <v>0</v>
      </c>
    </row>
    <row r="5" spans="1:7" ht="20" thickBot="1" x14ac:dyDescent="0.3">
      <c r="A5" s="53" t="s">
        <v>103</v>
      </c>
      <c r="B5" s="46">
        <f>'Pasiūlymų suvestinė_Bendra'!B4-'Pasiūlymų suvestinė_Koreguota'!B4</f>
        <v>0</v>
      </c>
      <c r="C5" s="46">
        <f>'Pasiūlymų suvestinė_Bendra'!C4-'Pasiūlymų suvestinė_Koreguota'!C4</f>
        <v>0</v>
      </c>
      <c r="D5" s="46">
        <f>'Pasiūlymų suvestinė_Bendra'!D4-'Pasiūlymų suvestinė_Koreguota'!D4</f>
        <v>0</v>
      </c>
    </row>
    <row r="7" spans="1:7" x14ac:dyDescent="0.2">
      <c r="A7" s="47" t="s">
        <v>104</v>
      </c>
    </row>
    <row r="8" spans="1:7" ht="18" x14ac:dyDescent="0.25">
      <c r="A8" s="208" t="s">
        <v>126</v>
      </c>
      <c r="B8" s="208"/>
      <c r="C8" s="208"/>
    </row>
    <row r="9" spans="1:7" ht="18" x14ac:dyDescent="0.25">
      <c r="A9" s="208" t="s">
        <v>105</v>
      </c>
      <c r="B9" s="208"/>
      <c r="C9" s="208"/>
    </row>
    <row r="10" spans="1:7" x14ac:dyDescent="0.2">
      <c r="A10" s="48"/>
    </row>
    <row r="11" spans="1:7" x14ac:dyDescent="0.2">
      <c r="A11" s="54" t="s">
        <v>91</v>
      </c>
      <c r="B11" s="55"/>
    </row>
    <row r="12" spans="1:7" ht="18" x14ac:dyDescent="0.25">
      <c r="A12" s="56" t="s">
        <v>106</v>
      </c>
      <c r="B12" s="55"/>
    </row>
    <row r="13" spans="1:7" x14ac:dyDescent="0.2">
      <c r="A13" s="56"/>
      <c r="B13" s="55"/>
    </row>
    <row r="14" spans="1:7" ht="18" x14ac:dyDescent="0.25">
      <c r="A14" s="56" t="s">
        <v>107</v>
      </c>
      <c r="B14" s="55"/>
    </row>
    <row r="15" spans="1:7" x14ac:dyDescent="0.2">
      <c r="A15" s="57"/>
      <c r="B15" s="55"/>
    </row>
    <row r="16" spans="1:7" x14ac:dyDescent="0.2">
      <c r="A16" s="48"/>
    </row>
    <row r="17" spans="1:1" x14ac:dyDescent="0.2">
      <c r="A17" s="48"/>
    </row>
    <row r="18" spans="1:1" x14ac:dyDescent="0.2">
      <c r="A18" s="48"/>
    </row>
  </sheetData>
  <mergeCells count="3">
    <mergeCell ref="A8:C8"/>
    <mergeCell ref="A9:C9"/>
    <mergeCell ref="A1:C2"/>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9"/>
  <sheetViews>
    <sheetView zoomScale="118" workbookViewId="0">
      <selection activeCell="B25" sqref="B25"/>
    </sheetView>
  </sheetViews>
  <sheetFormatPr baseColWidth="10" defaultColWidth="9.1640625" defaultRowHeight="16" x14ac:dyDescent="0.2"/>
  <cols>
    <col min="1" max="1" width="45.5" style="2" customWidth="1"/>
    <col min="2" max="4" width="60.6640625" style="2" customWidth="1"/>
    <col min="5" max="6" width="10.6640625" style="2" bestFit="1" customWidth="1"/>
    <col min="7" max="16384" width="9.1640625" style="2"/>
  </cols>
  <sheetData>
    <row r="1" spans="1:4" ht="17" thickBot="1" x14ac:dyDescent="0.25"/>
    <row r="2" spans="1:4" ht="17" thickBot="1" x14ac:dyDescent="0.25">
      <c r="B2" s="66" t="s">
        <v>92</v>
      </c>
      <c r="C2" s="66" t="s">
        <v>93</v>
      </c>
      <c r="D2" s="66" t="s">
        <v>137</v>
      </c>
    </row>
    <row r="3" spans="1:4" ht="19" thickBot="1" x14ac:dyDescent="0.3">
      <c r="A3" s="103" t="s">
        <v>108</v>
      </c>
      <c r="B3" s="67">
        <f>'Pasiūlymų suvestinė_Bendra'!B4</f>
        <v>0</v>
      </c>
      <c r="C3" s="67">
        <f>'Pasiūlymų suvestinė_Bendra'!C4</f>
        <v>0</v>
      </c>
      <c r="D3" s="67">
        <f>'Pasiūlymų suvestinė_Bendra'!D4</f>
        <v>0</v>
      </c>
    </row>
    <row r="4" spans="1:4" ht="19" thickBot="1" x14ac:dyDescent="0.3">
      <c r="A4" s="103" t="s">
        <v>109</v>
      </c>
      <c r="B4" s="67">
        <f>'Pasiūlymų suvestinė_Koreguota'!B5</f>
        <v>0</v>
      </c>
      <c r="C4" s="67">
        <f>'Pasiūlymų suvestinė_Koreguota'!C5</f>
        <v>0</v>
      </c>
      <c r="D4" s="67">
        <f>'Pasiūlymų suvestinė_Koreguota'!D5</f>
        <v>0</v>
      </c>
    </row>
    <row r="5" spans="1:4" ht="19" thickBot="1" x14ac:dyDescent="0.3">
      <c r="A5" s="103" t="s">
        <v>110</v>
      </c>
      <c r="B5" s="68" t="e">
        <f>(MIN(B3:D3)/B3)*'Vertinimo tvarka'!G11</f>
        <v>#DIV/0!</v>
      </c>
      <c r="C5" s="68" t="e">
        <f>(MIN(B3:D3)/C3)*'Vertinimo tvarka'!G11</f>
        <v>#DIV/0!</v>
      </c>
      <c r="D5" s="68" t="e">
        <f>(MIN(B3:D3)/D3)*'Vertinimo tvarka'!G11</f>
        <v>#DIV/0!</v>
      </c>
    </row>
    <row r="6" spans="1:4" ht="19" thickBot="1" x14ac:dyDescent="0.3">
      <c r="A6" s="103" t="s">
        <v>111</v>
      </c>
      <c r="B6" s="68" t="e">
        <f>(MIN(B4:D4)/B4)*'Vertinimo tvarka'!G11</f>
        <v>#DIV/0!</v>
      </c>
      <c r="C6" s="68" t="e">
        <f>(MIN(B4:D4)/C4)*'Vertinimo tvarka'!G11</f>
        <v>#DIV/0!</v>
      </c>
      <c r="D6" s="68" t="e">
        <f>(MIN(B4:D4)/D4)*'Vertinimo tvarka'!G11</f>
        <v>#DIV/0!</v>
      </c>
    </row>
    <row r="7" spans="1:4" ht="19" thickBot="1" x14ac:dyDescent="0.3">
      <c r="A7" s="104" t="s">
        <v>112</v>
      </c>
      <c r="B7" s="69">
        <f>SUM(B8:B15)*'Vertinimo tvarka'!G12</f>
        <v>0</v>
      </c>
      <c r="C7" s="69">
        <f>SUM(C8:C15)*'Vertinimo tvarka'!G12</f>
        <v>0</v>
      </c>
      <c r="D7" s="69">
        <f>SUM(D8:D15)*'Vertinimo tvarka'!G12</f>
        <v>0</v>
      </c>
    </row>
    <row r="8" spans="1:4" ht="19" x14ac:dyDescent="0.2">
      <c r="A8" s="105" t="s">
        <v>113</v>
      </c>
      <c r="B8" s="113">
        <f>COUNTIF('Pasiūlymų suvestinė_Bendra'!B6, "YRA")*'Vertinimo tvarka'!F14</f>
        <v>0</v>
      </c>
      <c r="C8" s="113">
        <f>COUNTIF('Pasiūlymų suvestinė_Bendra'!C6, "YRA")*'Vertinimo tvarka'!F14</f>
        <v>0</v>
      </c>
      <c r="D8" s="113">
        <f>COUNTIF('Pasiūlymų suvestinė_Bendra'!D6, "YRA")*'Vertinimo tvarka'!F14</f>
        <v>0</v>
      </c>
    </row>
    <row r="9" spans="1:4" ht="19" x14ac:dyDescent="0.2">
      <c r="A9" s="106" t="s">
        <v>114</v>
      </c>
      <c r="B9" s="113">
        <f>COUNTIF('Pasiūlymų suvestinė_Bendra'!B7, "YRA")*'Vertinimo tvarka'!F15</f>
        <v>0</v>
      </c>
      <c r="C9" s="113">
        <f>COUNTIF('Pasiūlymų suvestinė_Bendra'!C7, "YRA")*'Vertinimo tvarka'!F15</f>
        <v>0</v>
      </c>
      <c r="D9" s="113">
        <f>COUNTIF('Pasiūlymų suvestinė_Bendra'!D7, "YRA")*'Vertinimo tvarka'!F15</f>
        <v>0</v>
      </c>
    </row>
    <row r="10" spans="1:4" ht="19" x14ac:dyDescent="0.2">
      <c r="A10" s="106" t="s">
        <v>115</v>
      </c>
      <c r="B10" s="113">
        <f>COUNTIF('Pasiūlymų suvestinė_Bendra'!B8, "YRA")*'Vertinimo tvarka'!F16</f>
        <v>0</v>
      </c>
      <c r="C10" s="113">
        <f>COUNTIF('Pasiūlymų suvestinė_Bendra'!C8, "YRA")*'Vertinimo tvarka'!F16</f>
        <v>0</v>
      </c>
      <c r="D10" s="113">
        <f>COUNTIF('Pasiūlymų suvestinė_Bendra'!D8, "YRA")*'Vertinimo tvarka'!F16</f>
        <v>0</v>
      </c>
    </row>
    <row r="11" spans="1:4" ht="19" x14ac:dyDescent="0.2">
      <c r="A11" s="106" t="s">
        <v>116</v>
      </c>
      <c r="B11" s="113">
        <f>COUNTIF('Pasiūlymų suvestinė_Bendra'!B9, "YRA")*'Vertinimo tvarka'!F17</f>
        <v>0</v>
      </c>
      <c r="C11" s="113">
        <f>COUNTIF('Pasiūlymų suvestinė_Bendra'!C9, "YRA")*'Vertinimo tvarka'!F17</f>
        <v>0</v>
      </c>
      <c r="D11" s="113">
        <f>COUNTIF('Pasiūlymų suvestinė_Bendra'!D9, "YRA")*'Vertinimo tvarka'!F17</f>
        <v>0</v>
      </c>
    </row>
    <row r="12" spans="1:4" ht="19" x14ac:dyDescent="0.2">
      <c r="A12" s="106" t="s">
        <v>145</v>
      </c>
      <c r="B12" s="113">
        <f>COUNTIF('Pasiūlymų suvestinė_Bendra'!B10, "YRA")*'Vertinimo tvarka'!F18</f>
        <v>0</v>
      </c>
      <c r="C12" s="113">
        <f>COUNTIF('Pasiūlymų suvestinė_Bendra'!C10, "YRA")*'Vertinimo tvarka'!F18</f>
        <v>0</v>
      </c>
      <c r="D12" s="113">
        <f>COUNTIF('Pasiūlymų suvestinė_Bendra'!D10, "YRA")*'Vertinimo tvarka'!F18</f>
        <v>0</v>
      </c>
    </row>
    <row r="13" spans="1:4" ht="19" x14ac:dyDescent="0.2">
      <c r="A13" s="106" t="s">
        <v>146</v>
      </c>
      <c r="B13" s="113">
        <f>COUNTIF('Pasiūlymų suvestinė_Bendra'!B11, "YRA")*'Vertinimo tvarka'!F19</f>
        <v>0</v>
      </c>
      <c r="C13" s="113">
        <f>COUNTIF('Pasiūlymų suvestinė_Bendra'!C11, "YRA")*'Vertinimo tvarka'!F19</f>
        <v>0</v>
      </c>
      <c r="D13" s="113">
        <f>COUNTIF('Pasiūlymų suvestinė_Bendra'!D11, "YRA")*'Vertinimo tvarka'!F19</f>
        <v>0</v>
      </c>
    </row>
    <row r="14" spans="1:4" ht="19" x14ac:dyDescent="0.2">
      <c r="A14" s="106" t="s">
        <v>210</v>
      </c>
      <c r="B14" s="113">
        <f>COUNTIF('Pasiūlymų suvestinė_Bendra'!B12, "YRA")*'Vertinimo tvarka'!F20</f>
        <v>0</v>
      </c>
      <c r="C14" s="113">
        <f>COUNTIF('Pasiūlymų suvestinė_Bendra'!C12, "YRA")*'Vertinimo tvarka'!F20</f>
        <v>0</v>
      </c>
      <c r="D14" s="113">
        <f>COUNTIF('Pasiūlymų suvestinė_Bendra'!D12, "YRA")*'Vertinimo tvarka'!F20</f>
        <v>0</v>
      </c>
    </row>
    <row r="15" spans="1:4" ht="19" x14ac:dyDescent="0.2">
      <c r="A15" s="106" t="s">
        <v>211</v>
      </c>
      <c r="B15" s="113">
        <f>COUNTIF('Pasiūlymų suvestinė_Bendra'!B13, "YRA")*'Vertinimo tvarka'!F21</f>
        <v>0</v>
      </c>
      <c r="C15" s="113">
        <f>COUNTIF('Pasiūlymų suvestinė_Bendra'!C13, "YRA")*'Vertinimo tvarka'!F21</f>
        <v>0</v>
      </c>
      <c r="D15" s="113">
        <f>COUNTIF('Pasiūlymų suvestinė_Bendra'!D13, "YRA")*'Vertinimo tvarka'!F21</f>
        <v>0</v>
      </c>
    </row>
    <row r="16" spans="1:4" ht="19" thickBot="1" x14ac:dyDescent="0.3">
      <c r="A16" s="102" t="s">
        <v>117</v>
      </c>
      <c r="B16" s="70" t="e">
        <f>SUM(B6+B7)</f>
        <v>#DIV/0!</v>
      </c>
      <c r="C16" s="70" t="e">
        <f>SUM(C6+C7)</f>
        <v>#DIV/0!</v>
      </c>
      <c r="D16" s="70" t="e">
        <f>SUM(D6+D7)</f>
        <v>#DIV/0!</v>
      </c>
    </row>
    <row r="17" spans="1:4" ht="17" thickBot="1" x14ac:dyDescent="0.25">
      <c r="A17" s="102" t="s">
        <v>118</v>
      </c>
      <c r="B17" s="71" t="e">
        <f>_xlfn.RANK.EQ(B16, $B$16:$D$16, 0)</f>
        <v>#DIV/0!</v>
      </c>
      <c r="C17" s="71" t="e">
        <f t="shared" ref="C17:D17" si="0">_xlfn.RANK.EQ(C16, $B$16:$D$16, 0)</f>
        <v>#DIV/0!</v>
      </c>
      <c r="D17" s="71" t="e">
        <f t="shared" si="0"/>
        <v>#DIV/0!</v>
      </c>
    </row>
    <row r="19" spans="1:4" x14ac:dyDescent="0.2">
      <c r="A19" s="2" t="s">
        <v>119</v>
      </c>
    </row>
    <row r="24" spans="1:4" x14ac:dyDescent="0.2">
      <c r="A24" s="72"/>
    </row>
    <row r="29" spans="1:4" x14ac:dyDescent="0.2">
      <c r="A29" s="73"/>
    </row>
  </sheetData>
  <sheetProtection formatCells="0" formatColumns="0" formatRows="0" insertColumns="0" insertRows="0" insertHyperlinks="0" deleteColumns="0" deleteRows="0" sort="0" autoFilter="0" pivotTables="0"/>
  <phoneticPr fontId="28" type="noConversion"/>
  <conditionalFormatting sqref="B17:D17">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Regvyta Gelumbauskienė</cp:lastModifiedBy>
  <dcterms:created xsi:type="dcterms:W3CDTF">2021-04-30T12:21:51Z</dcterms:created>
  <dcterms:modified xsi:type="dcterms:W3CDTF">2024-12-08T16:34:05Z</dcterms:modified>
</cp:coreProperties>
</file>