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daiva.zvirblyte\Desktop\AURELIJOS PIRKIMAI\NAUJA KOMISIJA\AK\2025\9728. (AK) Medicininės įrangos dalys ir serviso paslaugos VPP-1279\skelbimui\"/>
    </mc:Choice>
  </mc:AlternateContent>
  <xr:revisionPtr revIDLastSave="0" documentId="13_ncr:1_{F0CC81C5-ECC2-4B84-BCB2-608C89CF09B9}" xr6:coauthVersionLast="36" xr6:coauthVersionMax="36" xr10:uidLastSave="{00000000-0000-0000-0000-000000000000}"/>
  <bookViews>
    <workbookView xWindow="-120" yWindow="495" windowWidth="27255" windowHeight="21615"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H16" i="1" l="1"/>
  <c r="H9" i="1"/>
  <c r="H8" i="1"/>
  <c r="H10" i="1"/>
  <c r="H11" i="1"/>
  <c r="H12" i="1"/>
  <c r="H13" i="1"/>
  <c r="H14" i="1"/>
  <c r="H15" i="1"/>
  <c r="H17" i="1"/>
  <c r="H18" i="1"/>
  <c r="H19" i="1"/>
  <c r="H20" i="1"/>
  <c r="H21" i="1"/>
  <c r="H7" i="1"/>
  <c r="H22" i="1" l="1"/>
  <c r="H23" i="1" s="1"/>
  <c r="H24" i="1" s="1"/>
</calcChain>
</file>

<file path=xl/sharedStrings.xml><?xml version="1.0" encoding="utf-8"?>
<sst xmlns="http://schemas.openxmlformats.org/spreadsheetml/2006/main" count="77" uniqueCount="63">
  <si>
    <t>Eil.     Nr.</t>
  </si>
  <si>
    <t>Pavadinimas</t>
  </si>
  <si>
    <t>Aparato modelis / atsarginės dalies kodas</t>
  </si>
  <si>
    <t>Keitimo kainos požymis (raidė K)</t>
  </si>
  <si>
    <t>Orienta-cinis kiekis</t>
  </si>
  <si>
    <t>Mato vnt.</t>
  </si>
  <si>
    <t>Dirbtinės kraujo apytakos aparatas su priedais ir šildymo-šaldymo aparatu</t>
  </si>
  <si>
    <t>Serviso specialisto 1-nos darbo valandos įkainis  DKA su priedais ir šildymo-šaldymo aparatu Sorin Group S5</t>
  </si>
  <si>
    <t>val.</t>
  </si>
  <si>
    <t>vnt.</t>
  </si>
  <si>
    <t>Siurblio vamzdelių nukreipėjas (plastmasiniai kreipiamieji ritinėliai RP85 siurbliui)</t>
  </si>
  <si>
    <t>75-521-502</t>
  </si>
  <si>
    <t>Siurblio vamzdelių nukreipėjas (plastmasiniai kreipiamieji ritinėliai RP150 siurbliui)</t>
  </si>
  <si>
    <t>75-521-501</t>
  </si>
  <si>
    <t>Valdymo-kontroles modulis</t>
  </si>
  <si>
    <t>Lankstas siurblio dangčiui</t>
  </si>
  <si>
    <t>75-521-559</t>
  </si>
  <si>
    <t>Maitinimo jungiklio plastikinis prailgintojas</t>
  </si>
  <si>
    <t>75-521-567</t>
  </si>
  <si>
    <t>75-521-568</t>
  </si>
  <si>
    <t>Dangčio lankstas</t>
  </si>
  <si>
    <t>75-520-682</t>
  </si>
  <si>
    <t>Tarpinė (Gasket for LCD)</t>
  </si>
  <si>
    <t>72-102-018</t>
  </si>
  <si>
    <t>Akumuliatorius 12 V, 17 Ah</t>
  </si>
  <si>
    <t>Šleifinis kabelis 33 kontaktų</t>
  </si>
  <si>
    <t>96-231-043</t>
  </si>
  <si>
    <t>Šleifinis kabelis 6 kontaktų</t>
  </si>
  <si>
    <t>96-231-045</t>
  </si>
  <si>
    <t>Bendra pasiūlymo kaina be PVM, Eur:</t>
  </si>
  <si>
    <t>PVM suma (21%), Eur:</t>
  </si>
  <si>
    <t>Bendra pasiūlymo kaina su PVM, Eur:</t>
  </si>
  <si>
    <t>* -  jei tiekėjui grąžinant sugedusią, nebetinkamą naudoti dalį, analogiška nauja dalis parduodama mažesne keitimo kaina (lyginant su pilna naujos dalies pardavimo kaina), būtina nurodyti būtent keitimo kainą, atitinkamą langelį keitimo kainos požymio stulpelyje pažymint raide "K".</t>
  </si>
  <si>
    <t>1.</t>
  </si>
  <si>
    <t>1.1.</t>
  </si>
  <si>
    <t>1.2.</t>
  </si>
  <si>
    <t>1.3.</t>
  </si>
  <si>
    <t>1.5.</t>
  </si>
  <si>
    <t>1.6.</t>
  </si>
  <si>
    <t>1.7.</t>
  </si>
  <si>
    <t>1.8.</t>
  </si>
  <si>
    <t>1.9.</t>
  </si>
  <si>
    <t>1.10.</t>
  </si>
  <si>
    <t>1.11.</t>
  </si>
  <si>
    <t>1.12.</t>
  </si>
  <si>
    <t>1.13.</t>
  </si>
  <si>
    <t>1.14.</t>
  </si>
  <si>
    <t>Kaina (be PVM), Eur</t>
  </si>
  <si>
    <t>Suma (be PVM), Eur</t>
  </si>
  <si>
    <t>Tiekėjo pavadinimas (nurodyti)</t>
  </si>
  <si>
    <t>28-95-10Z</t>
  </si>
  <si>
    <t>Siurblio RP150 dangtis</t>
  </si>
  <si>
    <t>96-405-002/ CSB-HRL1280W</t>
  </si>
  <si>
    <t>96-110-020</t>
  </si>
  <si>
    <t>Siurblio maitinimo jungiklis PUSH-BUTTON SWITCH, C 7000 AF</t>
  </si>
  <si>
    <t>1.4</t>
  </si>
  <si>
    <t>1.15.</t>
  </si>
  <si>
    <t>Siurblio RP85 dangtis</t>
  </si>
  <si>
    <t>001-20-0027</t>
  </si>
  <si>
    <t>001-20-0028</t>
  </si>
  <si>
    <t>Firmos Sorin Group/LivaNova medicininė technika</t>
  </si>
  <si>
    <t>S5 HLM System (HC System 3T, SCPC, Mast roller pump system 85)</t>
  </si>
  <si>
    <t>TSD-652, VPP-1279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</si>
</sst>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0"/>
      <name val="Arial"/>
      <family val="2"/>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charset val="186"/>
    </font>
    <font>
      <sz val="8"/>
      <name val="Calibri"/>
      <family val="2"/>
      <charset val="186"/>
      <scheme val="minor"/>
    </font>
    <font>
      <b/>
      <sz val="10"/>
      <color rgb="FFFF0000"/>
      <name val="Cambria"/>
      <family val="1"/>
      <scheme val="major"/>
    </font>
    <font>
      <sz val="10"/>
      <name val="Cambria"/>
      <family val="1"/>
      <scheme val="major"/>
    </font>
    <font>
      <sz val="10"/>
      <color theme="1"/>
      <name val="Cambria"/>
      <family val="1"/>
      <scheme val="major"/>
    </font>
    <font>
      <b/>
      <sz val="10"/>
      <name val="Cambria"/>
      <family val="1"/>
      <scheme val="major"/>
    </font>
    <font>
      <sz val="10"/>
      <color rgb="FFFF0000"/>
      <name val="Cambria"/>
      <family val="1"/>
      <scheme val="major"/>
    </font>
    <font>
      <sz val="11"/>
      <color theme="1"/>
      <name val="Cambria"/>
      <family val="1"/>
      <scheme val="major"/>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19" fillId="23" borderId="7" applyNumberFormat="0" applyAlignment="0" applyProtection="0"/>
  </cellStyleXfs>
  <cellXfs count="41">
    <xf numFmtId="0" fontId="0" fillId="0" borderId="0" xfId="0"/>
    <xf numFmtId="0" fontId="21" fillId="0" borderId="0" xfId="1" applyFont="1" applyAlignment="1">
      <alignment horizontal="left"/>
    </xf>
    <xf numFmtId="0" fontId="22" fillId="0" borderId="0" xfId="1" applyFont="1" applyAlignment="1">
      <alignment horizontal="center"/>
    </xf>
    <xf numFmtId="0" fontId="22" fillId="0" borderId="0" xfId="1" applyFont="1"/>
    <xf numFmtId="0" fontId="22" fillId="0" borderId="0" xfId="1" applyFont="1" applyAlignment="1">
      <alignment horizontal="right" vertical="center"/>
    </xf>
    <xf numFmtId="0" fontId="23" fillId="0" borderId="0" xfId="0" applyFont="1"/>
    <xf numFmtId="0" fontId="21" fillId="0" borderId="0" xfId="1" applyFont="1" applyAlignment="1">
      <alignment horizontal="center"/>
    </xf>
    <xf numFmtId="0" fontId="22" fillId="0" borderId="0" xfId="1" applyFont="1" applyAlignment="1">
      <alignment horizontal="right" vertical="center"/>
    </xf>
    <xf numFmtId="0" fontId="24" fillId="0" borderId="0" xfId="1" applyFont="1" applyAlignment="1">
      <alignment horizontal="center" vertical="top" wrapText="1"/>
    </xf>
    <xf numFmtId="4" fontId="23" fillId="0" borderId="0" xfId="0" applyNumberFormat="1" applyFont="1" applyAlignment="1">
      <alignment horizontal="center" vertical="center"/>
    </xf>
    <xf numFmtId="0" fontId="24" fillId="0" borderId="10" xfId="1" applyFont="1" applyBorder="1" applyAlignment="1">
      <alignment horizontal="center" vertical="center" wrapText="1"/>
    </xf>
    <xf numFmtId="49" fontId="24" fillId="0" borderId="10" xfId="1" applyNumberFormat="1" applyFont="1" applyBorder="1" applyAlignment="1">
      <alignment horizontal="center" vertical="center" wrapText="1"/>
    </xf>
    <xf numFmtId="4" fontId="24" fillId="0" borderId="10" xfId="1" applyNumberFormat="1" applyFont="1" applyBorder="1" applyAlignment="1">
      <alignment horizontal="center" vertical="center" wrapText="1"/>
    </xf>
    <xf numFmtId="0" fontId="24" fillId="4" borderId="10" xfId="1" applyFont="1" applyFill="1" applyBorder="1" applyAlignment="1">
      <alignment horizontal="center" vertical="top" wrapText="1"/>
    </xf>
    <xf numFmtId="0" fontId="24" fillId="4" borderId="10" xfId="1" applyFont="1" applyFill="1" applyBorder="1" applyAlignment="1">
      <alignment horizontal="left" vertical="center" wrapText="1"/>
    </xf>
    <xf numFmtId="49" fontId="24" fillId="4" borderId="10" xfId="1" applyNumberFormat="1" applyFont="1" applyFill="1" applyBorder="1" applyAlignment="1">
      <alignment horizontal="center" vertical="top" wrapText="1"/>
    </xf>
    <xf numFmtId="49" fontId="22" fillId="4" borderId="10" xfId="1" applyNumberFormat="1" applyFont="1" applyFill="1" applyBorder="1" applyAlignment="1">
      <alignment horizontal="center" vertical="top" wrapText="1"/>
    </xf>
    <xf numFmtId="4" fontId="22" fillId="4" borderId="10" xfId="1" applyNumberFormat="1" applyFont="1" applyFill="1" applyBorder="1" applyAlignment="1">
      <alignment horizontal="center" vertical="center" wrapText="1"/>
    </xf>
    <xf numFmtId="0" fontId="22" fillId="0" borderId="10" xfId="1" applyFont="1" applyBorder="1" applyAlignment="1">
      <alignment horizontal="center" vertical="top" wrapText="1"/>
    </xf>
    <xf numFmtId="0" fontId="22" fillId="0" borderId="10" xfId="1" applyFont="1" applyBorder="1" applyAlignment="1">
      <alignment horizontal="left" vertical="center" wrapText="1"/>
    </xf>
    <xf numFmtId="49" fontId="24" fillId="0" borderId="10" xfId="1" applyNumberFormat="1" applyFont="1" applyBorder="1" applyAlignment="1">
      <alignment horizontal="center" vertical="top" wrapText="1"/>
    </xf>
    <xf numFmtId="49" fontId="22" fillId="0" borderId="10" xfId="1" applyNumberFormat="1" applyFont="1" applyBorder="1" applyAlignment="1">
      <alignment horizontal="center" vertical="top" wrapText="1"/>
    </xf>
    <xf numFmtId="4" fontId="22" fillId="0" borderId="10" xfId="1" applyNumberFormat="1" applyFont="1" applyBorder="1" applyAlignment="1">
      <alignment horizontal="center" vertical="center" wrapText="1"/>
    </xf>
    <xf numFmtId="0" fontId="22" fillId="0" borderId="10" xfId="44" applyFont="1" applyBorder="1" applyAlignment="1">
      <alignment horizontal="center" vertical="center" wrapText="1"/>
    </xf>
    <xf numFmtId="0" fontId="22" fillId="0" borderId="10" xfId="1" applyFont="1" applyBorder="1" applyAlignment="1">
      <alignment vertical="top" wrapText="1"/>
    </xf>
    <xf numFmtId="0" fontId="22" fillId="0" borderId="10" xfId="1" applyFont="1" applyFill="1" applyBorder="1" applyAlignment="1">
      <alignment horizontal="center" vertical="center" wrapText="1"/>
    </xf>
    <xf numFmtId="0" fontId="22" fillId="0" borderId="10" xfId="1" applyFont="1" applyFill="1" applyBorder="1" applyAlignment="1">
      <alignment horizontal="center" vertical="top" wrapText="1"/>
    </xf>
    <xf numFmtId="0" fontId="22" fillId="0" borderId="10" xfId="1" applyFont="1" applyFill="1" applyBorder="1" applyAlignment="1">
      <alignment vertical="top" wrapText="1"/>
    </xf>
    <xf numFmtId="49" fontId="22" fillId="0" borderId="10" xfId="1" applyNumberFormat="1" applyFont="1" applyFill="1" applyBorder="1" applyAlignment="1">
      <alignment horizontal="center" vertical="top" wrapText="1"/>
    </xf>
    <xf numFmtId="4" fontId="22" fillId="0" borderId="10" xfId="1" applyNumberFormat="1" applyFont="1" applyFill="1" applyBorder="1" applyAlignment="1">
      <alignment horizontal="center" vertical="center" wrapText="1"/>
    </xf>
    <xf numFmtId="0" fontId="22" fillId="0" borderId="10" xfId="44" applyFont="1" applyFill="1" applyBorder="1" applyAlignment="1">
      <alignment horizontal="center" vertical="center" wrapText="1"/>
    </xf>
    <xf numFmtId="0" fontId="23" fillId="0" borderId="0" xfId="0" applyFont="1" applyFill="1" applyAlignment="1">
      <alignment horizontal="center" vertical="center"/>
    </xf>
    <xf numFmtId="0" fontId="24" fillId="0" borderId="10" xfId="1" applyFont="1" applyBorder="1" applyAlignment="1">
      <alignment horizontal="right" vertical="top" wrapText="1"/>
    </xf>
    <xf numFmtId="0" fontId="22" fillId="0" borderId="0" xfId="1" applyFont="1" applyAlignment="1">
      <alignment horizontal="center" vertical="top" wrapText="1"/>
    </xf>
    <xf numFmtId="0" fontId="22" fillId="0" borderId="0" xfId="1" applyFont="1" applyAlignment="1">
      <alignment horizontal="left" vertical="top" wrapText="1"/>
    </xf>
    <xf numFmtId="49" fontId="22" fillId="0" borderId="0" xfId="1" applyNumberFormat="1" applyFont="1" applyAlignment="1">
      <alignment horizontal="center" vertical="top" wrapText="1"/>
    </xf>
    <xf numFmtId="4" fontId="22" fillId="0" borderId="0" xfId="1" applyNumberFormat="1" applyFont="1" applyAlignment="1">
      <alignment horizontal="center" vertical="center" wrapText="1"/>
    </xf>
    <xf numFmtId="4" fontId="25" fillId="0" borderId="0" xfId="1" applyNumberFormat="1" applyFont="1" applyAlignment="1">
      <alignment horizontal="center" vertical="center"/>
    </xf>
    <xf numFmtId="0" fontId="22" fillId="0" borderId="0" xfId="1" applyFont="1" applyAlignment="1">
      <alignment vertical="top" wrapText="1"/>
    </xf>
    <xf numFmtId="0" fontId="26" fillId="0" borderId="0" xfId="0" applyFont="1"/>
    <xf numFmtId="4" fontId="26" fillId="0" borderId="0" xfId="0" applyNumberFormat="1" applyFont="1" applyAlignment="1">
      <alignment horizontal="center" vertical="center"/>
    </xf>
  </cellXfs>
  <cellStyles count="4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Įprastas" xfId="0" builtinId="0"/>
    <cellStyle name="Linked Cell 2" xfId="36" xr:uid="{00000000-0005-0000-0000-000023000000}"/>
    <cellStyle name="Neutral 2" xfId="37" xr:uid="{00000000-0005-0000-0000-000024000000}"/>
    <cellStyle name="Nor}al" xfId="38" xr:uid="{00000000-0005-0000-0000-000025000000}"/>
    <cellStyle name="Nor}al 2" xfId="45" xr:uid="{00000000-0005-0000-0000-000026000000}"/>
    <cellStyle name="Normal 2" xfId="1" xr:uid="{00000000-0005-0000-0000-000027000000}"/>
    <cellStyle name="Normal 3" xfId="44" xr:uid="{00000000-0005-0000-0000-000028000000}"/>
    <cellStyle name="Note 2" xfId="39" xr:uid="{00000000-0005-0000-0000-000029000000}"/>
    <cellStyle name="Note 3" xfId="46" xr:uid="{00000000-0005-0000-0000-00002A000000}"/>
    <cellStyle name="Output 2" xfId="40" xr:uid="{00000000-0005-0000-0000-00002B000000}"/>
    <cellStyle name="Title 2" xfId="41" xr:uid="{00000000-0005-0000-0000-00002C000000}"/>
    <cellStyle name="Total 2" xfId="42" xr:uid="{00000000-0005-0000-0000-00002D000000}"/>
    <cellStyle name="Warning Text 2" xfId="43"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zoomScale="150" zoomScaleNormal="150" workbookViewId="0">
      <selection activeCell="D7" sqref="D6:D7"/>
    </sheetView>
  </sheetViews>
  <sheetFormatPr defaultColWidth="8.85546875" defaultRowHeight="14.25" x14ac:dyDescent="0.2"/>
  <cols>
    <col min="1" max="1" width="5.7109375" style="39" customWidth="1"/>
    <col min="2" max="2" width="39" style="39" customWidth="1"/>
    <col min="3" max="3" width="23.28515625" style="39" customWidth="1"/>
    <col min="4" max="4" width="8.85546875" style="39"/>
    <col min="5" max="5" width="9.140625" style="40"/>
    <col min="6" max="6" width="9.28515625" style="40" customWidth="1"/>
    <col min="7" max="7" width="8.28515625" style="40" customWidth="1"/>
    <col min="8" max="8" width="9.140625" style="40"/>
    <col min="9" max="16384" width="8.85546875" style="39"/>
  </cols>
  <sheetData>
    <row r="1" spans="1:8" s="5" customFormat="1" ht="12.75" x14ac:dyDescent="0.2">
      <c r="A1" s="1" t="s">
        <v>49</v>
      </c>
      <c r="B1" s="1"/>
      <c r="C1" s="2"/>
      <c r="D1" s="3"/>
      <c r="E1" s="4" t="s">
        <v>62</v>
      </c>
      <c r="F1" s="4"/>
      <c r="G1" s="4"/>
      <c r="H1" s="4"/>
    </row>
    <row r="2" spans="1:8" s="5" customFormat="1" ht="12.75" x14ac:dyDescent="0.2">
      <c r="A2" s="6"/>
      <c r="B2" s="6"/>
      <c r="C2" s="2"/>
      <c r="D2" s="3"/>
      <c r="E2" s="7"/>
      <c r="F2" s="7"/>
      <c r="G2" s="7"/>
      <c r="H2" s="7"/>
    </row>
    <row r="3" spans="1:8" s="5" customFormat="1" ht="12.75" x14ac:dyDescent="0.2">
      <c r="A3" s="8" t="s">
        <v>60</v>
      </c>
      <c r="B3" s="8"/>
      <c r="C3" s="8"/>
      <c r="D3" s="8"/>
      <c r="E3" s="8"/>
      <c r="F3" s="8"/>
      <c r="G3" s="8"/>
      <c r="H3" s="8"/>
    </row>
    <row r="4" spans="1:8" s="5" customFormat="1" ht="12.75" x14ac:dyDescent="0.2">
      <c r="E4" s="9"/>
      <c r="F4" s="9"/>
      <c r="G4" s="9"/>
      <c r="H4" s="9"/>
    </row>
    <row r="5" spans="1:8" s="5" customFormat="1" ht="51" x14ac:dyDescent="0.2">
      <c r="A5" s="10" t="s">
        <v>0</v>
      </c>
      <c r="B5" s="10" t="s">
        <v>1</v>
      </c>
      <c r="C5" s="11" t="s">
        <v>2</v>
      </c>
      <c r="D5" s="11" t="s">
        <v>3</v>
      </c>
      <c r="E5" s="12" t="s">
        <v>47</v>
      </c>
      <c r="F5" s="12" t="s">
        <v>4</v>
      </c>
      <c r="G5" s="12" t="s">
        <v>5</v>
      </c>
      <c r="H5" s="12" t="s">
        <v>48</v>
      </c>
    </row>
    <row r="6" spans="1:8" s="5" customFormat="1" ht="38.25" x14ac:dyDescent="0.2">
      <c r="A6" s="13" t="s">
        <v>33</v>
      </c>
      <c r="B6" s="14" t="s">
        <v>6</v>
      </c>
      <c r="C6" s="15" t="s">
        <v>61</v>
      </c>
      <c r="D6" s="16"/>
      <c r="E6" s="17"/>
      <c r="F6" s="17"/>
      <c r="G6" s="17"/>
      <c r="H6" s="17"/>
    </row>
    <row r="7" spans="1:8" s="5" customFormat="1" ht="38.25" x14ac:dyDescent="0.2">
      <c r="A7" s="18" t="s">
        <v>34</v>
      </c>
      <c r="B7" s="19" t="s">
        <v>7</v>
      </c>
      <c r="C7" s="20"/>
      <c r="D7" s="21"/>
      <c r="E7" s="22"/>
      <c r="F7" s="23">
        <v>50</v>
      </c>
      <c r="G7" s="22" t="s">
        <v>8</v>
      </c>
      <c r="H7" s="22">
        <f>E7*F7</f>
        <v>0</v>
      </c>
    </row>
    <row r="8" spans="1:8" s="5" customFormat="1" ht="25.5" x14ac:dyDescent="0.2">
      <c r="A8" s="18" t="s">
        <v>35</v>
      </c>
      <c r="B8" s="24" t="s">
        <v>51</v>
      </c>
      <c r="C8" s="25" t="s">
        <v>58</v>
      </c>
      <c r="D8" s="21"/>
      <c r="E8" s="22"/>
      <c r="F8" s="23">
        <v>7</v>
      </c>
      <c r="G8" s="22" t="s">
        <v>9</v>
      </c>
      <c r="H8" s="22">
        <f t="shared" ref="H8:H21" si="0">E8*F8</f>
        <v>0</v>
      </c>
    </row>
    <row r="9" spans="1:8" s="5" customFormat="1" ht="25.5" x14ac:dyDescent="0.2">
      <c r="A9" s="26" t="s">
        <v>36</v>
      </c>
      <c r="B9" s="27" t="s">
        <v>57</v>
      </c>
      <c r="C9" s="25" t="s">
        <v>59</v>
      </c>
      <c r="D9" s="28"/>
      <c r="E9" s="29"/>
      <c r="F9" s="30">
        <v>14</v>
      </c>
      <c r="G9" s="29" t="s">
        <v>9</v>
      </c>
      <c r="H9" s="29">
        <f t="shared" si="0"/>
        <v>0</v>
      </c>
    </row>
    <row r="10" spans="1:8" s="5" customFormat="1" ht="25.5" customHeight="1" x14ac:dyDescent="0.2">
      <c r="A10" s="26" t="s">
        <v>55</v>
      </c>
      <c r="B10" s="27" t="s">
        <v>10</v>
      </c>
      <c r="C10" s="25" t="s">
        <v>11</v>
      </c>
      <c r="D10" s="28"/>
      <c r="E10" s="29"/>
      <c r="F10" s="30">
        <v>45</v>
      </c>
      <c r="G10" s="29" t="s">
        <v>9</v>
      </c>
      <c r="H10" s="29">
        <f t="shared" si="0"/>
        <v>0</v>
      </c>
    </row>
    <row r="11" spans="1:8" s="5" customFormat="1" ht="25.5" customHeight="1" x14ac:dyDescent="0.2">
      <c r="A11" s="26" t="s">
        <v>37</v>
      </c>
      <c r="B11" s="27" t="s">
        <v>12</v>
      </c>
      <c r="C11" s="25" t="s">
        <v>13</v>
      </c>
      <c r="D11" s="28"/>
      <c r="E11" s="29"/>
      <c r="F11" s="30">
        <v>80</v>
      </c>
      <c r="G11" s="29" t="s">
        <v>9</v>
      </c>
      <c r="H11" s="29">
        <f t="shared" si="0"/>
        <v>0</v>
      </c>
    </row>
    <row r="12" spans="1:8" s="5" customFormat="1" ht="12.75" x14ac:dyDescent="0.2">
      <c r="A12" s="26" t="s">
        <v>38</v>
      </c>
      <c r="B12" s="27" t="s">
        <v>14</v>
      </c>
      <c r="C12" s="25" t="s">
        <v>50</v>
      </c>
      <c r="D12" s="28"/>
      <c r="E12" s="29"/>
      <c r="F12" s="30">
        <v>6</v>
      </c>
      <c r="G12" s="29" t="s">
        <v>9</v>
      </c>
      <c r="H12" s="29">
        <f t="shared" si="0"/>
        <v>0</v>
      </c>
    </row>
    <row r="13" spans="1:8" s="5" customFormat="1" ht="12.75" x14ac:dyDescent="0.2">
      <c r="A13" s="26" t="s">
        <v>39</v>
      </c>
      <c r="B13" s="27" t="s">
        <v>15</v>
      </c>
      <c r="C13" s="25" t="s">
        <v>16</v>
      </c>
      <c r="D13" s="28"/>
      <c r="E13" s="29"/>
      <c r="F13" s="30">
        <v>30</v>
      </c>
      <c r="G13" s="29" t="s">
        <v>9</v>
      </c>
      <c r="H13" s="29">
        <f t="shared" si="0"/>
        <v>0</v>
      </c>
    </row>
    <row r="14" spans="1:8" s="5" customFormat="1" ht="12.75" x14ac:dyDescent="0.2">
      <c r="A14" s="26" t="s">
        <v>40</v>
      </c>
      <c r="B14" s="27" t="s">
        <v>17</v>
      </c>
      <c r="C14" s="25" t="s">
        <v>18</v>
      </c>
      <c r="D14" s="28"/>
      <c r="E14" s="29"/>
      <c r="F14" s="30">
        <v>23</v>
      </c>
      <c r="G14" s="29" t="s">
        <v>9</v>
      </c>
      <c r="H14" s="29">
        <f t="shared" si="0"/>
        <v>0</v>
      </c>
    </row>
    <row r="15" spans="1:8" s="5" customFormat="1" ht="12.75" x14ac:dyDescent="0.2">
      <c r="A15" s="26" t="s">
        <v>41</v>
      </c>
      <c r="B15" s="27" t="s">
        <v>17</v>
      </c>
      <c r="C15" s="25" t="s">
        <v>19</v>
      </c>
      <c r="D15" s="28"/>
      <c r="E15" s="29"/>
      <c r="F15" s="30">
        <v>20</v>
      </c>
      <c r="G15" s="29" t="s">
        <v>9</v>
      </c>
      <c r="H15" s="29">
        <f t="shared" si="0"/>
        <v>0</v>
      </c>
    </row>
    <row r="16" spans="1:8" s="5" customFormat="1" ht="25.5" x14ac:dyDescent="0.2">
      <c r="A16" s="26" t="s">
        <v>42</v>
      </c>
      <c r="B16" s="27" t="s">
        <v>54</v>
      </c>
      <c r="C16" s="31" t="s">
        <v>53</v>
      </c>
      <c r="D16" s="28"/>
      <c r="E16" s="29"/>
      <c r="F16" s="30">
        <v>10</v>
      </c>
      <c r="G16" s="29" t="s">
        <v>9</v>
      </c>
      <c r="H16" s="29">
        <f t="shared" si="0"/>
        <v>0</v>
      </c>
    </row>
    <row r="17" spans="1:8" s="5" customFormat="1" ht="12.75" x14ac:dyDescent="0.2">
      <c r="A17" s="18" t="s">
        <v>43</v>
      </c>
      <c r="B17" s="24" t="s">
        <v>20</v>
      </c>
      <c r="C17" s="25" t="s">
        <v>21</v>
      </c>
      <c r="D17" s="21"/>
      <c r="E17" s="22"/>
      <c r="F17" s="23">
        <v>27</v>
      </c>
      <c r="G17" s="22" t="s">
        <v>9</v>
      </c>
      <c r="H17" s="22">
        <f t="shared" si="0"/>
        <v>0</v>
      </c>
    </row>
    <row r="18" spans="1:8" s="5" customFormat="1" ht="12.75" x14ac:dyDescent="0.2">
      <c r="A18" s="18" t="s">
        <v>44</v>
      </c>
      <c r="B18" s="24" t="s">
        <v>22</v>
      </c>
      <c r="C18" s="25" t="s">
        <v>23</v>
      </c>
      <c r="D18" s="21"/>
      <c r="E18" s="22"/>
      <c r="F18" s="23">
        <v>30</v>
      </c>
      <c r="G18" s="22" t="s">
        <v>9</v>
      </c>
      <c r="H18" s="22">
        <f t="shared" si="0"/>
        <v>0</v>
      </c>
    </row>
    <row r="19" spans="1:8" s="5" customFormat="1" ht="27.75" customHeight="1" x14ac:dyDescent="0.2">
      <c r="A19" s="18" t="s">
        <v>45</v>
      </c>
      <c r="B19" s="27" t="s">
        <v>24</v>
      </c>
      <c r="C19" s="25" t="s">
        <v>52</v>
      </c>
      <c r="D19" s="28"/>
      <c r="E19" s="29"/>
      <c r="F19" s="30">
        <v>39</v>
      </c>
      <c r="G19" s="29" t="s">
        <v>9</v>
      </c>
      <c r="H19" s="29">
        <f t="shared" si="0"/>
        <v>0</v>
      </c>
    </row>
    <row r="20" spans="1:8" s="5" customFormat="1" ht="12.75" x14ac:dyDescent="0.2">
      <c r="A20" s="18" t="s">
        <v>46</v>
      </c>
      <c r="B20" s="24" t="s">
        <v>25</v>
      </c>
      <c r="C20" s="25" t="s">
        <v>26</v>
      </c>
      <c r="D20" s="21"/>
      <c r="E20" s="22"/>
      <c r="F20" s="23">
        <v>30</v>
      </c>
      <c r="G20" s="22" t="s">
        <v>9</v>
      </c>
      <c r="H20" s="22">
        <f t="shared" si="0"/>
        <v>0</v>
      </c>
    </row>
    <row r="21" spans="1:8" s="5" customFormat="1" ht="12.75" x14ac:dyDescent="0.2">
      <c r="A21" s="18" t="s">
        <v>56</v>
      </c>
      <c r="B21" s="24" t="s">
        <v>27</v>
      </c>
      <c r="C21" s="25" t="s">
        <v>28</v>
      </c>
      <c r="D21" s="21"/>
      <c r="E21" s="22"/>
      <c r="F21" s="23">
        <v>25</v>
      </c>
      <c r="G21" s="22" t="s">
        <v>9</v>
      </c>
      <c r="H21" s="22">
        <f t="shared" si="0"/>
        <v>0</v>
      </c>
    </row>
    <row r="22" spans="1:8" s="5" customFormat="1" ht="12.75" x14ac:dyDescent="0.2">
      <c r="A22" s="18"/>
      <c r="B22" s="32" t="s">
        <v>29</v>
      </c>
      <c r="C22" s="32"/>
      <c r="D22" s="32"/>
      <c r="E22" s="32"/>
      <c r="F22" s="32"/>
      <c r="G22" s="32"/>
      <c r="H22" s="22">
        <f>SUM(H7:H21)</f>
        <v>0</v>
      </c>
    </row>
    <row r="23" spans="1:8" s="5" customFormat="1" ht="12.75" x14ac:dyDescent="0.2">
      <c r="A23" s="18"/>
      <c r="B23" s="32" t="s">
        <v>30</v>
      </c>
      <c r="C23" s="32"/>
      <c r="D23" s="32"/>
      <c r="E23" s="32"/>
      <c r="F23" s="32"/>
      <c r="G23" s="32"/>
      <c r="H23" s="12">
        <f>H22*0.21</f>
        <v>0</v>
      </c>
    </row>
    <row r="24" spans="1:8" s="5" customFormat="1" ht="12.75" x14ac:dyDescent="0.2">
      <c r="A24" s="18"/>
      <c r="B24" s="32" t="s">
        <v>31</v>
      </c>
      <c r="C24" s="32"/>
      <c r="D24" s="32"/>
      <c r="E24" s="32"/>
      <c r="F24" s="32"/>
      <c r="G24" s="32"/>
      <c r="H24" s="12">
        <f>H22+H23</f>
        <v>0</v>
      </c>
    </row>
    <row r="25" spans="1:8" s="5" customFormat="1" ht="12.75" x14ac:dyDescent="0.2">
      <c r="A25" s="33"/>
      <c r="B25" s="34"/>
      <c r="C25" s="35"/>
      <c r="D25" s="35"/>
      <c r="E25" s="36"/>
      <c r="F25" s="36"/>
      <c r="G25" s="36"/>
      <c r="H25" s="37"/>
    </row>
    <row r="26" spans="1:8" s="5" customFormat="1" ht="29.25" customHeight="1" x14ac:dyDescent="0.2">
      <c r="A26" s="33"/>
      <c r="B26" s="38" t="s">
        <v>32</v>
      </c>
      <c r="C26" s="38"/>
      <c r="D26" s="38"/>
      <c r="E26" s="38"/>
      <c r="F26" s="38"/>
      <c r="G26" s="38"/>
      <c r="H26" s="38"/>
    </row>
    <row r="27" spans="1:8" s="5" customFormat="1" ht="12.75" x14ac:dyDescent="0.2">
      <c r="E27" s="9"/>
      <c r="F27" s="9"/>
      <c r="G27" s="9"/>
      <c r="H27" s="9"/>
    </row>
    <row r="28" spans="1:8" s="5" customFormat="1" ht="12.75" x14ac:dyDescent="0.2">
      <c r="E28" s="9"/>
      <c r="F28" s="9"/>
      <c r="G28" s="9"/>
      <c r="H28" s="9"/>
    </row>
  </sheetData>
  <mergeCells count="7">
    <mergeCell ref="E1:H1"/>
    <mergeCell ref="A3:H3"/>
    <mergeCell ref="B26:H26"/>
    <mergeCell ref="B22:G22"/>
    <mergeCell ref="B23:G23"/>
    <mergeCell ref="B24:G24"/>
    <mergeCell ref="A1:B1"/>
  </mergeCells>
  <phoneticPr fontId="20"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90D201-4B34-4D1A-996B-A2ECED50457E}">
  <ds:schemaRef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FB53221-68F0-4E97-9A74-044D8A31F000}">
  <ds:schemaRefs/>
</ds:datastoreItem>
</file>

<file path=customXml/itemProps3.xml><?xml version="1.0" encoding="utf-8"?>
<ds:datastoreItem xmlns:ds="http://schemas.openxmlformats.org/officeDocument/2006/customXml" ds:itemID="{3D8C0794-931B-494C-9C90-A5914E467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EAEC085D-7285-4E65-99BE-4F26949107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Živilė Budaitė</dc:creator>
  <cp:lastModifiedBy>Daiva Žvirblytė</cp:lastModifiedBy>
  <cp:lastPrinted>2020-02-27T12:30:27Z</cp:lastPrinted>
  <dcterms:created xsi:type="dcterms:W3CDTF">2018-03-23T09:04:03Z</dcterms:created>
  <dcterms:modified xsi:type="dcterms:W3CDTF">2025-06-30T13:23:38Z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