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Med. iranga (konsoliduotas N dalis)\"/>
    </mc:Choice>
  </mc:AlternateContent>
  <xr:revisionPtr revIDLastSave="0" documentId="13_ncr:1_{61AD8B89-CBEF-4B99-BE17-E830BF05999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8" i="1" l="1"/>
  <c r="G244" i="1"/>
  <c r="H257" i="1" s="1"/>
  <c r="H234" i="1"/>
  <c r="G234" i="1"/>
  <c r="G235" i="1" s="1"/>
  <c r="H233" i="1"/>
  <c r="G233" i="1"/>
  <c r="G211" i="1"/>
  <c r="H201" i="1"/>
  <c r="G142" i="1"/>
  <c r="H200" i="1" s="1"/>
  <c r="H132" i="1"/>
  <c r="G132" i="1"/>
  <c r="G133" i="1" s="1"/>
  <c r="H131" i="1"/>
  <c r="G131" i="1"/>
  <c r="G76" i="1"/>
  <c r="H66" i="1"/>
  <c r="G37" i="1"/>
  <c r="H65" i="1" s="1"/>
  <c r="G21" i="1"/>
  <c r="G65" i="1" l="1"/>
  <c r="G66" i="1" s="1"/>
  <c r="G67" i="1" s="1"/>
  <c r="G200" i="1"/>
  <c r="G201" i="1" s="1"/>
  <c r="G202" i="1" s="1"/>
  <c r="G257" i="1"/>
  <c r="G258" i="1" s="1"/>
  <c r="G259" i="1" s="1"/>
</calcChain>
</file>

<file path=xl/sharedStrings.xml><?xml version="1.0" encoding="utf-8"?>
<sst xmlns="http://schemas.openxmlformats.org/spreadsheetml/2006/main" count="514" uniqueCount="430">
  <si>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</si>
  <si>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</si>
  <si>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</si>
  <si>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</si>
  <si>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</si>
  <si>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</si>
  <si>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</si>
  <si>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</si>
  <si>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</si>
  <si>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</si>
  <si>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</si>
  <si>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</si>
  <si>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</si>
  <si>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</si>
  <si>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</si>
  <si>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</si>
  <si>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</si>
  <si>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</si>
  <si>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</si>
  <si>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</si>
  <si>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</si>
  <si>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</si>
  <si>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</si>
  <si>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</si>
  <si>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</si>
  <si>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</si>
  <si>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KRAUJO IR JO PRODUKTŲ ŠILDYTUVAS</t>
  </si>
  <si>
    <t>Tiekėjo pasiūlymas:</t>
  </si>
  <si>
    <t>Nr.</t>
  </si>
  <si>
    <t>Pavadinimas</t>
  </si>
  <si>
    <t>Kiekio įvedimas</t>
  </si>
  <si>
    <t>Siūloma reikšmė</t>
  </si>
  <si>
    <t>Mato vienetas</t>
  </si>
  <si>
    <t>Kaina be PVM</t>
  </si>
  <si>
    <t>Suma be PVM</t>
  </si>
  <si>
    <t>Gamintojas, modelis</t>
  </si>
  <si>
    <t>Siūlomo parametro atitikimas, konkreti reikšmė ir atitikimo patvirtinimas (dok. pavadinimas, psl. Nr., pabraukiant kiekvienos pozicijos atitikimą pagal specifikacijos reikalavimą)</t>
  </si>
  <si>
    <t>1.</t>
  </si>
  <si>
    <t>Kraujo ir jo produktų šildytuvas</t>
  </si>
  <si>
    <t>1.1.</t>
  </si>
  <si>
    <t>vnt</t>
  </si>
  <si>
    <t>1.1.1.</t>
  </si>
  <si>
    <t>Aparatas skirtas kraujo ir jo produktų, laikomų kraujo maišuose, pašildymui. Šildymo metu Plazmos programoje vyksta hidromasažas arba lygiavertė funkcija</t>
  </si>
  <si>
    <t>1.1.2.</t>
  </si>
  <si>
    <t>Šilumos perdavimui naudojamas uždaroje sistemoje, 2-se pagalvėlėse cirkuliuojantis skystis arba šilumos perdavimas vyksta sauso oro principu</t>
  </si>
  <si>
    <t>1.1.3.</t>
  </si>
  <si>
    <t>Mikroprocesorinė įrenginio darbo kontrolė: būtina</t>
  </si>
  <si>
    <t>1.1.4.</t>
  </si>
  <si>
    <t>Kraujo šildymo programa: būtina</t>
  </si>
  <si>
    <t>1.1.5.</t>
  </si>
  <si>
    <t>Plazmos šildymo programa: būtina</t>
  </si>
  <si>
    <t>1.1.6.</t>
  </si>
  <si>
    <t>Laisvai vartotojo sudaroma ir / arba automatinė programa: būtina</t>
  </si>
  <si>
    <t>1.1.7.</t>
  </si>
  <si>
    <t>Pastovios temperatūros palaikymo programa: būtina</t>
  </si>
  <si>
    <t>1.1.8.</t>
  </si>
  <si>
    <t xml:space="preserve">Šviesinė įjungimo/išjungimo būsenos indikacija: būtina </t>
  </si>
  <si>
    <t>1.1.9.</t>
  </si>
  <si>
    <t>Skaitmeninė šildomų kraujo produktų temperatūros lygio indikacija arba lygiavertė funkcija: būtina</t>
  </si>
  <si>
    <t>1.1.10.</t>
  </si>
  <si>
    <t>Galimybė pasirinkti ekrane (jei toks yra) pateikiamą informaciją anglų ir / ar lietuvių kalba: būtina</t>
  </si>
  <si>
    <t>1.1.11.</t>
  </si>
  <si>
    <t>Šildytuvo talpa: ne mažiau kaip 3 kraujo maišeliai, kurių tūris 450 ml +- 50 ml ar proporcingai kitokios talpos maišai, specialiai skirta kraujo maišams dėti</t>
  </si>
  <si>
    <t>1.1.12.</t>
  </si>
  <si>
    <t>Apsauga nuo perkaitimo: būtina</t>
  </si>
  <si>
    <t>1.1.13.</t>
  </si>
  <si>
    <t>Įrenginio savikontrolės sistema, nuolat testuojanti įrenginį dėl galimų gedimų jam veikiant: būtina</t>
  </si>
  <si>
    <t>1.1.14.</t>
  </si>
  <si>
    <t>Aparatą galima prijungti prie ligoninės informacinės sistemos: būtina</t>
  </si>
  <si>
    <t>1.1.15.</t>
  </si>
  <si>
    <t>Prie aparato galima prijungti bar kodų skaitytuvą: būtina</t>
  </si>
  <si>
    <t>1.1.16.</t>
  </si>
  <si>
    <t>Prie aparato galima prijungti spausdintuvą: būtina</t>
  </si>
  <si>
    <t>1.1.17.</t>
  </si>
  <si>
    <t>Saugumo klasė: I klasė</t>
  </si>
  <si>
    <t>1.1.18.</t>
  </si>
  <si>
    <t>Kartu su prekėmis pateikiama vartotojo instrukcija lietuvių kalba ir serviso dokumentacija lietuvių ir / arba anglų kalba</t>
  </si>
  <si>
    <t>1.1.19.</t>
  </si>
  <si>
    <t>CE sertifikatas: būtina</t>
  </si>
  <si>
    <t>1.1.20.</t>
  </si>
  <si>
    <t>Garantinio aptarnavimo laikotarpis ≥ 24 mėnesiai</t>
  </si>
  <si>
    <t>1.1.21.</t>
  </si>
  <si>
    <t>Pateikti gamintojo įgaliojimą įrangos tiekimui ir servisui Lietuvoje arba susitarimo su tokius įgaliojimus turinčia įmone kopiją: būtina</t>
  </si>
  <si>
    <t>1.1.22.</t>
  </si>
  <si>
    <t>Įrangos pristatymo, iškrovimo, pervežimo į instaliavimo vietą, instaliavimo, po instaliavimo likusių įpakavimo medžiagų išvežimo (perdirbimo) išlaidos įskaičiuotos į pasiūlymo kainą</t>
  </si>
  <si>
    <t>1.1.23.</t>
  </si>
  <si>
    <t>Į pasiūlymo kainą įskaičiuotas personalo apmokymas naudotis prietaisu (3-5 žmonės)</t>
  </si>
  <si>
    <t>1.1.24.</t>
  </si>
  <si>
    <t>1.1.25.</t>
  </si>
  <si>
    <t>1.1.26.</t>
  </si>
  <si>
    <t>1.1.27.</t>
  </si>
  <si>
    <t>Taikomas PVM dydis (%)</t>
  </si>
  <si>
    <t>PVM suma</t>
  </si>
  <si>
    <t>Suma su PVM</t>
  </si>
  <si>
    <t>Dalies biudžetas su PVM: 39930 Eur</t>
  </si>
  <si>
    <t>2. DALIS</t>
  </si>
  <si>
    <t>2.</t>
  </si>
  <si>
    <t>2.1.</t>
  </si>
  <si>
    <t>Transportinis dirbtinės plaučių ventiliacijos aparatas</t>
  </si>
  <si>
    <t>vnt.</t>
  </si>
  <si>
    <t>2.1.1.</t>
  </si>
  <si>
    <t>Portatyvinis dirbtinės plaučių ventiliacijos aparatas, skirtas paciento transportavimui.</t>
  </si>
  <si>
    <t>2.1.2.</t>
  </si>
  <si>
    <t>Išoriniai prietaiso matmenys be deguonies baliono tvirtinimo sistemos: ≤400x300x220mm</t>
  </si>
  <si>
    <t>2.1.3.</t>
  </si>
  <si>
    <t>Aparato svoris su vidine baterija: ≤  4,5 kg;</t>
  </si>
  <si>
    <t>2.1.4.</t>
  </si>
  <si>
    <t>Darbinis į aparatą tiekiamų dujų diapazonas: 2.7 iki 6.0 kPa (ne siauresnis už nurodytą);</t>
  </si>
  <si>
    <t>2.1.5.</t>
  </si>
  <si>
    <t>Maitinimo šaltiniai: 230 V ± 10%, 50/60 Hz  elektros tinklas;</t>
  </si>
  <si>
    <t>2.1.6.</t>
  </si>
  <si>
    <t>Maitinimo šaltiniai: Įkraunama vidinė baterija, darbo laikas iš jos ≥ 8 val.</t>
  </si>
  <si>
    <t>2.1.7.</t>
  </si>
  <si>
    <t>Aparato korpuse integruotas spalvotas, lietimui jautrus (touch screen), ≥ 10 cm įstrižainės ekranas ir rotacinė parametrų valdymo rankenėlė;</t>
  </si>
  <si>
    <t>2.1.8.</t>
  </si>
  <si>
    <t>Pirminiai ventiliacijos nustatymai pagal pasirinktą paciento amžiaus kategoriją;</t>
  </si>
  <si>
    <t>2.1.9.</t>
  </si>
  <si>
    <t>Aktyvi jungtis iškvėpiamo CO2 matavimo davikliui prijungti.</t>
  </si>
  <si>
    <t>2.1.10.</t>
  </si>
  <si>
    <t>Į aparatą tiekiamos dujos: Deguonis iš deguonies balionų ir centrinės dujų tiekimo sistemos.</t>
  </si>
  <si>
    <t>2.1.11.</t>
  </si>
  <si>
    <t>Ventiliacijos režimai: 1. Tūriu kontroliuojama priverstinė ventiliacija;</t>
  </si>
  <si>
    <t>2.1.12.</t>
  </si>
  <si>
    <t>Ventiliacijos režimai: 2. Tūriu kontroliuojama  asistuojanti  ventiliacija;</t>
  </si>
  <si>
    <t>2.1.13.</t>
  </si>
  <si>
    <t>Ventiliacijos režimai: 3. Tūriu kontroliuojama sinchronizuota priverstinė ventiliacija su parėmimu slėgiu;</t>
  </si>
  <si>
    <t>2.1.14.</t>
  </si>
  <si>
    <t>Ventiliacijos režimai: 4. Pastovaus teigiamo slėgio spontaninė ventiliacija su parėmimo slėgiu ;</t>
  </si>
  <si>
    <t>2.1.15.</t>
  </si>
  <si>
    <t>Ventiliacijos režimai: 5. Apnoe ventiliacija;</t>
  </si>
  <si>
    <t>2.1.16.</t>
  </si>
  <si>
    <t>Ventiliacijos režimai: 6. Neinvazinė ventiliacija.</t>
  </si>
  <si>
    <t>2.1.17.</t>
  </si>
  <si>
    <t>Pasirenkami darbo parametrų nustatymai: 1. Kvėpavimo dažnis: 2 -50 k/min. (ne siauresnėse už nurodytas ribas)</t>
  </si>
  <si>
    <t>2.1.18.</t>
  </si>
  <si>
    <t>Pasirenkami darbo parametrų nustatymai: 2. Vienkartinis įkvėpimo tūris: 100 iki 2000 ml (ne siauresnėse už nurodytas ribas);</t>
  </si>
  <si>
    <t>2.1.19.</t>
  </si>
  <si>
    <t>Pasirenkami darbo parametrų nustatymai: 3. Įkvėpimo laikas: 0,3 iki 10 s (ne siauresnėse už nurodytas ribose);</t>
  </si>
  <si>
    <t>2.1.20.</t>
  </si>
  <si>
    <t>Pasirenkami darbo parametrų nustatymai: 4. PEEP: 0 iki 20 cmH2O (ne siauresnėse už nurodytas ribas);</t>
  </si>
  <si>
    <t>2.1.21.</t>
  </si>
  <si>
    <t>Pasirenkami darbo parametrų nustatymai: 5. I:E santykis: 1:4 iki 4:1 (ne siauresnėse už nurodytas ribas)</t>
  </si>
  <si>
    <t>2.1.22.</t>
  </si>
  <si>
    <t>Pasirenkami darbo parametrų nustatymai: 6. Maksimalaus slėgio nustatymo diapazonas: 20 – 60 cmH2O (ne siauresnis už nurodytą ribą);</t>
  </si>
  <si>
    <t>2.1.23.</t>
  </si>
  <si>
    <t>Pasirenkami darbo parametrų nustatymai: 7. Slėgio nustatymas slėgiu paremiamos ventiliacijos metu: 0-35cmH2O (ne siauresnės už nurodytas ribas);</t>
  </si>
  <si>
    <t>2.1.24.</t>
  </si>
  <si>
    <t>Pasirenkami darbo parametrų nustatymai: 8. Deguonies koncentracijos parinkimas: galimybė pasirinkti oro/deguonies mišinį arba 100% deguonies tiekimą;</t>
  </si>
  <si>
    <t>2.1.25.</t>
  </si>
  <si>
    <t>Pasirenkami darbo parametrų nustatymai: 9. Srauto trigerio jautrumo ribos: 3 iki 15 l/min. (ne siauresnės už nurodytas ribas).</t>
  </si>
  <si>
    <t>2.1.26.</t>
  </si>
  <si>
    <t>Monitoriaus ekrane pateikiamos išmatuotos parametrų reikšmės: 1. Minutinis tūris iškvėpime (MVe);</t>
  </si>
  <si>
    <t>2.1.27.</t>
  </si>
  <si>
    <t>Monitoriaus ekrane pateikiamos išmatuotos parametrų reikšmės: 2.Vienkartinis iškvepiamas tūris (VTe);</t>
  </si>
  <si>
    <t>2.1.28.</t>
  </si>
  <si>
    <t>Monitoriaus ekrane pateikiamos išmatuotos parametrų reikšmės: 3. Kvėpavimo dažnis (RR);</t>
  </si>
  <si>
    <t>2.1.29.</t>
  </si>
  <si>
    <t>Monitoriaus ekrane pateikiamos išmatuotos parametrų reikšmės: 4. Slėgis kvėpavimo takuose;</t>
  </si>
  <si>
    <t>2.1.30.</t>
  </si>
  <si>
    <t>Monitoriaus ekrane pateikiamos išmatuotos parametrų reikšmės: 5. Likusios baterijos įkrovos indikacija su likusiu laiko atskaita;</t>
  </si>
  <si>
    <t>2.1.31.</t>
  </si>
  <si>
    <t>Monitoriaus ekrane pateikiamos išmatuotos parametrų reikšmės: 6. Deguonies sąnaudos l/min.</t>
  </si>
  <si>
    <t>2.1.32.</t>
  </si>
  <si>
    <t>Ventiliacijos kreivės (ne mažiau kaip) 1. Slėgis-laikas;</t>
  </si>
  <si>
    <t>2.1.33.</t>
  </si>
  <si>
    <t>Ventiliacijos kreivės (ne mažiau kaip) 2. Srautas-laikas;</t>
  </si>
  <si>
    <t>2.1.34.</t>
  </si>
  <si>
    <t>Garsinė apsauga (aliarmas, ne mažiau kaip): 1. Minutinis tūris per aukštas;</t>
  </si>
  <si>
    <t>2.1.35.</t>
  </si>
  <si>
    <t>Garsinė apsauga (aliarmas, ne mažiau kaip): 2. Minutinis tūris per žemas;</t>
  </si>
  <si>
    <t>2.1.36.</t>
  </si>
  <si>
    <t>Garsinė apsauga (aliarmas, ne mažiau kaip): 3. Apnėja;</t>
  </si>
  <si>
    <t>2.1.37.</t>
  </si>
  <si>
    <t>Garsinė apsauga (aliarmas, ne mažiau kaip): 4. Per dažnas kvėpavimas;</t>
  </si>
  <si>
    <t>2.1.38.</t>
  </si>
  <si>
    <t>Garsinė apsauga (aliarmas, ne mažiau kaip): 5. Nuotėkis;</t>
  </si>
  <si>
    <t>2.1.39.</t>
  </si>
  <si>
    <t>Garsinė apsauga (aliarmas, ne mažiau kaip): 6. Aptiktas paciento atsijungimas nuo kvėpavimo kontūro.</t>
  </si>
  <si>
    <t>2.1.40.</t>
  </si>
  <si>
    <t>Komplektacija: 1. Paciento kvėpavimo kontūras: ≥ 1,5 m ilgio, vienkartinio naudojimo - ≥ 5 vnt.;</t>
  </si>
  <si>
    <t>2.1.41.</t>
  </si>
  <si>
    <t>Komplektacija: 2. Paciento kvėpavimo kontūras: ≥ 1,5 m ilgio, daugkartinio naudojimo - ≥ 1;</t>
  </si>
  <si>
    <t>2.1.42.</t>
  </si>
  <si>
    <t>Komplektacija: 3. Transportavimo platforma talpinanti ventiliacijos aparatą ir deguonies balioną (2-3 L talpos) su slėgio sumažinimo reduktoriumi. Turinti tvirtinimą prie paciento pervežimo vežimėlio. Platforma su ventiliacijos aparatu ir įmontuotu deguonies balionu turi sudaryti vientisą konstrukciją. Deguonies slėgio sumažinimo reduktorius turi būti apsaugotas nuo atsitiktinių pažeidimų;</t>
  </si>
  <si>
    <t>2.1.43.</t>
  </si>
  <si>
    <t>Komplektacija: 4. Maitinimo laidas;</t>
  </si>
  <si>
    <t>2.1.44.</t>
  </si>
  <si>
    <t>Komplektacija: 5. Deguonies padavimo žarnelė  tarp slėgio reduktoriaus ir DPV aparato;</t>
  </si>
  <si>
    <t>2.1.45.</t>
  </si>
  <si>
    <t>Komplektacija: 6. Deguonies slėgio sumažinimo reduktorius su integruota atskira deguonies išvestimi su srauto reguliavimo galimybe.</t>
  </si>
  <si>
    <t>2.1.46.</t>
  </si>
  <si>
    <t>Kartu su prekėmis pateikiama vartotojo instrukcija lietuvių kalba;</t>
  </si>
  <si>
    <t>2.1.47.</t>
  </si>
  <si>
    <t>Kartu su prekėmis pateikiama serviso dokumentacija lietuvių arba anglų kalba.</t>
  </si>
  <si>
    <t>2.1.48.</t>
  </si>
  <si>
    <t>Sertifikatai ir atitiktys: CE atitikties sertifikatas arba deklaracija.</t>
  </si>
  <si>
    <t>2.1.49.</t>
  </si>
  <si>
    <t>Garantinis terminas: ≥ 24 mėn.</t>
  </si>
  <si>
    <t>2.1.50.</t>
  </si>
  <si>
    <t>Pateikti gamintojo įgaliojimą įrangos tiekimui ir servisui Lietuvoje arba susitarimo su tokius įgaliojimus turinčia įmone kopiją</t>
  </si>
  <si>
    <t>2.1.51.</t>
  </si>
  <si>
    <t>Įrangos pristatymo, iškrovimo, pervežimo į instaliavimo vietą, instaliavimo, po instaliavimo likusių įpakavimo medžiagų išvežimo (perdirbimo) išlaidos įskaičiuotos į pasiūlymo kainą.</t>
  </si>
  <si>
    <t>2.1.52.</t>
  </si>
  <si>
    <t>Garantinis aptarnavimas su gamintojo numatoma periodine technine priežiūra, įskaitant keičiamas detales ir sunaudotas priemones 36 mėnesiai(Taip/Ne)</t>
  </si>
  <si>
    <t>2.1.53.</t>
  </si>
  <si>
    <t>Ventiliacijos režimas: CPR (gaivinimo) režimas(Taip/Ne)</t>
  </si>
  <si>
    <t>2.1.54.</t>
  </si>
  <si>
    <t>Automatinis vaizdo ekrane apsivertimas 180° priklausomai nuo monitoriaus pozicijos(Taip/Ne)</t>
  </si>
  <si>
    <t>Dalies biudžetas su PVM: 15100,8 Eur</t>
  </si>
  <si>
    <t>3. DALIS</t>
  </si>
  <si>
    <t>TRANSPORTINIS PACIENTO HEMODINAMIKOS (GYVYBINIŲ FUNKCIJŲ) MONITORIUS</t>
  </si>
  <si>
    <t>3.</t>
  </si>
  <si>
    <t>Transportinis paciento hemodinamikos (gyvybinių funkcijų) monitorius</t>
  </si>
  <si>
    <t>3.1.</t>
  </si>
  <si>
    <t>3.1.1.</t>
  </si>
  <si>
    <t>Transportinis gyvybinių funkcijų matavimo monitorius su integruotu ekranu, vizualine ir garsinę aliarmų signalų indikacija.</t>
  </si>
  <si>
    <t>3.1.2.</t>
  </si>
  <si>
    <t xml:space="preserve"> Monitoriaus ir jo ekrano savybės: 1. Išoriniai matmenys (aukštis, plotis, gylis) ≤ 100x300x76mm;</t>
  </si>
  <si>
    <t>3.1.3.</t>
  </si>
  <si>
    <t xml:space="preserve"> Monitoriaus ir jo ekrano savybės: 2. Svoris su baterija: ≤ 1000 g;</t>
  </si>
  <si>
    <t>3.1.4.</t>
  </si>
  <si>
    <t xml:space="preserve"> Monitoriaus ir jo ekrano savybės: 3. Spalvoto vaizdo, lietimui jautrus ekranas ir ≥ 3 greitos prieigos klavišai;</t>
  </si>
  <si>
    <t>3.1.5.</t>
  </si>
  <si>
    <t xml:space="preserve"> Monitoriaus ir jo ekrano savybės: 4. Ekrano įstrižainė 18 cm ± 4,5 cm;</t>
  </si>
  <si>
    <t>3.1.6.</t>
  </si>
  <si>
    <t xml:space="preserve"> Monitoriaus ir jo ekrano savybės: 5. Vienu metu ekrane atvaizduojamos matavimų kreivės ≥ 7</t>
  </si>
  <si>
    <t>3.1.7.</t>
  </si>
  <si>
    <t>Monitoriaus maitinimo šaltinis.  Vidinis maitinimo šaltinis (akumuliatorius), monitoriaus veikimo laikas, maitinant iš šio šaltinio ≥ 180 min.</t>
  </si>
  <si>
    <t>3.1.8.</t>
  </si>
  <si>
    <t>Monitoriaus matuojamų parametrų atmintis. Vidinės atminties trukmė ≥ 72 val.</t>
  </si>
  <si>
    <t>3.1.9.</t>
  </si>
  <si>
    <t>Monitoruojami parametrai: 1. EKG (multiderivacinis kanalas);</t>
  </si>
  <si>
    <t>3.1.10.</t>
  </si>
  <si>
    <t>Monitoruojami parametrai: 2. Kvėpavimas;</t>
  </si>
  <si>
    <t>3.1.11.</t>
  </si>
  <si>
    <t xml:space="preserve">Monitoruojami parametrai: 3. Širdies susitraukimų dažnis (ŠSD); </t>
  </si>
  <si>
    <t>3.1.12.</t>
  </si>
  <si>
    <t xml:space="preserve">Monitoruojami parametrai: 4. Temperatūra; </t>
  </si>
  <si>
    <t>3.1.13.</t>
  </si>
  <si>
    <t>Monitoruojami parametrai: 5. Neinvazinis kraujospūdis;</t>
  </si>
  <si>
    <t>3.1.14.</t>
  </si>
  <si>
    <t>Monitoruojami parametrai: 6. SpO2;</t>
  </si>
  <si>
    <t>3.1.15.</t>
  </si>
  <si>
    <t>Monitoruojami parametrai: 7. Invazinis kraujospūdis</t>
  </si>
  <si>
    <t>3.1.16.</t>
  </si>
  <si>
    <t xml:space="preserve">Monitoruojami parametrai: 8. etCO2 matavimas. </t>
  </si>
  <si>
    <t>3.1.17.</t>
  </si>
  <si>
    <t>Reikalavimai EKG multiderivaciniam kanalui: 1. EKG derivacijos: I, II, III,aVR,aVL,aVF,V;</t>
  </si>
  <si>
    <t>3.1.18.</t>
  </si>
  <si>
    <t>Reikalavimai EKG multiderivaciniam kanalui: 2. Apsauga nuo defibriliatoriaus iškrovos;</t>
  </si>
  <si>
    <t>3.1.19.</t>
  </si>
  <si>
    <t>Reikalavimai EKG multiderivaciniam kanalui: 3.  ŠSD matavimo ribos  15 -  300 k/min. (ne siauresnės už nurodytas);</t>
  </si>
  <si>
    <t>3.1.20.</t>
  </si>
  <si>
    <t>Reikalavimai EKG multiderivaciniam kanalui: 4. Matavimo paklaida ≤  ± 2 susitr. Per min. arba ≤ ± 1 %;</t>
  </si>
  <si>
    <t>3.1.21.</t>
  </si>
  <si>
    <t>Reikalavimai EKG multiderivaciniam kanalui: 5. ST segmento analizė;</t>
  </si>
  <si>
    <t>3.1.22.</t>
  </si>
  <si>
    <t>Reikalavimai EKG multiderivaciniam kanalui: 6. Išplėstinė aritmijų analizė, galimybė atpažinti ne mažiau 10-ies aritmijų tipų.</t>
  </si>
  <si>
    <t>3.1.23.</t>
  </si>
  <si>
    <t>Reikalavimai kvėpavimo parametrų registravimo kanalui: 1.  Kvėpavimo monitoringas;</t>
  </si>
  <si>
    <t>3.1.24.</t>
  </si>
  <si>
    <t>Reikalavimai kvėpavimo parametrų registravimo kanalui: 2.  Kvėpavimo dažnio matavimo ribos  5 -  150 kartų/min. (ne siauresnės už nurodytas);</t>
  </si>
  <si>
    <t>3.1.25.</t>
  </si>
  <si>
    <t>Reikalavimai kvėpavimo parametrų registravimo kanalui: 3. Matavimo paklaida ne didesnė nei ≤ ± 2 kartai/min. visame matuojamajame diapazone arba ≤ ± 2%</t>
  </si>
  <si>
    <t>3.1.26.</t>
  </si>
  <si>
    <t>Reikalavimai temperatūros matavimo kanalui: 1. Temperatūros matavimo ribos 20 –  45ºC (ne siauresnės už nurodytas);</t>
  </si>
  <si>
    <t>3.1.27.</t>
  </si>
  <si>
    <t>Reikalavimai temperatūros matavimo kanalui: 2. Matavimo paklaida ≤ ± 0,2ºC.</t>
  </si>
  <si>
    <t>3.1.28.</t>
  </si>
  <si>
    <t>Reikalavimai neinvazinio kraujospūdžio kanalui: 1. Kraujospūdžio matuoklio darbo režimai automatinis, rankinis ir besitęsiantis;</t>
  </si>
  <si>
    <t>3.1.29.</t>
  </si>
  <si>
    <t>Reikalavimai neinvazinio kraujospūdžio kanalui: 2. Kraujo spaudimo matavimo duomenys skaitmenine forma pateikiami atskirai – sistolinis, diastolinis ir vidurinis kraujospūdis;</t>
  </si>
  <si>
    <t>3.1.30.</t>
  </si>
  <si>
    <t>Reikalavimai neinvazinio kraujospūdžio kanalui: 3. Pasirenkami matavimų intervalai : ne mažesniame kaip 1- 240 min. diapazone;</t>
  </si>
  <si>
    <t>3.1.31.</t>
  </si>
  <si>
    <t>Reikalavimai neinvazinio kraujospūdžio kanalui: 4. Matavimo diapazonas (ne siauresnis už nurodytą) nuo 10 mmHg  iki 250 mmHg.</t>
  </si>
  <si>
    <t>3.1.32.</t>
  </si>
  <si>
    <t>Reikalavimai SpO2 matavimo kanalui: 1.SpO2 matavimo duomenys pateikiami kreive ir skaitmenine išraiška.</t>
  </si>
  <si>
    <t>3.1.33.</t>
  </si>
  <si>
    <t>Reikalavimai SpO2 matavimo kanalui: 2. SpO2 matavimo diapazonas ne mažiau kaip 1 -100%  (ne siauresnės už nurodytas).</t>
  </si>
  <si>
    <t>3.1.34.</t>
  </si>
  <si>
    <t>Reikalavimai invazinio kraujospūdžio matavimo kanalui: 1. Matavimo ribos, ne mažesnės kaip nuo -50 iki 360 mmHg;</t>
  </si>
  <si>
    <t>3.1.35.</t>
  </si>
  <si>
    <t>Reikalavimai invazinio kraujospūdžio matavimo kanalui: 2. Matavimo paklaida, neįskaitant daviklio paklaidos ±  (2) mmHg. visame matuojamajame diapazone arba ≤ ± 3% priklausomai kuri didesnė.</t>
  </si>
  <si>
    <t>3.1.36.</t>
  </si>
  <si>
    <t>Reikalavimai etCO2 matavimo  kanalui: 1. etCO2 matavimo metodika: pagrindiniame sraute;</t>
  </si>
  <si>
    <t>3.1.37.</t>
  </si>
  <si>
    <t>Reikalavimai etCO2 matavimo  kanalui: 2. Matavimo ribos 0 iki 100 mmHg  (ne siauresnės už nurodytas);</t>
  </si>
  <si>
    <t>3.1.38.</t>
  </si>
  <si>
    <t>Reikalavimai etCO2 matavimo  kanalui: 3. Kanalo matuojami parametrai: CO2, įkvėpiamo CO2 koncentracija ir kvėpavimo dažnis;</t>
  </si>
  <si>
    <t>3.1.39.</t>
  </si>
  <si>
    <t>Reikalavimai etCO2 matavimo  kanalui: 4. Galimybė jungti ir matuoti etCO2 parametrus su skyriuje naudojamais etCO2 matavimo davikliais.</t>
  </si>
  <si>
    <t>3.1.40.</t>
  </si>
  <si>
    <t xml:space="preserve">Monitorius turi būti suderinamas su ligoninėje naudojama Draeger centrine pacientų stebėjimo stotimi. </t>
  </si>
  <si>
    <t>3.1.41.</t>
  </si>
  <si>
    <t>Galimybė monitorių prijungti prie suderinamo papildomo ekrano su programine įranga matuojamų parametrų perdavimui ir funkcinių savybių išplėtimui.</t>
  </si>
  <si>
    <t>3.1.42.</t>
  </si>
  <si>
    <t>Monitoriaus priedai: 1. EKG elektrodų kabelis 1  vnt., 5-ių elektrodų (daugkartinio naudojimo)</t>
  </si>
  <si>
    <t>3.1.43.</t>
  </si>
  <si>
    <t>Monitoriaus priedai: 2. Prailginimo kabelis SpO2 pirštiniam davikliui 1 vnt., (daugkartinio naudojimo);</t>
  </si>
  <si>
    <t>3.1.44.</t>
  </si>
  <si>
    <t>Monitoriaus priedai: 3. SpO2 matavimo daviklis  1 vnt., (daugkartinio naudojimo, pirštinis,  skirtas suaugusiems);</t>
  </si>
  <si>
    <t>3.1.45.</t>
  </si>
  <si>
    <t>Monitoriaus priedai: 4. Manžetė  neinvazinio kraujospūdžio matavimui 3 vnt., (daugkartinio naudojimo, 2 skirtingų dydžių 1 vnt. M dydžio, 2 vnt. L dydžio);</t>
  </si>
  <si>
    <t>3.1.46.</t>
  </si>
  <si>
    <t>Monitoriaus priedai: 5. Žarnelė manžetės prijungimui prie monitoriaus  1 vnt., (daugkartinio naudojimo);</t>
  </si>
  <si>
    <t>3.1.47.</t>
  </si>
  <si>
    <t>Monitoriaus priedai: 6. Stemplinis/rektalinis temperatūros matavimo daviklis 1 vnt., (daugkartinio naudojimo);</t>
  </si>
  <si>
    <t>3.1.48.</t>
  </si>
  <si>
    <t>Monitoriaus priedai: 7. Dviejų invazinio kraujospūdžio matavimo linijų prijungimo kabelis 1 vnt., (daugkartinio naudojimo);</t>
  </si>
  <si>
    <t>3.1.49.</t>
  </si>
  <si>
    <t>Monitoriaus priedai: 8. Monitoriaus baterijų pakrovimo ir prijungimo į kompiuterinį tinklą stotelė su tvirtinimu 1 vnt.</t>
  </si>
  <si>
    <t>3.1.50.</t>
  </si>
  <si>
    <t>Kartu su pasiūlymu būtina pateikti įrangos žymėjimą CE ženklu liudijančių dokumentų kopijas</t>
  </si>
  <si>
    <t>3.1.51.</t>
  </si>
  <si>
    <t>3.1.52.</t>
  </si>
  <si>
    <t>3.1.53.</t>
  </si>
  <si>
    <t>Įrangai suteikiama garantija ≥ 24 mėn.</t>
  </si>
  <si>
    <t>3.1.54.</t>
  </si>
  <si>
    <t>Pateikti gamintojo įgaliojimą įrangos tiekimui ir servisui Lietuvoje arba susitarimo su tokius įgaliojimus turinčia įmone kopiją.</t>
  </si>
  <si>
    <t>3.1.55.</t>
  </si>
  <si>
    <t>3.1.56.</t>
  </si>
  <si>
    <t>3.1.57.</t>
  </si>
  <si>
    <t>Dalies biudžetas su PVM: 8470 Eur</t>
  </si>
  <si>
    <t>4. DALIS</t>
  </si>
  <si>
    <t>INFUZINIŲ TIRPALŲ ŠILDYMO SPINTA</t>
  </si>
  <si>
    <t>4.</t>
  </si>
  <si>
    <t>Infuzinių tirpalų šildymo spinta</t>
  </si>
  <si>
    <t>4.1.</t>
  </si>
  <si>
    <t>4.1.1.</t>
  </si>
  <si>
    <t>Šildymo spintos paskirtis: infuzinių tirpalų, skysčių ir gelio paklotų šildymui.</t>
  </si>
  <si>
    <t>4.1.2.</t>
  </si>
  <si>
    <t xml:space="preserve">Šildymo spintos išmatavima. Išoriniai: aukštis 100 cm±5 cm, plotis 70 cm±5 cm, gylis 60 cm±5 cm. </t>
  </si>
  <si>
    <t>4.1.3.</t>
  </si>
  <si>
    <t>Šildymo spintos talpa: ne mažiau nei 185 l.</t>
  </si>
  <si>
    <t>4.1.4.</t>
  </si>
  <si>
    <t>Šildymo spintos konstrukcija. Korpusas pagamintas iš nerūdijančio plieno, vidus izoliuotas temperatūrai nelaidžia ir nedegia medžiaga.</t>
  </si>
  <si>
    <t>4.1.5.</t>
  </si>
  <si>
    <t>Šildymo spinta su ne mažiau 4 ratukais</t>
  </si>
  <si>
    <t>4.1.6.</t>
  </si>
  <si>
    <t>Spintos ne mažiau 2 ratukai su stabdžiais</t>
  </si>
  <si>
    <t>4.1.7.</t>
  </si>
  <si>
    <t>Spintos ratuko aukštis 15 cm ± 3 cm.</t>
  </si>
  <si>
    <t>4.1.8.</t>
  </si>
  <si>
    <t>Kaitinimo elemento galingumas: ne mažiau 500W, ne daugiau 1000W.</t>
  </si>
  <si>
    <t>4.1.9.</t>
  </si>
  <si>
    <t>Spintos durelės permatomos, dvigubo stiklo.</t>
  </si>
  <si>
    <t>4.1.10.</t>
  </si>
  <si>
    <t>Oro temperatūros nustatymo diapazonas nuo 35°C iki 50°C, ne siauresnis. Temperatūros keitimo žingsnis 1°C.</t>
  </si>
  <si>
    <t>4.1.11.</t>
  </si>
  <si>
    <t>Turi perkaitimo aliarmą. Matoma spalvinė indikacija kai oras per karštas ≥45°C.</t>
  </si>
  <si>
    <t>4.1.12.</t>
  </si>
  <si>
    <t>Vidiniai stalčiai ir lentynėlės. Aukštis tarp lentynėlių 10 cm ± 3 cm.</t>
  </si>
  <si>
    <t>4.1.13.</t>
  </si>
  <si>
    <t>Maksimali lentynos arba stalčiuko apkrova: ne mažiau 19 kg.</t>
  </si>
  <si>
    <t>4.1.14.</t>
  </si>
  <si>
    <t>Valdymo pultas. Aiškiai matomos temperatūros reikšmės LCD ekrane su temperatūros reguliavimo mygtukais.</t>
  </si>
  <si>
    <t>4.1.15.</t>
  </si>
  <si>
    <t>Ne mažiau 2 stalčiukai;</t>
  </si>
  <si>
    <t>4.1.16.</t>
  </si>
  <si>
    <t>Ne mažiau 1 lentyna.</t>
  </si>
  <si>
    <t>4.1.17.</t>
  </si>
  <si>
    <t>Temperatūros matavimo tikslumas: ne blogiau 2°C.</t>
  </si>
  <si>
    <t>4.1.18.</t>
  </si>
  <si>
    <t>Pateikti CE atitikties sertifikatą.</t>
  </si>
  <si>
    <t>4.1.19.</t>
  </si>
  <si>
    <t>Garantinis laikotarpis. Garantija ne mažiau 24 mėnesių.</t>
  </si>
  <si>
    <t>4.1.20.</t>
  </si>
  <si>
    <t>4.1.21.</t>
  </si>
  <si>
    <t>5. DALIS</t>
  </si>
  <si>
    <t>GILUMINĖS OSCILIACIJOS PRIETAISAS</t>
  </si>
  <si>
    <t>5.</t>
  </si>
  <si>
    <t>Giluminės osciliacijos prietaisas</t>
  </si>
  <si>
    <t>5.1.</t>
  </si>
  <si>
    <t>5.1.1.</t>
  </si>
  <si>
    <t>Fizioterapijos prietaisas, naudojantis neinvazinį giluminės osciliacijos metodą</t>
  </si>
  <si>
    <t>5.1.2.</t>
  </si>
  <si>
    <t>Nepriklausomų kanalų skaičius ≥ 1</t>
  </si>
  <si>
    <t>5.1.3.</t>
  </si>
  <si>
    <t>Veikimas paremtas kintančio elektrostatinio lauko sukūrimu gydomoje paciento kūno vietoje: būtina</t>
  </si>
  <si>
    <t>5.1.4.</t>
  </si>
  <si>
    <t>Generuojamo nuolat kintančio dažnio ribos ne siauresnės nei 5-250 Hz</t>
  </si>
  <si>
    <t>5.1.5.</t>
  </si>
  <si>
    <t>Energijos taupymo režimas, kuomet prietaisas įjungtas, bet terapija neatliekama: būtina</t>
  </si>
  <si>
    <t>5.1.6.</t>
  </si>
  <si>
    <t>Ekrane rodoma terapijos informacija: pasirinkta indikacija, terapijos dažnis, terapijos trukmė, intensyvumas, baterijos išsikrovimo lygis</t>
  </si>
  <si>
    <t>5.1.7.</t>
  </si>
  <si>
    <t>Indikacijų meniu su terapijų aprašymais, gydymo trukmės rekomendacijomis, užprogramuotais terapijos parametrais, spalvotomis schemomis, kaip taisyklingai naudoti aplikatorius. Būtina ≥ 30 indikacijų</t>
  </si>
  <si>
    <t>5.1.8.</t>
  </si>
  <si>
    <t>Apsaugos klasė – II , tipas – BF. Būtina</t>
  </si>
  <si>
    <t>5.1.9.</t>
  </si>
  <si>
    <t>Komplektacija: ne mažiau kaip 1 vnt. specialus terapijos aplikatorius: 5 cm ± 0,5 cm.; ne mažiau kaip 4 vnt. specialių aplikatorių: 9cm ± 0,5 cm.; specialus dėklas prietaiso ir priedų laikymui bei transportavimui.</t>
  </si>
  <si>
    <t>5.1.10.</t>
  </si>
  <si>
    <t>Kartu su pasiūlymu pateikti CE sertifikato arba CE atitikties deklaracijos kopiją. Būtina.</t>
  </si>
  <si>
    <t>5.1.11.</t>
  </si>
  <si>
    <t>Būtina pateikti kartu su prietaisu naudojimo instrukciją ir serviso dokumentaciją lietuvių ir anglų kalbomis.</t>
  </si>
  <si>
    <t>5.1.12.</t>
  </si>
  <si>
    <t>Garantinis laikotarpis ≥ 24 mėnesiai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</si>
  <si>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</si>
  <si>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</si>
  <si>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</si>
  <si>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</si>
  <si>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</si>
  <si>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</si>
  <si>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</si>
  <si>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</si>
  <si>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</si>
  <si>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</si>
  <si>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</si>
  <si>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</si>
  <si>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</si>
  <si>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</si>
  <si>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</si>
  <si>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</si>
  <si>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</si>
  <si>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</si>
  <si>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</si>
  <si>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</si>
  <si>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</si>
  <si>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</si>
  <si>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</si>
  <si>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</si>
  <si>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2538-2555-2-2414 2025-07-11 07:50:03</t>
  </si>
  <si>
    <t>Talpina ne mažiau kaip 4 kraujo maišus, kurių tūris yra 450+- 50 ml ar proporcingai kitokios talpos maišus, specialiai skirta kraujo maišams dėti.</t>
  </si>
  <si>
    <t>Šildymo programa iš kelių donorų pagamintam žmogaus plazmos baltymų mišiniui octaplazmai (Pvz. Octaplas LP).</t>
  </si>
  <si>
    <t xml:space="preserve">Transportavimo vežimėlis su ratukais </t>
  </si>
  <si>
    <t>Garantinio aptarnavimo laikotarpis ≥ 36 mėnesiai</t>
  </si>
  <si>
    <t>Taip/ Ne</t>
  </si>
  <si>
    <t>MEDICININĖ ĮRANGA. 5 DALYS</t>
  </si>
  <si>
    <t>TRANSPORTINIS DIRBTINĖS PLAUČIŲ VENTILIACIJOSAPARATAS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</si>
</sst>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center" vertical="center"/>
    </xf>
    <xf numFmtId="0" fontId="1" fillId="5" borderId="23" xfId="0" applyFont="1" applyFill="1" applyBorder="1" applyAlignment="1" applyProtection="1">
      <alignment horizontal="center" vertical="center"/>
      <protection locked="0"/>
    </xf>
    <xf numFmtId="0" fontId="1" fillId="2" borderId="0" xfId="0" applyFont="1" applyFill="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2" fillId="4" borderId="23" xfId="0" applyFont="1" applyFill="1" applyBorder="1" applyAlignment="1">
      <alignment horizontal="center" vertical="center"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9"/>
  <sheetViews>
    <sheetView tabSelected="1" workbookViewId="0">
      <selection activeCell="B8" sqref="B8"/>
    </sheetView>
  </sheetViews>
  <sheetFormatPr defaultColWidth="10.875" defaultRowHeight="15" x14ac:dyDescent="0.25"/>
  <cols>
    <col min="1" max="1" width="6.5" style="1" customWidth="1"/>
    <col min="2" max="2" width="40" style="1" customWidth="1"/>
    <col min="3" max="3" width="7.75" style="1" customWidth="1"/>
    <col min="4" max="4" width="7.25" style="1" customWidth="1"/>
    <col min="5" max="5" width="7.375" style="1" customWidth="1"/>
    <col min="6" max="6" width="10.75" style="1" customWidth="1"/>
    <col min="7" max="7" width="10.625" style="1" customWidth="1"/>
    <col min="8" max="8" width="26.5" style="1" customWidth="1"/>
    <col min="9" max="9" width="3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428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6" t="s">
        <v>6</v>
      </c>
      <c r="B12" s="65"/>
      <c r="C12" s="25"/>
      <c r="D12" s="66"/>
      <c r="E12" s="66"/>
      <c r="F12" s="67"/>
    </row>
    <row r="13" spans="1:6" ht="15.95" customHeight="1" x14ac:dyDescent="0.25">
      <c r="A13" s="29" t="s">
        <v>7</v>
      </c>
      <c r="B13" s="68"/>
      <c r="C13" s="25"/>
      <c r="D13" s="66"/>
      <c r="E13" s="66"/>
      <c r="F13" s="67"/>
    </row>
    <row r="14" spans="1:6" ht="15.95" customHeight="1" x14ac:dyDescent="0.25">
      <c r="A14" s="29" t="s">
        <v>8</v>
      </c>
      <c r="B14" s="68"/>
      <c r="C14" s="25"/>
      <c r="D14" s="66"/>
      <c r="E14" s="66"/>
      <c r="F14" s="67"/>
    </row>
    <row r="15" spans="1:6" ht="15.95" customHeight="1" x14ac:dyDescent="0.25">
      <c r="A15" s="26" t="s">
        <v>9</v>
      </c>
      <c r="B15" s="65"/>
      <c r="C15" s="25"/>
      <c r="D15" s="66"/>
      <c r="E15" s="66"/>
      <c r="F15" s="67"/>
    </row>
    <row r="16" spans="1:6" ht="63" customHeight="1" x14ac:dyDescent="0.25">
      <c r="A16" s="29" t="s">
        <v>10</v>
      </c>
      <c r="B16" s="68"/>
      <c r="C16" s="25"/>
      <c r="D16" s="66"/>
      <c r="E16" s="66"/>
      <c r="F16" s="67"/>
    </row>
    <row r="17" spans="1:7" ht="15.95" customHeight="1" x14ac:dyDescent="0.25">
      <c r="A17" s="26" t="s">
        <v>11</v>
      </c>
      <c r="B17" s="65"/>
      <c r="C17" s="25"/>
      <c r="D17" s="66"/>
      <c r="E17" s="66"/>
      <c r="F17" s="67"/>
    </row>
    <row r="18" spans="1:7" ht="35.25" customHeight="1" x14ac:dyDescent="0.25">
      <c r="A18" s="26" t="s">
        <v>12</v>
      </c>
      <c r="B18" s="65"/>
      <c r="C18" s="25"/>
      <c r="D18" s="66"/>
      <c r="E18" s="66"/>
      <c r="F18" s="67"/>
    </row>
    <row r="19" spans="1:7" ht="48" customHeight="1" x14ac:dyDescent="0.25">
      <c r="A19" s="26" t="s">
        <v>13</v>
      </c>
      <c r="B19" s="65"/>
      <c r="C19" s="25"/>
      <c r="D19" s="66"/>
      <c r="E19" s="66"/>
      <c r="F19" s="67"/>
    </row>
    <row r="20" spans="1:7" ht="54.95" customHeight="1" x14ac:dyDescent="0.25">
      <c r="A20" s="26" t="s">
        <v>14</v>
      </c>
      <c r="B20" s="65"/>
      <c r="C20" s="25"/>
      <c r="D20" s="66"/>
      <c r="E20" s="66"/>
      <c r="F20" s="67"/>
    </row>
    <row r="21" spans="1:7" ht="108" customHeight="1" x14ac:dyDescent="0.25">
      <c r="A21" s="31" t="s">
        <v>15</v>
      </c>
      <c r="B21" s="69"/>
      <c r="C21" s="33"/>
      <c r="D21" s="70"/>
      <c r="E21" s="70"/>
      <c r="F21" s="7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16</v>
      </c>
      <c r="B23" s="28"/>
      <c r="C23" s="28"/>
      <c r="D23" s="28"/>
      <c r="E23" s="28"/>
      <c r="F23" s="28"/>
    </row>
    <row r="24" spans="1:7" x14ac:dyDescent="0.25">
      <c r="A24" s="76" t="s">
        <v>17</v>
      </c>
      <c r="B24" s="76"/>
      <c r="C24" s="76"/>
      <c r="D24" s="76"/>
      <c r="E24" s="76"/>
      <c r="F24" s="76"/>
    </row>
    <row r="25" spans="1:7" x14ac:dyDescent="0.25">
      <c r="A25" s="76" t="s">
        <v>18</v>
      </c>
      <c r="B25" s="76"/>
      <c r="C25" s="76"/>
      <c r="D25" s="76"/>
      <c r="E25" s="76"/>
      <c r="F25" s="76"/>
    </row>
    <row r="26" spans="1:7" x14ac:dyDescent="0.25">
      <c r="A26" s="76" t="s">
        <v>19</v>
      </c>
      <c r="B26" s="76"/>
      <c r="C26" s="76"/>
      <c r="D26" s="76"/>
      <c r="E26" s="76"/>
      <c r="F26" s="76"/>
    </row>
    <row r="27" spans="1:7" ht="32.25" customHeight="1" x14ac:dyDescent="0.25">
      <c r="A27" s="76" t="s">
        <v>20</v>
      </c>
      <c r="B27" s="76"/>
      <c r="C27" s="76"/>
      <c r="D27" s="76"/>
      <c r="E27" s="76"/>
      <c r="F27" s="76"/>
    </row>
    <row r="28" spans="1:7" ht="47.25" customHeight="1" x14ac:dyDescent="0.25">
      <c r="A28" s="32" t="s">
        <v>21</v>
      </c>
      <c r="B28" s="76"/>
      <c r="C28" s="76"/>
      <c r="D28" s="76"/>
      <c r="E28" s="76"/>
      <c r="F28" s="76"/>
    </row>
    <row r="29" spans="1:7" x14ac:dyDescent="0.25">
      <c r="A29" s="76" t="s">
        <v>22</v>
      </c>
      <c r="B29" s="76"/>
      <c r="C29" s="76"/>
      <c r="D29" s="76"/>
      <c r="E29" s="76"/>
      <c r="F29" s="76"/>
    </row>
    <row r="30" spans="1:7" ht="31.5" customHeight="1" x14ac:dyDescent="0.25">
      <c r="A30" s="77" t="s">
        <v>23</v>
      </c>
      <c r="B30" s="77"/>
      <c r="C30" s="77"/>
      <c r="D30" s="78"/>
      <c r="E30" s="12"/>
      <c r="F30" s="12"/>
    </row>
    <row r="31" spans="1:7" ht="34.5" customHeight="1" x14ac:dyDescent="0.25">
      <c r="A31" s="77" t="s">
        <v>24</v>
      </c>
      <c r="B31" s="77"/>
      <c r="C31" s="77"/>
      <c r="D31" s="77"/>
      <c r="E31" s="77"/>
      <c r="F31" s="77"/>
    </row>
    <row r="32" spans="1:7" x14ac:dyDescent="0.25">
      <c r="A32" s="13" t="s">
        <v>25</v>
      </c>
      <c r="B32" s="13" t="s">
        <v>26</v>
      </c>
    </row>
    <row r="34" spans="1:9" x14ac:dyDescent="0.25">
      <c r="A34" s="13" t="s">
        <v>27</v>
      </c>
    </row>
    <row r="35" spans="1:9" s="12" customFormat="1" ht="90" x14ac:dyDescent="0.25">
      <c r="A35" s="79" t="s">
        <v>28</v>
      </c>
      <c r="B35" s="79" t="s">
        <v>29</v>
      </c>
      <c r="C35" s="79" t="s">
        <v>30</v>
      </c>
      <c r="D35" s="79" t="s">
        <v>31</v>
      </c>
      <c r="E35" s="79" t="s">
        <v>32</v>
      </c>
      <c r="F35" s="79" t="s">
        <v>33</v>
      </c>
      <c r="G35" s="79" t="s">
        <v>34</v>
      </c>
      <c r="H35" s="79" t="s">
        <v>35</v>
      </c>
      <c r="I35" s="79" t="s">
        <v>36</v>
      </c>
    </row>
    <row r="36" spans="1:9" x14ac:dyDescent="0.25">
      <c r="A36" s="16" t="s">
        <v>37</v>
      </c>
      <c r="B36" s="64" t="s">
        <v>38</v>
      </c>
      <c r="C36" s="17"/>
      <c r="D36" s="17"/>
      <c r="E36" s="17"/>
      <c r="F36" s="17"/>
      <c r="G36" s="17"/>
      <c r="H36" s="17"/>
      <c r="I36" s="17"/>
    </row>
    <row r="37" spans="1:9" x14ac:dyDescent="0.25">
      <c r="A37" s="17" t="s">
        <v>39</v>
      </c>
      <c r="B37" s="71" t="s">
        <v>38</v>
      </c>
      <c r="C37" s="17">
        <v>4</v>
      </c>
      <c r="D37" s="17"/>
      <c r="E37" s="17" t="s">
        <v>40</v>
      </c>
      <c r="F37" s="18"/>
      <c r="G37" s="17" t="str">
        <f>IF(ISBLANK(F37),"", PRODUCT(C37,F37))</f>
        <v/>
      </c>
      <c r="H37" s="19"/>
      <c r="I37" s="71"/>
    </row>
    <row r="38" spans="1:9" ht="60" x14ac:dyDescent="0.25">
      <c r="A38" s="17" t="s">
        <v>41</v>
      </c>
      <c r="B38" s="71" t="s">
        <v>42</v>
      </c>
      <c r="C38" s="17"/>
      <c r="D38" s="17"/>
      <c r="E38" s="17"/>
      <c r="F38" s="17"/>
      <c r="G38" s="17"/>
      <c r="H38" s="17"/>
      <c r="I38" s="72"/>
    </row>
    <row r="39" spans="1:9" ht="60" x14ac:dyDescent="0.25">
      <c r="A39" s="17" t="s">
        <v>43</v>
      </c>
      <c r="B39" s="71" t="s">
        <v>44</v>
      </c>
      <c r="C39" s="17"/>
      <c r="D39" s="17"/>
      <c r="E39" s="17"/>
      <c r="F39" s="17"/>
      <c r="G39" s="17"/>
      <c r="H39" s="17"/>
      <c r="I39" s="72"/>
    </row>
    <row r="40" spans="1:9" ht="30" x14ac:dyDescent="0.25">
      <c r="A40" s="17" t="s">
        <v>45</v>
      </c>
      <c r="B40" s="71" t="s">
        <v>46</v>
      </c>
      <c r="C40" s="17"/>
      <c r="D40" s="17"/>
      <c r="E40" s="17"/>
      <c r="F40" s="17"/>
      <c r="G40" s="17"/>
      <c r="H40" s="17"/>
      <c r="I40" s="72"/>
    </row>
    <row r="41" spans="1:9" x14ac:dyDescent="0.25">
      <c r="A41" s="17" t="s">
        <v>47</v>
      </c>
      <c r="B41" s="71" t="s">
        <v>48</v>
      </c>
      <c r="C41" s="17"/>
      <c r="D41" s="17"/>
      <c r="E41" s="17"/>
      <c r="F41" s="17"/>
      <c r="G41" s="17"/>
      <c r="H41" s="17"/>
      <c r="I41" s="72"/>
    </row>
    <row r="42" spans="1:9" x14ac:dyDescent="0.25">
      <c r="A42" s="17" t="s">
        <v>49</v>
      </c>
      <c r="B42" s="71" t="s">
        <v>50</v>
      </c>
      <c r="C42" s="17"/>
      <c r="D42" s="17"/>
      <c r="E42" s="17"/>
      <c r="F42" s="17"/>
      <c r="G42" s="17"/>
      <c r="H42" s="17"/>
      <c r="I42" s="72"/>
    </row>
    <row r="43" spans="1:9" ht="30" x14ac:dyDescent="0.25">
      <c r="A43" s="17" t="s">
        <v>51</v>
      </c>
      <c r="B43" s="71" t="s">
        <v>52</v>
      </c>
      <c r="C43" s="17"/>
      <c r="D43" s="17"/>
      <c r="E43" s="17"/>
      <c r="F43" s="17"/>
      <c r="G43" s="17"/>
      <c r="H43" s="17"/>
      <c r="I43" s="72"/>
    </row>
    <row r="44" spans="1:9" ht="30" x14ac:dyDescent="0.25">
      <c r="A44" s="17" t="s">
        <v>53</v>
      </c>
      <c r="B44" s="71" t="s">
        <v>54</v>
      </c>
      <c r="C44" s="17"/>
      <c r="D44" s="17"/>
      <c r="E44" s="17"/>
      <c r="F44" s="17"/>
      <c r="G44" s="17"/>
      <c r="H44" s="17"/>
      <c r="I44" s="72"/>
    </row>
    <row r="45" spans="1:9" ht="30" x14ac:dyDescent="0.25">
      <c r="A45" s="17" t="s">
        <v>55</v>
      </c>
      <c r="B45" s="71" t="s">
        <v>56</v>
      </c>
      <c r="C45" s="17"/>
      <c r="D45" s="17"/>
      <c r="E45" s="17"/>
      <c r="F45" s="17"/>
      <c r="G45" s="17"/>
      <c r="H45" s="17"/>
      <c r="I45" s="72"/>
    </row>
    <row r="46" spans="1:9" ht="45" x14ac:dyDescent="0.25">
      <c r="A46" s="17" t="s">
        <v>57</v>
      </c>
      <c r="B46" s="71" t="s">
        <v>58</v>
      </c>
      <c r="C46" s="17"/>
      <c r="D46" s="17"/>
      <c r="E46" s="17"/>
      <c r="F46" s="17"/>
      <c r="G46" s="17"/>
      <c r="H46" s="17"/>
      <c r="I46" s="72"/>
    </row>
    <row r="47" spans="1:9" ht="45" x14ac:dyDescent="0.25">
      <c r="A47" s="17" t="s">
        <v>59</v>
      </c>
      <c r="B47" s="71" t="s">
        <v>60</v>
      </c>
      <c r="C47" s="17"/>
      <c r="D47" s="17"/>
      <c r="E47" s="17"/>
      <c r="F47" s="17"/>
      <c r="G47" s="17"/>
      <c r="H47" s="17"/>
      <c r="I47" s="72"/>
    </row>
    <row r="48" spans="1:9" ht="60" x14ac:dyDescent="0.25">
      <c r="A48" s="17" t="s">
        <v>61</v>
      </c>
      <c r="B48" s="71" t="s">
        <v>62</v>
      </c>
      <c r="C48" s="17"/>
      <c r="D48" s="17"/>
      <c r="E48" s="17"/>
      <c r="F48" s="17"/>
      <c r="G48" s="17"/>
      <c r="H48" s="17"/>
      <c r="I48" s="72"/>
    </row>
    <row r="49" spans="1:9" x14ac:dyDescent="0.25">
      <c r="A49" s="17" t="s">
        <v>63</v>
      </c>
      <c r="B49" s="71" t="s">
        <v>64</v>
      </c>
      <c r="C49" s="17"/>
      <c r="D49" s="17"/>
      <c r="E49" s="17"/>
      <c r="F49" s="17"/>
      <c r="G49" s="17"/>
      <c r="H49" s="17"/>
      <c r="I49" s="72"/>
    </row>
    <row r="50" spans="1:9" ht="45" x14ac:dyDescent="0.25">
      <c r="A50" s="17" t="s">
        <v>65</v>
      </c>
      <c r="B50" s="71" t="s">
        <v>66</v>
      </c>
      <c r="C50" s="17"/>
      <c r="D50" s="17"/>
      <c r="E50" s="17"/>
      <c r="F50" s="17"/>
      <c r="G50" s="17"/>
      <c r="H50" s="17"/>
      <c r="I50" s="72"/>
    </row>
    <row r="51" spans="1:9" ht="30" x14ac:dyDescent="0.25">
      <c r="A51" s="17" t="s">
        <v>67</v>
      </c>
      <c r="B51" s="71" t="s">
        <v>68</v>
      </c>
      <c r="C51" s="17"/>
      <c r="D51" s="17"/>
      <c r="E51" s="17"/>
      <c r="F51" s="17"/>
      <c r="G51" s="17"/>
      <c r="H51" s="17"/>
      <c r="I51" s="72"/>
    </row>
    <row r="52" spans="1:9" ht="30" x14ac:dyDescent="0.25">
      <c r="A52" s="17" t="s">
        <v>69</v>
      </c>
      <c r="B52" s="71" t="s">
        <v>70</v>
      </c>
      <c r="C52" s="17"/>
      <c r="D52" s="17"/>
      <c r="E52" s="17"/>
      <c r="F52" s="17"/>
      <c r="G52" s="17"/>
      <c r="H52" s="17"/>
      <c r="I52" s="72"/>
    </row>
    <row r="53" spans="1:9" ht="30" x14ac:dyDescent="0.25">
      <c r="A53" s="17" t="s">
        <v>71</v>
      </c>
      <c r="B53" s="71" t="s">
        <v>72</v>
      </c>
      <c r="C53" s="17"/>
      <c r="D53" s="17"/>
      <c r="E53" s="17"/>
      <c r="F53" s="17"/>
      <c r="G53" s="17"/>
      <c r="H53" s="17"/>
      <c r="I53" s="72"/>
    </row>
    <row r="54" spans="1:9" x14ac:dyDescent="0.25">
      <c r="A54" s="17" t="s">
        <v>73</v>
      </c>
      <c r="B54" s="71" t="s">
        <v>74</v>
      </c>
      <c r="C54" s="17"/>
      <c r="D54" s="17"/>
      <c r="E54" s="17"/>
      <c r="F54" s="17"/>
      <c r="G54" s="17"/>
      <c r="H54" s="17"/>
      <c r="I54" s="72"/>
    </row>
    <row r="55" spans="1:9" ht="45" x14ac:dyDescent="0.25">
      <c r="A55" s="17" t="s">
        <v>75</v>
      </c>
      <c r="B55" s="71" t="s">
        <v>76</v>
      </c>
      <c r="C55" s="17"/>
      <c r="D55" s="17"/>
      <c r="E55" s="17"/>
      <c r="F55" s="17"/>
      <c r="G55" s="17"/>
      <c r="H55" s="17"/>
      <c r="I55" s="72"/>
    </row>
    <row r="56" spans="1:9" x14ac:dyDescent="0.25">
      <c r="A56" s="17" t="s">
        <v>77</v>
      </c>
      <c r="B56" s="71" t="s">
        <v>78</v>
      </c>
      <c r="C56" s="17"/>
      <c r="D56" s="17"/>
      <c r="E56" s="17"/>
      <c r="F56" s="17"/>
      <c r="G56" s="17"/>
      <c r="H56" s="17"/>
      <c r="I56" s="72"/>
    </row>
    <row r="57" spans="1:9" x14ac:dyDescent="0.25">
      <c r="A57" s="17" t="s">
        <v>79</v>
      </c>
      <c r="B57" s="71" t="s">
        <v>80</v>
      </c>
      <c r="C57" s="17"/>
      <c r="D57" s="17"/>
      <c r="E57" s="17"/>
      <c r="F57" s="17"/>
      <c r="G57" s="17"/>
      <c r="H57" s="17"/>
      <c r="I57" s="72"/>
    </row>
    <row r="58" spans="1:9" ht="45" x14ac:dyDescent="0.25">
      <c r="A58" s="17" t="s">
        <v>81</v>
      </c>
      <c r="B58" s="71" t="s">
        <v>82</v>
      </c>
      <c r="C58" s="17"/>
      <c r="D58" s="17"/>
      <c r="E58" s="17"/>
      <c r="F58" s="17"/>
      <c r="G58" s="17"/>
      <c r="H58" s="17"/>
      <c r="I58" s="72"/>
    </row>
    <row r="59" spans="1:9" ht="75" x14ac:dyDescent="0.25">
      <c r="A59" s="17" t="s">
        <v>83</v>
      </c>
      <c r="B59" s="71" t="s">
        <v>84</v>
      </c>
      <c r="C59" s="17"/>
      <c r="D59" s="17"/>
      <c r="E59" s="17"/>
      <c r="F59" s="17"/>
      <c r="G59" s="17"/>
      <c r="H59" s="17"/>
      <c r="I59" s="72"/>
    </row>
    <row r="60" spans="1:9" ht="30" x14ac:dyDescent="0.25">
      <c r="A60" s="17" t="s">
        <v>85</v>
      </c>
      <c r="B60" s="71" t="s">
        <v>86</v>
      </c>
      <c r="C60" s="17"/>
      <c r="D60" s="17"/>
      <c r="E60" s="17"/>
      <c r="F60" s="17"/>
      <c r="G60" s="17"/>
      <c r="H60" s="17"/>
      <c r="I60" s="72"/>
    </row>
    <row r="61" spans="1:9" ht="60" x14ac:dyDescent="0.25">
      <c r="A61" s="17" t="s">
        <v>87</v>
      </c>
      <c r="B61" s="71" t="s">
        <v>423</v>
      </c>
      <c r="C61" s="17"/>
      <c r="D61" s="75"/>
      <c r="E61" s="74" t="s">
        <v>427</v>
      </c>
      <c r="F61" s="17"/>
      <c r="G61" s="17"/>
      <c r="H61" s="17"/>
      <c r="I61" s="72"/>
    </row>
    <row r="62" spans="1:9" ht="45" x14ac:dyDescent="0.25">
      <c r="A62" s="17" t="s">
        <v>88</v>
      </c>
      <c r="B62" s="71" t="s">
        <v>424</v>
      </c>
      <c r="C62" s="17"/>
      <c r="D62" s="75"/>
      <c r="E62" s="74" t="s">
        <v>427</v>
      </c>
      <c r="F62" s="17"/>
      <c r="G62" s="17"/>
      <c r="H62" s="17"/>
      <c r="I62" s="72"/>
    </row>
    <row r="63" spans="1:9" x14ac:dyDescent="0.25">
      <c r="A63" s="17" t="s">
        <v>89</v>
      </c>
      <c r="B63" s="71" t="s">
        <v>425</v>
      </c>
      <c r="C63" s="17"/>
      <c r="D63" s="75"/>
      <c r="E63" s="74" t="s">
        <v>427</v>
      </c>
      <c r="F63" s="17"/>
      <c r="G63" s="17"/>
      <c r="H63" s="17"/>
      <c r="I63" s="72"/>
    </row>
    <row r="64" spans="1:9" x14ac:dyDescent="0.25">
      <c r="A64" s="17" t="s">
        <v>90</v>
      </c>
      <c r="B64" s="71" t="s">
        <v>426</v>
      </c>
      <c r="C64" s="17"/>
      <c r="D64" s="75"/>
      <c r="E64" s="74" t="s">
        <v>427</v>
      </c>
      <c r="F64" s="17"/>
      <c r="G64" s="17"/>
      <c r="H64" s="17"/>
      <c r="I64" s="72"/>
    </row>
    <row r="65" spans="1:9" x14ac:dyDescent="0.25">
      <c r="F65" s="73" t="s">
        <v>34</v>
      </c>
      <c r="G65" s="16" t="str">
        <f>IF((COUNT(C37:C64)&lt;&gt;COUNT(G37:G64)),"", ROUND(SUM(G37:G64),2))</f>
        <v/>
      </c>
      <c r="H65" s="15" t="str">
        <f>IF((COUNT(C37:C64)&lt;&gt;COUNT(G37:G64)),"Neužpildytos visų objektų kainos", "")</f>
        <v>Neužpildytos visų objektų kainos</v>
      </c>
    </row>
    <row r="66" spans="1:9" x14ac:dyDescent="0.25">
      <c r="D66" s="73" t="s">
        <v>91</v>
      </c>
      <c r="E66" s="19"/>
      <c r="F66" s="73" t="s">
        <v>92</v>
      </c>
      <c r="G66" s="16" t="str">
        <f>IF(OR(G65="",E66=""),"", ROUND(PRODUCT(E66,G65)/100,2))</f>
        <v/>
      </c>
      <c r="H66" s="15" t="str">
        <f>IF(E66="", "Nurodykite taikomą PVM dydį", "")</f>
        <v>Nurodykite taikomą PVM dydį</v>
      </c>
    </row>
    <row r="67" spans="1:9" x14ac:dyDescent="0.25">
      <c r="F67" s="73" t="s">
        <v>93</v>
      </c>
      <c r="G67" s="16">
        <f>IF(ISBLANK(G66), "", ROUND(SUM(G65:G66),2))</f>
        <v>0</v>
      </c>
      <c r="H67" s="15" t="s">
        <v>94</v>
      </c>
    </row>
    <row r="71" spans="1:9" x14ac:dyDescent="0.25">
      <c r="A71" s="13" t="s">
        <v>95</v>
      </c>
      <c r="B71" s="13" t="s">
        <v>429</v>
      </c>
    </row>
    <row r="73" spans="1:9" x14ac:dyDescent="0.25">
      <c r="A73" s="13" t="s">
        <v>27</v>
      </c>
    </row>
    <row r="74" spans="1:9" s="12" customFormat="1" ht="90" x14ac:dyDescent="0.25">
      <c r="A74" s="79" t="s">
        <v>28</v>
      </c>
      <c r="B74" s="79" t="s">
        <v>29</v>
      </c>
      <c r="C74" s="79" t="s">
        <v>30</v>
      </c>
      <c r="D74" s="79" t="s">
        <v>31</v>
      </c>
      <c r="E74" s="79" t="s">
        <v>32</v>
      </c>
      <c r="F74" s="79" t="s">
        <v>33</v>
      </c>
      <c r="G74" s="79" t="s">
        <v>34</v>
      </c>
      <c r="H74" s="79" t="s">
        <v>35</v>
      </c>
      <c r="I74" s="79" t="s">
        <v>36</v>
      </c>
    </row>
    <row r="75" spans="1:9" ht="30" x14ac:dyDescent="0.25">
      <c r="A75" s="16" t="s">
        <v>96</v>
      </c>
      <c r="B75" s="80" t="s">
        <v>98</v>
      </c>
      <c r="C75" s="17"/>
      <c r="D75" s="17"/>
      <c r="E75" s="17"/>
      <c r="F75" s="17"/>
      <c r="G75" s="17"/>
      <c r="H75" s="17"/>
      <c r="I75" s="71"/>
    </row>
    <row r="76" spans="1:9" ht="30" x14ac:dyDescent="0.25">
      <c r="A76" s="17" t="s">
        <v>97</v>
      </c>
      <c r="B76" s="71" t="s">
        <v>98</v>
      </c>
      <c r="C76" s="17">
        <v>1</v>
      </c>
      <c r="D76" s="17"/>
      <c r="E76" s="17" t="s">
        <v>99</v>
      </c>
      <c r="F76" s="18"/>
      <c r="G76" s="17" t="str">
        <f>IF(ISBLANK(F76),"", PRODUCT(C76,F76))</f>
        <v/>
      </c>
      <c r="H76" s="19"/>
      <c r="I76" s="71"/>
    </row>
    <row r="77" spans="1:9" ht="30" x14ac:dyDescent="0.25">
      <c r="A77" s="17" t="s">
        <v>100</v>
      </c>
      <c r="B77" s="71" t="s">
        <v>101</v>
      </c>
      <c r="C77" s="17"/>
      <c r="D77" s="17"/>
      <c r="E77" s="17"/>
      <c r="F77" s="17"/>
      <c r="G77" s="17"/>
      <c r="H77" s="17"/>
      <c r="I77" s="72"/>
    </row>
    <row r="78" spans="1:9" ht="30" x14ac:dyDescent="0.25">
      <c r="A78" s="17" t="s">
        <v>102</v>
      </c>
      <c r="B78" s="71" t="s">
        <v>103</v>
      </c>
      <c r="C78" s="17"/>
      <c r="D78" s="17"/>
      <c r="E78" s="17"/>
      <c r="F78" s="17"/>
      <c r="G78" s="17"/>
      <c r="H78" s="17"/>
      <c r="I78" s="72"/>
    </row>
    <row r="79" spans="1:9" x14ac:dyDescent="0.25">
      <c r="A79" s="17" t="s">
        <v>104</v>
      </c>
      <c r="B79" s="71" t="s">
        <v>105</v>
      </c>
      <c r="C79" s="17"/>
      <c r="D79" s="17"/>
      <c r="E79" s="17"/>
      <c r="F79" s="17"/>
      <c r="G79" s="17"/>
      <c r="H79" s="17"/>
      <c r="I79" s="72"/>
    </row>
    <row r="80" spans="1:9" ht="30" x14ac:dyDescent="0.25">
      <c r="A80" s="17" t="s">
        <v>106</v>
      </c>
      <c r="B80" s="71" t="s">
        <v>107</v>
      </c>
      <c r="C80" s="17"/>
      <c r="D80" s="17"/>
      <c r="E80" s="17"/>
      <c r="F80" s="17"/>
      <c r="G80" s="17"/>
      <c r="H80" s="17"/>
      <c r="I80" s="72"/>
    </row>
    <row r="81" spans="1:9" ht="30" x14ac:dyDescent="0.25">
      <c r="A81" s="17" t="s">
        <v>108</v>
      </c>
      <c r="B81" s="71" t="s">
        <v>109</v>
      </c>
      <c r="C81" s="17"/>
      <c r="D81" s="17"/>
      <c r="E81" s="17"/>
      <c r="F81" s="17"/>
      <c r="G81" s="17"/>
      <c r="H81" s="17"/>
      <c r="I81" s="72"/>
    </row>
    <row r="82" spans="1:9" ht="30" x14ac:dyDescent="0.25">
      <c r="A82" s="17" t="s">
        <v>110</v>
      </c>
      <c r="B82" s="71" t="s">
        <v>111</v>
      </c>
      <c r="C82" s="17"/>
      <c r="D82" s="17"/>
      <c r="E82" s="17"/>
      <c r="F82" s="17"/>
      <c r="G82" s="17"/>
      <c r="H82" s="17"/>
      <c r="I82" s="72"/>
    </row>
    <row r="83" spans="1:9" ht="45" x14ac:dyDescent="0.25">
      <c r="A83" s="17" t="s">
        <v>112</v>
      </c>
      <c r="B83" s="71" t="s">
        <v>113</v>
      </c>
      <c r="C83" s="17"/>
      <c r="D83" s="17"/>
      <c r="E83" s="17"/>
      <c r="F83" s="17"/>
      <c r="G83" s="17"/>
      <c r="H83" s="17"/>
      <c r="I83" s="72"/>
    </row>
    <row r="84" spans="1:9" ht="30" x14ac:dyDescent="0.25">
      <c r="A84" s="17" t="s">
        <v>114</v>
      </c>
      <c r="B84" s="71" t="s">
        <v>115</v>
      </c>
      <c r="C84" s="17"/>
      <c r="D84" s="17"/>
      <c r="E84" s="17"/>
      <c r="F84" s="17"/>
      <c r="G84" s="17"/>
      <c r="H84" s="17"/>
      <c r="I84" s="72"/>
    </row>
    <row r="85" spans="1:9" ht="30" x14ac:dyDescent="0.25">
      <c r="A85" s="17" t="s">
        <v>116</v>
      </c>
      <c r="B85" s="71" t="s">
        <v>117</v>
      </c>
      <c r="C85" s="17"/>
      <c r="D85" s="17"/>
      <c r="E85" s="17"/>
      <c r="F85" s="17"/>
      <c r="G85" s="17"/>
      <c r="H85" s="17"/>
      <c r="I85" s="72"/>
    </row>
    <row r="86" spans="1:9" ht="30" x14ac:dyDescent="0.25">
      <c r="A86" s="17" t="s">
        <v>118</v>
      </c>
      <c r="B86" s="71" t="s">
        <v>119</v>
      </c>
      <c r="C86" s="17"/>
      <c r="D86" s="17"/>
      <c r="E86" s="17"/>
      <c r="F86" s="17"/>
      <c r="G86" s="17"/>
      <c r="H86" s="17"/>
      <c r="I86" s="72"/>
    </row>
    <row r="87" spans="1:9" ht="30" x14ac:dyDescent="0.25">
      <c r="A87" s="17" t="s">
        <v>120</v>
      </c>
      <c r="B87" s="71" t="s">
        <v>121</v>
      </c>
      <c r="C87" s="17"/>
      <c r="D87" s="17"/>
      <c r="E87" s="17"/>
      <c r="F87" s="17"/>
      <c r="G87" s="17"/>
      <c r="H87" s="17"/>
      <c r="I87" s="72"/>
    </row>
    <row r="88" spans="1:9" ht="30" x14ac:dyDescent="0.25">
      <c r="A88" s="17" t="s">
        <v>122</v>
      </c>
      <c r="B88" s="71" t="s">
        <v>123</v>
      </c>
      <c r="C88" s="17"/>
      <c r="D88" s="17"/>
      <c r="E88" s="17"/>
      <c r="F88" s="17"/>
      <c r="G88" s="17"/>
      <c r="H88" s="17"/>
      <c r="I88" s="72"/>
    </row>
    <row r="89" spans="1:9" ht="45" x14ac:dyDescent="0.25">
      <c r="A89" s="17" t="s">
        <v>124</v>
      </c>
      <c r="B89" s="71" t="s">
        <v>125</v>
      </c>
      <c r="C89" s="17"/>
      <c r="D89" s="17"/>
      <c r="E89" s="17"/>
      <c r="F89" s="17"/>
      <c r="G89" s="17"/>
      <c r="H89" s="17"/>
      <c r="I89" s="72"/>
    </row>
    <row r="90" spans="1:9" ht="45" x14ac:dyDescent="0.25">
      <c r="A90" s="17" t="s">
        <v>126</v>
      </c>
      <c r="B90" s="71" t="s">
        <v>127</v>
      </c>
      <c r="C90" s="17"/>
      <c r="D90" s="17"/>
      <c r="E90" s="17"/>
      <c r="F90" s="17"/>
      <c r="G90" s="17"/>
      <c r="H90" s="17"/>
      <c r="I90" s="72"/>
    </row>
    <row r="91" spans="1:9" x14ac:dyDescent="0.25">
      <c r="A91" s="17" t="s">
        <v>128</v>
      </c>
      <c r="B91" s="71" t="s">
        <v>129</v>
      </c>
      <c r="C91" s="17"/>
      <c r="D91" s="17"/>
      <c r="E91" s="17"/>
      <c r="F91" s="17"/>
      <c r="G91" s="17"/>
      <c r="H91" s="17"/>
      <c r="I91" s="72"/>
    </row>
    <row r="92" spans="1:9" x14ac:dyDescent="0.25">
      <c r="A92" s="17" t="s">
        <v>130</v>
      </c>
      <c r="B92" s="71" t="s">
        <v>131</v>
      </c>
      <c r="C92" s="17"/>
      <c r="D92" s="17"/>
      <c r="E92" s="17"/>
      <c r="F92" s="17"/>
      <c r="G92" s="17"/>
      <c r="H92" s="17"/>
      <c r="I92" s="72"/>
    </row>
    <row r="93" spans="1:9" ht="45" x14ac:dyDescent="0.25">
      <c r="A93" s="17" t="s">
        <v>132</v>
      </c>
      <c r="B93" s="71" t="s">
        <v>133</v>
      </c>
      <c r="C93" s="17"/>
      <c r="D93" s="17"/>
      <c r="E93" s="17"/>
      <c r="F93" s="17"/>
      <c r="G93" s="17"/>
      <c r="H93" s="17"/>
      <c r="I93" s="72"/>
    </row>
    <row r="94" spans="1:9" ht="45" x14ac:dyDescent="0.25">
      <c r="A94" s="17" t="s">
        <v>134</v>
      </c>
      <c r="B94" s="71" t="s">
        <v>135</v>
      </c>
      <c r="C94" s="17"/>
      <c r="D94" s="17"/>
      <c r="E94" s="17"/>
      <c r="F94" s="17"/>
      <c r="G94" s="17"/>
      <c r="H94" s="17"/>
      <c r="I94" s="72"/>
    </row>
    <row r="95" spans="1:9" ht="45" x14ac:dyDescent="0.25">
      <c r="A95" s="17" t="s">
        <v>136</v>
      </c>
      <c r="B95" s="71" t="s">
        <v>137</v>
      </c>
      <c r="C95" s="17"/>
      <c r="D95" s="17"/>
      <c r="E95" s="17"/>
      <c r="F95" s="17"/>
      <c r="G95" s="17"/>
      <c r="H95" s="17"/>
      <c r="I95" s="72"/>
    </row>
    <row r="96" spans="1:9" ht="45" x14ac:dyDescent="0.25">
      <c r="A96" s="17" t="s">
        <v>138</v>
      </c>
      <c r="B96" s="71" t="s">
        <v>139</v>
      </c>
      <c r="C96" s="17"/>
      <c r="D96" s="17"/>
      <c r="E96" s="17"/>
      <c r="F96" s="17"/>
      <c r="G96" s="17"/>
      <c r="H96" s="17"/>
      <c r="I96" s="72"/>
    </row>
    <row r="97" spans="1:9" ht="45" x14ac:dyDescent="0.25">
      <c r="A97" s="17" t="s">
        <v>140</v>
      </c>
      <c r="B97" s="71" t="s">
        <v>141</v>
      </c>
      <c r="C97" s="17"/>
      <c r="D97" s="17"/>
      <c r="E97" s="17"/>
      <c r="F97" s="17"/>
      <c r="G97" s="17"/>
      <c r="H97" s="17"/>
      <c r="I97" s="72"/>
    </row>
    <row r="98" spans="1:9" ht="45" x14ac:dyDescent="0.25">
      <c r="A98" s="17" t="s">
        <v>142</v>
      </c>
      <c r="B98" s="71" t="s">
        <v>143</v>
      </c>
      <c r="C98" s="17"/>
      <c r="D98" s="17"/>
      <c r="E98" s="17"/>
      <c r="F98" s="17"/>
      <c r="G98" s="17"/>
      <c r="H98" s="17"/>
      <c r="I98" s="72"/>
    </row>
    <row r="99" spans="1:9" ht="60" x14ac:dyDescent="0.25">
      <c r="A99" s="17" t="s">
        <v>144</v>
      </c>
      <c r="B99" s="71" t="s">
        <v>145</v>
      </c>
      <c r="C99" s="17"/>
      <c r="D99" s="17"/>
      <c r="E99" s="17"/>
      <c r="F99" s="17"/>
      <c r="G99" s="17"/>
      <c r="H99" s="17"/>
      <c r="I99" s="72"/>
    </row>
    <row r="100" spans="1:9" ht="60" x14ac:dyDescent="0.25">
      <c r="A100" s="17" t="s">
        <v>146</v>
      </c>
      <c r="B100" s="71" t="s">
        <v>147</v>
      </c>
      <c r="C100" s="17"/>
      <c r="D100" s="17"/>
      <c r="E100" s="17"/>
      <c r="F100" s="17"/>
      <c r="G100" s="17"/>
      <c r="H100" s="17"/>
      <c r="I100" s="72"/>
    </row>
    <row r="101" spans="1:9" ht="45" x14ac:dyDescent="0.25">
      <c r="A101" s="17" t="s">
        <v>148</v>
      </c>
      <c r="B101" s="71" t="s">
        <v>149</v>
      </c>
      <c r="C101" s="17"/>
      <c r="D101" s="17"/>
      <c r="E101" s="17"/>
      <c r="F101" s="17"/>
      <c r="G101" s="17"/>
      <c r="H101" s="17"/>
      <c r="I101" s="72"/>
    </row>
    <row r="102" spans="1:9" ht="45" x14ac:dyDescent="0.25">
      <c r="A102" s="17" t="s">
        <v>150</v>
      </c>
      <c r="B102" s="71" t="s">
        <v>151</v>
      </c>
      <c r="C102" s="17"/>
      <c r="D102" s="17"/>
      <c r="E102" s="17"/>
      <c r="F102" s="17"/>
      <c r="G102" s="17"/>
      <c r="H102" s="17"/>
      <c r="I102" s="72"/>
    </row>
    <row r="103" spans="1:9" ht="45" x14ac:dyDescent="0.25">
      <c r="A103" s="17" t="s">
        <v>152</v>
      </c>
      <c r="B103" s="71" t="s">
        <v>153</v>
      </c>
      <c r="C103" s="17"/>
      <c r="D103" s="17"/>
      <c r="E103" s="17"/>
      <c r="F103" s="17"/>
      <c r="G103" s="17"/>
      <c r="H103" s="17"/>
      <c r="I103" s="72"/>
    </row>
    <row r="104" spans="1:9" ht="30" x14ac:dyDescent="0.25">
      <c r="A104" s="17" t="s">
        <v>154</v>
      </c>
      <c r="B104" s="71" t="s">
        <v>155</v>
      </c>
      <c r="C104" s="17"/>
      <c r="D104" s="17"/>
      <c r="E104" s="17"/>
      <c r="F104" s="17"/>
      <c r="G104" s="17"/>
      <c r="H104" s="17"/>
      <c r="I104" s="72"/>
    </row>
    <row r="105" spans="1:9" ht="45" x14ac:dyDescent="0.25">
      <c r="A105" s="17" t="s">
        <v>156</v>
      </c>
      <c r="B105" s="71" t="s">
        <v>157</v>
      </c>
      <c r="C105" s="17"/>
      <c r="D105" s="17"/>
      <c r="E105" s="17"/>
      <c r="F105" s="17"/>
      <c r="G105" s="17"/>
      <c r="H105" s="17"/>
      <c r="I105" s="72"/>
    </row>
    <row r="106" spans="1:9" ht="45" x14ac:dyDescent="0.25">
      <c r="A106" s="17" t="s">
        <v>158</v>
      </c>
      <c r="B106" s="71" t="s">
        <v>159</v>
      </c>
      <c r="C106" s="17"/>
      <c r="D106" s="17"/>
      <c r="E106" s="17"/>
      <c r="F106" s="17"/>
      <c r="G106" s="17"/>
      <c r="H106" s="17"/>
      <c r="I106" s="72"/>
    </row>
    <row r="107" spans="1:9" ht="45" x14ac:dyDescent="0.25">
      <c r="A107" s="17" t="s">
        <v>160</v>
      </c>
      <c r="B107" s="71" t="s">
        <v>161</v>
      </c>
      <c r="C107" s="17"/>
      <c r="D107" s="17"/>
      <c r="E107" s="17"/>
      <c r="F107" s="17"/>
      <c r="G107" s="17"/>
      <c r="H107" s="17"/>
      <c r="I107" s="72"/>
    </row>
    <row r="108" spans="1:9" ht="30" x14ac:dyDescent="0.25">
      <c r="A108" s="17" t="s">
        <v>162</v>
      </c>
      <c r="B108" s="71" t="s">
        <v>163</v>
      </c>
      <c r="C108" s="17"/>
      <c r="D108" s="17"/>
      <c r="E108" s="17"/>
      <c r="F108" s="17"/>
      <c r="G108" s="17"/>
      <c r="H108" s="17"/>
      <c r="I108" s="72"/>
    </row>
    <row r="109" spans="1:9" ht="30" x14ac:dyDescent="0.25">
      <c r="A109" s="17" t="s">
        <v>164</v>
      </c>
      <c r="B109" s="71" t="s">
        <v>165</v>
      </c>
      <c r="C109" s="17"/>
      <c r="D109" s="17"/>
      <c r="E109" s="17"/>
      <c r="F109" s="17"/>
      <c r="G109" s="17"/>
      <c r="H109" s="17"/>
      <c r="I109" s="72"/>
    </row>
    <row r="110" spans="1:9" ht="30" x14ac:dyDescent="0.25">
      <c r="A110" s="17" t="s">
        <v>166</v>
      </c>
      <c r="B110" s="71" t="s">
        <v>167</v>
      </c>
      <c r="C110" s="17"/>
      <c r="D110" s="17"/>
      <c r="E110" s="17"/>
      <c r="F110" s="17"/>
      <c r="G110" s="17"/>
      <c r="H110" s="17"/>
      <c r="I110" s="72"/>
    </row>
    <row r="111" spans="1:9" ht="30" x14ac:dyDescent="0.25">
      <c r="A111" s="17" t="s">
        <v>168</v>
      </c>
      <c r="B111" s="71" t="s">
        <v>169</v>
      </c>
      <c r="C111" s="17"/>
      <c r="D111" s="17"/>
      <c r="E111" s="17"/>
      <c r="F111" s="17"/>
      <c r="G111" s="17"/>
      <c r="H111" s="17"/>
      <c r="I111" s="72"/>
    </row>
    <row r="112" spans="1:9" ht="30" x14ac:dyDescent="0.25">
      <c r="A112" s="17" t="s">
        <v>170</v>
      </c>
      <c r="B112" s="71" t="s">
        <v>171</v>
      </c>
      <c r="C112" s="17"/>
      <c r="D112" s="17"/>
      <c r="E112" s="17"/>
      <c r="F112" s="17"/>
      <c r="G112" s="17"/>
      <c r="H112" s="17"/>
      <c r="I112" s="72"/>
    </row>
    <row r="113" spans="1:9" ht="30" x14ac:dyDescent="0.25">
      <c r="A113" s="17" t="s">
        <v>172</v>
      </c>
      <c r="B113" s="71" t="s">
        <v>173</v>
      </c>
      <c r="C113" s="17"/>
      <c r="D113" s="17"/>
      <c r="E113" s="17"/>
      <c r="F113" s="17"/>
      <c r="G113" s="17"/>
      <c r="H113" s="17"/>
      <c r="I113" s="72"/>
    </row>
    <row r="114" spans="1:9" ht="30" x14ac:dyDescent="0.25">
      <c r="A114" s="17" t="s">
        <v>174</v>
      </c>
      <c r="B114" s="71" t="s">
        <v>175</v>
      </c>
      <c r="C114" s="17"/>
      <c r="D114" s="17"/>
      <c r="E114" s="17"/>
      <c r="F114" s="17"/>
      <c r="G114" s="17"/>
      <c r="H114" s="17"/>
      <c r="I114" s="72"/>
    </row>
    <row r="115" spans="1:9" ht="45" x14ac:dyDescent="0.25">
      <c r="A115" s="17" t="s">
        <v>176</v>
      </c>
      <c r="B115" s="71" t="s">
        <v>177</v>
      </c>
      <c r="C115" s="17"/>
      <c r="D115" s="17"/>
      <c r="E115" s="17"/>
      <c r="F115" s="17"/>
      <c r="G115" s="17"/>
      <c r="H115" s="17"/>
      <c r="I115" s="72"/>
    </row>
    <row r="116" spans="1:9" ht="30" x14ac:dyDescent="0.25">
      <c r="A116" s="17" t="s">
        <v>178</v>
      </c>
      <c r="B116" s="71" t="s">
        <v>179</v>
      </c>
      <c r="C116" s="17"/>
      <c r="D116" s="17"/>
      <c r="E116" s="17"/>
      <c r="F116" s="17"/>
      <c r="G116" s="17"/>
      <c r="H116" s="17"/>
      <c r="I116" s="72"/>
    </row>
    <row r="117" spans="1:9" ht="30" x14ac:dyDescent="0.25">
      <c r="A117" s="17" t="s">
        <v>180</v>
      </c>
      <c r="B117" s="71" t="s">
        <v>181</v>
      </c>
      <c r="C117" s="17"/>
      <c r="D117" s="17"/>
      <c r="E117" s="17"/>
      <c r="F117" s="17"/>
      <c r="G117" s="17"/>
      <c r="H117" s="17"/>
      <c r="I117" s="72"/>
    </row>
    <row r="118" spans="1:9" ht="135" x14ac:dyDescent="0.25">
      <c r="A118" s="17" t="s">
        <v>182</v>
      </c>
      <c r="B118" s="71" t="s">
        <v>183</v>
      </c>
      <c r="C118" s="17"/>
      <c r="D118" s="17"/>
      <c r="E118" s="17"/>
      <c r="F118" s="17"/>
      <c r="G118" s="17"/>
      <c r="H118" s="17"/>
      <c r="I118" s="72"/>
    </row>
    <row r="119" spans="1:9" x14ac:dyDescent="0.25">
      <c r="A119" s="17" t="s">
        <v>184</v>
      </c>
      <c r="B119" s="71" t="s">
        <v>185</v>
      </c>
      <c r="C119" s="17"/>
      <c r="D119" s="17"/>
      <c r="E119" s="17"/>
      <c r="F119" s="17"/>
      <c r="G119" s="17"/>
      <c r="H119" s="17"/>
      <c r="I119" s="72"/>
    </row>
    <row r="120" spans="1:9" ht="30" x14ac:dyDescent="0.25">
      <c r="A120" s="17" t="s">
        <v>186</v>
      </c>
      <c r="B120" s="71" t="s">
        <v>187</v>
      </c>
      <c r="C120" s="17"/>
      <c r="D120" s="17"/>
      <c r="E120" s="17"/>
      <c r="F120" s="17"/>
      <c r="G120" s="17"/>
      <c r="H120" s="17"/>
      <c r="I120" s="72"/>
    </row>
    <row r="121" spans="1:9" ht="45" x14ac:dyDescent="0.25">
      <c r="A121" s="17" t="s">
        <v>188</v>
      </c>
      <c r="B121" s="71" t="s">
        <v>189</v>
      </c>
      <c r="C121" s="17"/>
      <c r="D121" s="17"/>
      <c r="E121" s="17"/>
      <c r="F121" s="17"/>
      <c r="G121" s="17"/>
      <c r="H121" s="17"/>
      <c r="I121" s="72"/>
    </row>
    <row r="122" spans="1:9" ht="30" x14ac:dyDescent="0.25">
      <c r="A122" s="17" t="s">
        <v>190</v>
      </c>
      <c r="B122" s="71" t="s">
        <v>191</v>
      </c>
      <c r="C122" s="17"/>
      <c r="D122" s="17"/>
      <c r="E122" s="17"/>
      <c r="F122" s="17"/>
      <c r="G122" s="17"/>
      <c r="H122" s="17"/>
      <c r="I122" s="72"/>
    </row>
    <row r="123" spans="1:9" ht="30" x14ac:dyDescent="0.25">
      <c r="A123" s="17" t="s">
        <v>192</v>
      </c>
      <c r="B123" s="71" t="s">
        <v>193</v>
      </c>
      <c r="C123" s="17"/>
      <c r="D123" s="17"/>
      <c r="E123" s="17"/>
      <c r="F123" s="17"/>
      <c r="G123" s="17"/>
      <c r="H123" s="17"/>
      <c r="I123" s="72"/>
    </row>
    <row r="124" spans="1:9" ht="30" x14ac:dyDescent="0.25">
      <c r="A124" s="17" t="s">
        <v>194</v>
      </c>
      <c r="B124" s="71" t="s">
        <v>195</v>
      </c>
      <c r="C124" s="17"/>
      <c r="D124" s="17"/>
      <c r="E124" s="17"/>
      <c r="F124" s="17"/>
      <c r="G124" s="17"/>
      <c r="H124" s="17"/>
      <c r="I124" s="72"/>
    </row>
    <row r="125" spans="1:9" x14ac:dyDescent="0.25">
      <c r="A125" s="17" t="s">
        <v>196</v>
      </c>
      <c r="B125" s="71" t="s">
        <v>197</v>
      </c>
      <c r="C125" s="17"/>
      <c r="D125" s="17"/>
      <c r="E125" s="17"/>
      <c r="F125" s="17"/>
      <c r="G125" s="17"/>
      <c r="H125" s="17"/>
      <c r="I125" s="72"/>
    </row>
    <row r="126" spans="1:9" ht="45" x14ac:dyDescent="0.25">
      <c r="A126" s="17" t="s">
        <v>198</v>
      </c>
      <c r="B126" s="71" t="s">
        <v>199</v>
      </c>
      <c r="C126" s="17"/>
      <c r="D126" s="17"/>
      <c r="E126" s="17"/>
      <c r="F126" s="17"/>
      <c r="G126" s="17"/>
      <c r="H126" s="17"/>
      <c r="I126" s="72"/>
    </row>
    <row r="127" spans="1:9" ht="75" x14ac:dyDescent="0.25">
      <c r="A127" s="17" t="s">
        <v>200</v>
      </c>
      <c r="B127" s="71" t="s">
        <v>201</v>
      </c>
      <c r="C127" s="17"/>
      <c r="D127" s="17"/>
      <c r="E127" s="17"/>
      <c r="F127" s="17"/>
      <c r="G127" s="17"/>
      <c r="H127" s="17"/>
      <c r="I127" s="72"/>
    </row>
    <row r="128" spans="1:9" ht="60" x14ac:dyDescent="0.25">
      <c r="A128" s="17" t="s">
        <v>202</v>
      </c>
      <c r="B128" s="71" t="s">
        <v>203</v>
      </c>
      <c r="C128" s="17"/>
      <c r="D128" s="19"/>
      <c r="E128" s="74" t="s">
        <v>427</v>
      </c>
      <c r="F128" s="17"/>
      <c r="G128" s="17"/>
      <c r="H128" s="17"/>
      <c r="I128" s="72"/>
    </row>
    <row r="129" spans="1:9" ht="30" x14ac:dyDescent="0.25">
      <c r="A129" s="17" t="s">
        <v>204</v>
      </c>
      <c r="B129" s="71" t="s">
        <v>205</v>
      </c>
      <c r="C129" s="17"/>
      <c r="D129" s="19"/>
      <c r="E129" s="74" t="s">
        <v>427</v>
      </c>
      <c r="F129" s="17"/>
      <c r="G129" s="17"/>
      <c r="H129" s="17"/>
      <c r="I129" s="72"/>
    </row>
    <row r="130" spans="1:9" ht="30" x14ac:dyDescent="0.25">
      <c r="A130" s="17" t="s">
        <v>206</v>
      </c>
      <c r="B130" s="71" t="s">
        <v>207</v>
      </c>
      <c r="C130" s="17"/>
      <c r="D130" s="19"/>
      <c r="E130" s="74" t="s">
        <v>427</v>
      </c>
      <c r="F130" s="17"/>
      <c r="G130" s="17"/>
      <c r="H130" s="17"/>
      <c r="I130" s="72"/>
    </row>
    <row r="131" spans="1:9" x14ac:dyDescent="0.25">
      <c r="F131" s="73" t="s">
        <v>34</v>
      </c>
      <c r="G131" s="16" t="str">
        <f>IF((COUNT(C76:C130)&lt;&gt;COUNT(G76:G130)),"", ROUND(SUM(G76:G130),2))</f>
        <v/>
      </c>
      <c r="H131" s="15" t="str">
        <f>IF((COUNT(C76:C130)&lt;&gt;COUNT(G76:G130)),"Neužpildytos visų objektų kainos", "")</f>
        <v>Neužpildytos visų objektų kainos</v>
      </c>
    </row>
    <row r="132" spans="1:9" x14ac:dyDescent="0.25">
      <c r="D132" s="73" t="s">
        <v>91</v>
      </c>
      <c r="E132" s="19"/>
      <c r="F132" s="73" t="s">
        <v>92</v>
      </c>
      <c r="G132" s="16" t="str">
        <f>IF(OR(G131="",E132=""),"", ROUND(PRODUCT(E132,G131)/100,2))</f>
        <v/>
      </c>
      <c r="H132" s="15" t="str">
        <f>IF(E132="", "Nurodykite taikomą PVM dydį", "")</f>
        <v>Nurodykite taikomą PVM dydį</v>
      </c>
    </row>
    <row r="133" spans="1:9" x14ac:dyDescent="0.25">
      <c r="F133" s="73" t="s">
        <v>93</v>
      </c>
      <c r="G133" s="16">
        <f>IF(ISBLANK(G132), "", ROUND(SUM(G131:G132),2))</f>
        <v>0</v>
      </c>
      <c r="H133" s="15" t="s">
        <v>208</v>
      </c>
    </row>
    <row r="137" spans="1:9" x14ac:dyDescent="0.25">
      <c r="A137" s="13" t="s">
        <v>209</v>
      </c>
      <c r="B137" s="13" t="s">
        <v>210</v>
      </c>
    </row>
    <row r="139" spans="1:9" x14ac:dyDescent="0.25">
      <c r="A139" s="13" t="s">
        <v>27</v>
      </c>
    </row>
    <row r="140" spans="1:9" s="12" customFormat="1" ht="90" x14ac:dyDescent="0.25">
      <c r="A140" s="79" t="s">
        <v>28</v>
      </c>
      <c r="B140" s="79" t="s">
        <v>29</v>
      </c>
      <c r="C140" s="79" t="s">
        <v>30</v>
      </c>
      <c r="D140" s="79" t="s">
        <v>31</v>
      </c>
      <c r="E140" s="79" t="s">
        <v>32</v>
      </c>
      <c r="F140" s="79" t="s">
        <v>33</v>
      </c>
      <c r="G140" s="79" t="s">
        <v>34</v>
      </c>
      <c r="H140" s="79" t="s">
        <v>35</v>
      </c>
      <c r="I140" s="79" t="s">
        <v>36</v>
      </c>
    </row>
    <row r="141" spans="1:9" ht="30" x14ac:dyDescent="0.25">
      <c r="A141" s="16" t="s">
        <v>211</v>
      </c>
      <c r="B141" s="64" t="s">
        <v>212</v>
      </c>
      <c r="C141" s="17"/>
      <c r="D141" s="17"/>
      <c r="E141" s="17"/>
      <c r="F141" s="17"/>
      <c r="G141" s="17"/>
      <c r="H141" s="17"/>
      <c r="I141" s="71"/>
    </row>
    <row r="142" spans="1:9" ht="30" x14ac:dyDescent="0.25">
      <c r="A142" s="17" t="s">
        <v>213</v>
      </c>
      <c r="B142" s="71" t="s">
        <v>212</v>
      </c>
      <c r="C142" s="17">
        <v>1</v>
      </c>
      <c r="D142" s="17"/>
      <c r="E142" s="17" t="s">
        <v>99</v>
      </c>
      <c r="F142" s="18"/>
      <c r="G142" s="17" t="str">
        <f>IF(ISBLANK(F142),"", PRODUCT(C142,F142))</f>
        <v/>
      </c>
      <c r="H142" s="19"/>
      <c r="I142" s="71"/>
    </row>
    <row r="143" spans="1:9" ht="45" x14ac:dyDescent="0.25">
      <c r="A143" s="17" t="s">
        <v>214</v>
      </c>
      <c r="B143" s="71" t="s">
        <v>215</v>
      </c>
      <c r="C143" s="17"/>
      <c r="D143" s="17"/>
      <c r="E143" s="17"/>
      <c r="F143" s="17"/>
      <c r="G143" s="17"/>
      <c r="H143" s="17"/>
      <c r="I143" s="72"/>
    </row>
    <row r="144" spans="1:9" ht="45" x14ac:dyDescent="0.25">
      <c r="A144" s="17" t="s">
        <v>216</v>
      </c>
      <c r="B144" s="71" t="s">
        <v>217</v>
      </c>
      <c r="C144" s="17"/>
      <c r="D144" s="17"/>
      <c r="E144" s="17"/>
      <c r="F144" s="17"/>
      <c r="G144" s="17"/>
      <c r="H144" s="17"/>
      <c r="I144" s="72"/>
    </row>
    <row r="145" spans="1:9" ht="30" x14ac:dyDescent="0.25">
      <c r="A145" s="17" t="s">
        <v>218</v>
      </c>
      <c r="B145" s="71" t="s">
        <v>219</v>
      </c>
      <c r="C145" s="17"/>
      <c r="D145" s="17"/>
      <c r="E145" s="17"/>
      <c r="F145" s="17"/>
      <c r="G145" s="17"/>
      <c r="H145" s="17"/>
      <c r="I145" s="72"/>
    </row>
    <row r="146" spans="1:9" ht="45" x14ac:dyDescent="0.25">
      <c r="A146" s="17" t="s">
        <v>220</v>
      </c>
      <c r="B146" s="71" t="s">
        <v>221</v>
      </c>
      <c r="C146" s="17"/>
      <c r="D146" s="17"/>
      <c r="E146" s="17"/>
      <c r="F146" s="17"/>
      <c r="G146" s="17"/>
      <c r="H146" s="17"/>
      <c r="I146" s="72"/>
    </row>
    <row r="147" spans="1:9" ht="30" x14ac:dyDescent="0.25">
      <c r="A147" s="17" t="s">
        <v>222</v>
      </c>
      <c r="B147" s="71" t="s">
        <v>223</v>
      </c>
      <c r="C147" s="17"/>
      <c r="D147" s="17"/>
      <c r="E147" s="17"/>
      <c r="F147" s="17"/>
      <c r="G147" s="17"/>
      <c r="H147" s="17"/>
      <c r="I147" s="72"/>
    </row>
    <row r="148" spans="1:9" ht="30" x14ac:dyDescent="0.25">
      <c r="A148" s="17" t="s">
        <v>224</v>
      </c>
      <c r="B148" s="71" t="s">
        <v>225</v>
      </c>
      <c r="C148" s="17"/>
      <c r="D148" s="17"/>
      <c r="E148" s="17"/>
      <c r="F148" s="17"/>
      <c r="G148" s="17"/>
      <c r="H148" s="17"/>
      <c r="I148" s="72"/>
    </row>
    <row r="149" spans="1:9" ht="45" x14ac:dyDescent="0.25">
      <c r="A149" s="17" t="s">
        <v>226</v>
      </c>
      <c r="B149" s="71" t="s">
        <v>227</v>
      </c>
      <c r="C149" s="17"/>
      <c r="D149" s="17"/>
      <c r="E149" s="17"/>
      <c r="F149" s="17"/>
      <c r="G149" s="17"/>
      <c r="H149" s="17"/>
      <c r="I149" s="72"/>
    </row>
    <row r="150" spans="1:9" ht="30" x14ac:dyDescent="0.25">
      <c r="A150" s="17" t="s">
        <v>228</v>
      </c>
      <c r="B150" s="71" t="s">
        <v>229</v>
      </c>
      <c r="C150" s="17"/>
      <c r="D150" s="17"/>
      <c r="E150" s="17"/>
      <c r="F150" s="17"/>
      <c r="G150" s="17"/>
      <c r="H150" s="17"/>
      <c r="I150" s="72"/>
    </row>
    <row r="151" spans="1:9" ht="30" x14ac:dyDescent="0.25">
      <c r="A151" s="17" t="s">
        <v>230</v>
      </c>
      <c r="B151" s="71" t="s">
        <v>231</v>
      </c>
      <c r="C151" s="17"/>
      <c r="D151" s="17"/>
      <c r="E151" s="17"/>
      <c r="F151" s="17"/>
      <c r="G151" s="17"/>
      <c r="H151" s="17"/>
      <c r="I151" s="72"/>
    </row>
    <row r="152" spans="1:9" x14ac:dyDescent="0.25">
      <c r="A152" s="17" t="s">
        <v>232</v>
      </c>
      <c r="B152" s="71" t="s">
        <v>233</v>
      </c>
      <c r="C152" s="17"/>
      <c r="D152" s="17"/>
      <c r="E152" s="17"/>
      <c r="F152" s="17"/>
      <c r="G152" s="17"/>
      <c r="H152" s="17"/>
      <c r="I152" s="72"/>
    </row>
    <row r="153" spans="1:9" ht="30" x14ac:dyDescent="0.25">
      <c r="A153" s="17" t="s">
        <v>234</v>
      </c>
      <c r="B153" s="71" t="s">
        <v>235</v>
      </c>
      <c r="C153" s="17"/>
      <c r="D153" s="17"/>
      <c r="E153" s="17"/>
      <c r="F153" s="17"/>
      <c r="G153" s="17"/>
      <c r="H153" s="17"/>
      <c r="I153" s="72"/>
    </row>
    <row r="154" spans="1:9" x14ac:dyDescent="0.25">
      <c r="A154" s="17" t="s">
        <v>236</v>
      </c>
      <c r="B154" s="71" t="s">
        <v>237</v>
      </c>
      <c r="C154" s="17"/>
      <c r="D154" s="17"/>
      <c r="E154" s="17"/>
      <c r="F154" s="17"/>
      <c r="G154" s="17"/>
      <c r="H154" s="17"/>
      <c r="I154" s="72"/>
    </row>
    <row r="155" spans="1:9" ht="30" x14ac:dyDescent="0.25">
      <c r="A155" s="17" t="s">
        <v>238</v>
      </c>
      <c r="B155" s="71" t="s">
        <v>239</v>
      </c>
      <c r="C155" s="17"/>
      <c r="D155" s="17"/>
      <c r="E155" s="17"/>
      <c r="F155" s="17"/>
      <c r="G155" s="17"/>
      <c r="H155" s="17"/>
      <c r="I155" s="72"/>
    </row>
    <row r="156" spans="1:9" x14ac:dyDescent="0.25">
      <c r="A156" s="17" t="s">
        <v>240</v>
      </c>
      <c r="B156" s="71" t="s">
        <v>241</v>
      </c>
      <c r="C156" s="17"/>
      <c r="D156" s="17"/>
      <c r="E156" s="17"/>
      <c r="F156" s="17"/>
      <c r="G156" s="17"/>
      <c r="H156" s="17"/>
      <c r="I156" s="72"/>
    </row>
    <row r="157" spans="1:9" ht="30" x14ac:dyDescent="0.25">
      <c r="A157" s="17" t="s">
        <v>242</v>
      </c>
      <c r="B157" s="71" t="s">
        <v>243</v>
      </c>
      <c r="C157" s="17"/>
      <c r="D157" s="17"/>
      <c r="E157" s="17"/>
      <c r="F157" s="17"/>
      <c r="G157" s="17"/>
      <c r="H157" s="17"/>
      <c r="I157" s="72"/>
    </row>
    <row r="158" spans="1:9" x14ac:dyDescent="0.25">
      <c r="A158" s="17" t="s">
        <v>244</v>
      </c>
      <c r="B158" s="71" t="s">
        <v>245</v>
      </c>
      <c r="C158" s="17"/>
      <c r="D158" s="17"/>
      <c r="E158" s="17"/>
      <c r="F158" s="17"/>
      <c r="G158" s="17"/>
      <c r="H158" s="17"/>
      <c r="I158" s="72"/>
    </row>
    <row r="159" spans="1:9" ht="30" x14ac:dyDescent="0.25">
      <c r="A159" s="17" t="s">
        <v>246</v>
      </c>
      <c r="B159" s="71" t="s">
        <v>247</v>
      </c>
      <c r="C159" s="17"/>
      <c r="D159" s="17"/>
      <c r="E159" s="17"/>
      <c r="F159" s="17"/>
      <c r="G159" s="17"/>
      <c r="H159" s="17"/>
      <c r="I159" s="72"/>
    </row>
    <row r="160" spans="1:9" ht="30" x14ac:dyDescent="0.25">
      <c r="A160" s="17" t="s">
        <v>248</v>
      </c>
      <c r="B160" s="71" t="s">
        <v>249</v>
      </c>
      <c r="C160" s="17"/>
      <c r="D160" s="17"/>
      <c r="E160" s="17"/>
      <c r="F160" s="17"/>
      <c r="G160" s="17"/>
      <c r="H160" s="17"/>
      <c r="I160" s="72"/>
    </row>
    <row r="161" spans="1:9" ht="45" x14ac:dyDescent="0.25">
      <c r="A161" s="17" t="s">
        <v>250</v>
      </c>
      <c r="B161" s="71" t="s">
        <v>251</v>
      </c>
      <c r="C161" s="17"/>
      <c r="D161" s="17"/>
      <c r="E161" s="17"/>
      <c r="F161" s="17"/>
      <c r="G161" s="17"/>
      <c r="H161" s="17"/>
      <c r="I161" s="72"/>
    </row>
    <row r="162" spans="1:9" ht="45" x14ac:dyDescent="0.25">
      <c r="A162" s="17" t="s">
        <v>252</v>
      </c>
      <c r="B162" s="71" t="s">
        <v>253</v>
      </c>
      <c r="C162" s="17"/>
      <c r="D162" s="17"/>
      <c r="E162" s="17"/>
      <c r="F162" s="17"/>
      <c r="G162" s="17"/>
      <c r="H162" s="17"/>
      <c r="I162" s="72"/>
    </row>
    <row r="163" spans="1:9" ht="30" x14ac:dyDescent="0.25">
      <c r="A163" s="17" t="s">
        <v>254</v>
      </c>
      <c r="B163" s="71" t="s">
        <v>255</v>
      </c>
      <c r="C163" s="17"/>
      <c r="D163" s="17"/>
      <c r="E163" s="17"/>
      <c r="F163" s="17"/>
      <c r="G163" s="17"/>
      <c r="H163" s="17"/>
      <c r="I163" s="72"/>
    </row>
    <row r="164" spans="1:9" ht="45" x14ac:dyDescent="0.25">
      <c r="A164" s="17" t="s">
        <v>256</v>
      </c>
      <c r="B164" s="71" t="s">
        <v>257</v>
      </c>
      <c r="C164" s="17"/>
      <c r="D164" s="17"/>
      <c r="E164" s="17"/>
      <c r="F164" s="17"/>
      <c r="G164" s="17"/>
      <c r="H164" s="17"/>
      <c r="I164" s="72"/>
    </row>
    <row r="165" spans="1:9" ht="30" x14ac:dyDescent="0.25">
      <c r="A165" s="17" t="s">
        <v>258</v>
      </c>
      <c r="B165" s="71" t="s">
        <v>259</v>
      </c>
      <c r="C165" s="17"/>
      <c r="D165" s="17"/>
      <c r="E165" s="17"/>
      <c r="F165" s="17"/>
      <c r="G165" s="17"/>
      <c r="H165" s="17"/>
      <c r="I165" s="72"/>
    </row>
    <row r="166" spans="1:9" ht="45" x14ac:dyDescent="0.25">
      <c r="A166" s="17" t="s">
        <v>260</v>
      </c>
      <c r="B166" s="71" t="s">
        <v>261</v>
      </c>
      <c r="C166" s="17"/>
      <c r="D166" s="17"/>
      <c r="E166" s="17"/>
      <c r="F166" s="17"/>
      <c r="G166" s="17"/>
      <c r="H166" s="17"/>
      <c r="I166" s="72"/>
    </row>
    <row r="167" spans="1:9" ht="60" x14ac:dyDescent="0.25">
      <c r="A167" s="17" t="s">
        <v>262</v>
      </c>
      <c r="B167" s="71" t="s">
        <v>263</v>
      </c>
      <c r="C167" s="17"/>
      <c r="D167" s="17"/>
      <c r="E167" s="17"/>
      <c r="F167" s="17"/>
      <c r="G167" s="17"/>
      <c r="H167" s="17"/>
      <c r="I167" s="72"/>
    </row>
    <row r="168" spans="1:9" ht="45" x14ac:dyDescent="0.25">
      <c r="A168" s="17" t="s">
        <v>264</v>
      </c>
      <c r="B168" s="71" t="s">
        <v>265</v>
      </c>
      <c r="C168" s="17"/>
      <c r="D168" s="17"/>
      <c r="E168" s="17"/>
      <c r="F168" s="17"/>
      <c r="G168" s="17"/>
      <c r="H168" s="17"/>
      <c r="I168" s="72"/>
    </row>
    <row r="169" spans="1:9" ht="30" x14ac:dyDescent="0.25">
      <c r="A169" s="17" t="s">
        <v>266</v>
      </c>
      <c r="B169" s="71" t="s">
        <v>267</v>
      </c>
      <c r="C169" s="17"/>
      <c r="D169" s="17"/>
      <c r="E169" s="17"/>
      <c r="F169" s="17"/>
      <c r="G169" s="17"/>
      <c r="H169" s="17"/>
      <c r="I169" s="72"/>
    </row>
    <row r="170" spans="1:9" ht="45" x14ac:dyDescent="0.25">
      <c r="A170" s="17" t="s">
        <v>268</v>
      </c>
      <c r="B170" s="71" t="s">
        <v>269</v>
      </c>
      <c r="C170" s="17"/>
      <c r="D170" s="17"/>
      <c r="E170" s="17"/>
      <c r="F170" s="17"/>
      <c r="G170" s="17"/>
      <c r="H170" s="17"/>
      <c r="I170" s="72"/>
    </row>
    <row r="171" spans="1:9" ht="60" x14ac:dyDescent="0.25">
      <c r="A171" s="17" t="s">
        <v>270</v>
      </c>
      <c r="B171" s="71" t="s">
        <v>271</v>
      </c>
      <c r="C171" s="17"/>
      <c r="D171" s="17"/>
      <c r="E171" s="17"/>
      <c r="F171" s="17"/>
      <c r="G171" s="17"/>
      <c r="H171" s="17"/>
      <c r="I171" s="72"/>
    </row>
    <row r="172" spans="1:9" ht="45" x14ac:dyDescent="0.25">
      <c r="A172" s="17" t="s">
        <v>272</v>
      </c>
      <c r="B172" s="71" t="s">
        <v>273</v>
      </c>
      <c r="C172" s="17"/>
      <c r="D172" s="17"/>
      <c r="E172" s="17"/>
      <c r="F172" s="17"/>
      <c r="G172" s="17"/>
      <c r="H172" s="17"/>
      <c r="I172" s="72"/>
    </row>
    <row r="173" spans="1:9" ht="45" x14ac:dyDescent="0.25">
      <c r="A173" s="17" t="s">
        <v>274</v>
      </c>
      <c r="B173" s="71" t="s">
        <v>275</v>
      </c>
      <c r="C173" s="17"/>
      <c r="D173" s="17"/>
      <c r="E173" s="17"/>
      <c r="F173" s="17"/>
      <c r="G173" s="17"/>
      <c r="H173" s="17"/>
      <c r="I173" s="72"/>
    </row>
    <row r="174" spans="1:9" ht="45" x14ac:dyDescent="0.25">
      <c r="A174" s="17" t="s">
        <v>276</v>
      </c>
      <c r="B174" s="71" t="s">
        <v>277</v>
      </c>
      <c r="C174" s="17"/>
      <c r="D174" s="17"/>
      <c r="E174" s="17"/>
      <c r="F174" s="17"/>
      <c r="G174" s="17"/>
      <c r="H174" s="17"/>
      <c r="I174" s="72"/>
    </row>
    <row r="175" spans="1:9" ht="45" x14ac:dyDescent="0.25">
      <c r="A175" s="17" t="s">
        <v>278</v>
      </c>
      <c r="B175" s="71" t="s">
        <v>279</v>
      </c>
      <c r="C175" s="17"/>
      <c r="D175" s="17"/>
      <c r="E175" s="17"/>
      <c r="F175" s="17"/>
      <c r="G175" s="17"/>
      <c r="H175" s="17"/>
      <c r="I175" s="72"/>
    </row>
    <row r="176" spans="1:9" ht="45" x14ac:dyDescent="0.25">
      <c r="A176" s="17" t="s">
        <v>280</v>
      </c>
      <c r="B176" s="71" t="s">
        <v>281</v>
      </c>
      <c r="C176" s="17"/>
      <c r="D176" s="17"/>
      <c r="E176" s="17"/>
      <c r="F176" s="17"/>
      <c r="G176" s="17"/>
      <c r="H176" s="17"/>
      <c r="I176" s="72"/>
    </row>
    <row r="177" spans="1:9" ht="75" x14ac:dyDescent="0.25">
      <c r="A177" s="17" t="s">
        <v>282</v>
      </c>
      <c r="B177" s="71" t="s">
        <v>283</v>
      </c>
      <c r="C177" s="17"/>
      <c r="D177" s="17"/>
      <c r="E177" s="17"/>
      <c r="F177" s="17"/>
      <c r="G177" s="17"/>
      <c r="H177" s="17"/>
      <c r="I177" s="72"/>
    </row>
    <row r="178" spans="1:9" ht="30" x14ac:dyDescent="0.25">
      <c r="A178" s="17" t="s">
        <v>284</v>
      </c>
      <c r="B178" s="71" t="s">
        <v>285</v>
      </c>
      <c r="C178" s="17"/>
      <c r="D178" s="17"/>
      <c r="E178" s="17"/>
      <c r="F178" s="17"/>
      <c r="G178" s="17"/>
      <c r="H178" s="17"/>
      <c r="I178" s="72"/>
    </row>
    <row r="179" spans="1:9" ht="45" x14ac:dyDescent="0.25">
      <c r="A179" s="17" t="s">
        <v>286</v>
      </c>
      <c r="B179" s="71" t="s">
        <v>287</v>
      </c>
      <c r="C179" s="17"/>
      <c r="D179" s="17"/>
      <c r="E179" s="17"/>
      <c r="F179" s="17"/>
      <c r="G179" s="17"/>
      <c r="H179" s="17"/>
      <c r="I179" s="72"/>
    </row>
    <row r="180" spans="1:9" ht="45" x14ac:dyDescent="0.25">
      <c r="A180" s="17" t="s">
        <v>288</v>
      </c>
      <c r="B180" s="71" t="s">
        <v>289</v>
      </c>
      <c r="C180" s="17"/>
      <c r="D180" s="17"/>
      <c r="E180" s="17"/>
      <c r="F180" s="17"/>
      <c r="G180" s="17"/>
      <c r="H180" s="17"/>
      <c r="I180" s="72"/>
    </row>
    <row r="181" spans="1:9" ht="45" x14ac:dyDescent="0.25">
      <c r="A181" s="17" t="s">
        <v>290</v>
      </c>
      <c r="B181" s="71" t="s">
        <v>291</v>
      </c>
      <c r="C181" s="17"/>
      <c r="D181" s="17"/>
      <c r="E181" s="17"/>
      <c r="F181" s="17"/>
      <c r="G181" s="17"/>
      <c r="H181" s="17"/>
      <c r="I181" s="72"/>
    </row>
    <row r="182" spans="1:9" ht="45" x14ac:dyDescent="0.25">
      <c r="A182" s="17" t="s">
        <v>292</v>
      </c>
      <c r="B182" s="71" t="s">
        <v>293</v>
      </c>
      <c r="C182" s="17"/>
      <c r="D182" s="17"/>
      <c r="E182" s="17"/>
      <c r="F182" s="17"/>
      <c r="G182" s="17"/>
      <c r="H182" s="17"/>
      <c r="I182" s="72"/>
    </row>
    <row r="183" spans="1:9" ht="60" x14ac:dyDescent="0.25">
      <c r="A183" s="17" t="s">
        <v>294</v>
      </c>
      <c r="B183" s="71" t="s">
        <v>295</v>
      </c>
      <c r="C183" s="17"/>
      <c r="D183" s="17"/>
      <c r="E183" s="17"/>
      <c r="F183" s="17"/>
      <c r="G183" s="17"/>
      <c r="H183" s="17"/>
      <c r="I183" s="72"/>
    </row>
    <row r="184" spans="1:9" ht="30" x14ac:dyDescent="0.25">
      <c r="A184" s="17" t="s">
        <v>296</v>
      </c>
      <c r="B184" s="71" t="s">
        <v>297</v>
      </c>
      <c r="C184" s="17"/>
      <c r="D184" s="17"/>
      <c r="E184" s="17"/>
      <c r="F184" s="17"/>
      <c r="G184" s="17"/>
      <c r="H184" s="17"/>
      <c r="I184" s="72"/>
    </row>
    <row r="185" spans="1:9" ht="45" x14ac:dyDescent="0.25">
      <c r="A185" s="17" t="s">
        <v>298</v>
      </c>
      <c r="B185" s="71" t="s">
        <v>299</v>
      </c>
      <c r="C185" s="17"/>
      <c r="D185" s="17"/>
      <c r="E185" s="17"/>
      <c r="F185" s="17"/>
      <c r="G185" s="17"/>
      <c r="H185" s="17"/>
      <c r="I185" s="72"/>
    </row>
    <row r="186" spans="1:9" ht="45" x14ac:dyDescent="0.25">
      <c r="A186" s="17" t="s">
        <v>300</v>
      </c>
      <c r="B186" s="71" t="s">
        <v>301</v>
      </c>
      <c r="C186" s="17"/>
      <c r="D186" s="17"/>
      <c r="E186" s="17"/>
      <c r="F186" s="17"/>
      <c r="G186" s="17"/>
      <c r="H186" s="17"/>
      <c r="I186" s="72"/>
    </row>
    <row r="187" spans="1:9" ht="60" x14ac:dyDescent="0.25">
      <c r="A187" s="17" t="s">
        <v>302</v>
      </c>
      <c r="B187" s="71" t="s">
        <v>303</v>
      </c>
      <c r="C187" s="17"/>
      <c r="D187" s="17"/>
      <c r="E187" s="17"/>
      <c r="F187" s="17"/>
      <c r="G187" s="17"/>
      <c r="H187" s="17"/>
      <c r="I187" s="72"/>
    </row>
    <row r="188" spans="1:9" ht="45" x14ac:dyDescent="0.25">
      <c r="A188" s="17" t="s">
        <v>304</v>
      </c>
      <c r="B188" s="71" t="s">
        <v>305</v>
      </c>
      <c r="C188" s="17"/>
      <c r="D188" s="17"/>
      <c r="E188" s="17"/>
      <c r="F188" s="17"/>
      <c r="G188" s="17"/>
      <c r="H188" s="17"/>
      <c r="I188" s="72"/>
    </row>
    <row r="189" spans="1:9" ht="45" x14ac:dyDescent="0.25">
      <c r="A189" s="17" t="s">
        <v>306</v>
      </c>
      <c r="B189" s="71" t="s">
        <v>307</v>
      </c>
      <c r="C189" s="17"/>
      <c r="D189" s="17"/>
      <c r="E189" s="17"/>
      <c r="F189" s="17"/>
      <c r="G189" s="17"/>
      <c r="H189" s="17"/>
      <c r="I189" s="72"/>
    </row>
    <row r="190" spans="1:9" ht="45" x14ac:dyDescent="0.25">
      <c r="A190" s="17" t="s">
        <v>308</v>
      </c>
      <c r="B190" s="71" t="s">
        <v>309</v>
      </c>
      <c r="C190" s="17"/>
      <c r="D190" s="17"/>
      <c r="E190" s="17"/>
      <c r="F190" s="17"/>
      <c r="G190" s="17"/>
      <c r="H190" s="17"/>
      <c r="I190" s="72"/>
    </row>
    <row r="191" spans="1:9" ht="45" x14ac:dyDescent="0.25">
      <c r="A191" s="17" t="s">
        <v>310</v>
      </c>
      <c r="B191" s="71" t="s">
        <v>311</v>
      </c>
      <c r="C191" s="17"/>
      <c r="D191" s="17"/>
      <c r="E191" s="17"/>
      <c r="F191" s="17"/>
      <c r="G191" s="17"/>
      <c r="H191" s="17"/>
      <c r="I191" s="72"/>
    </row>
    <row r="192" spans="1:9" ht="45" x14ac:dyDescent="0.25">
      <c r="A192" s="17" t="s">
        <v>312</v>
      </c>
      <c r="B192" s="71" t="s">
        <v>313</v>
      </c>
      <c r="C192" s="17"/>
      <c r="D192" s="17"/>
      <c r="E192" s="17"/>
      <c r="F192" s="17"/>
      <c r="G192" s="17"/>
      <c r="H192" s="17"/>
      <c r="I192" s="72"/>
    </row>
    <row r="193" spans="1:9" ht="30" x14ac:dyDescent="0.25">
      <c r="A193" s="17" t="s">
        <v>314</v>
      </c>
      <c r="B193" s="71" t="s">
        <v>191</v>
      </c>
      <c r="C193" s="17"/>
      <c r="D193" s="17"/>
      <c r="E193" s="17"/>
      <c r="F193" s="17"/>
      <c r="G193" s="17"/>
      <c r="H193" s="17"/>
      <c r="I193" s="72"/>
    </row>
    <row r="194" spans="1:9" ht="30" x14ac:dyDescent="0.25">
      <c r="A194" s="17" t="s">
        <v>315</v>
      </c>
      <c r="B194" s="71" t="s">
        <v>193</v>
      </c>
      <c r="C194" s="17"/>
      <c r="D194" s="17"/>
      <c r="E194" s="17"/>
      <c r="F194" s="17"/>
      <c r="G194" s="17"/>
      <c r="H194" s="17"/>
      <c r="I194" s="72"/>
    </row>
    <row r="195" spans="1:9" x14ac:dyDescent="0.25">
      <c r="A195" s="17" t="s">
        <v>316</v>
      </c>
      <c r="B195" s="71" t="s">
        <v>317</v>
      </c>
      <c r="C195" s="17"/>
      <c r="D195" s="17"/>
      <c r="E195" s="17"/>
      <c r="F195" s="17"/>
      <c r="G195" s="17"/>
      <c r="H195" s="17"/>
      <c r="I195" s="72"/>
    </row>
    <row r="196" spans="1:9" ht="45" x14ac:dyDescent="0.25">
      <c r="A196" s="17" t="s">
        <v>318</v>
      </c>
      <c r="B196" s="71" t="s">
        <v>319</v>
      </c>
      <c r="C196" s="17"/>
      <c r="D196" s="17"/>
      <c r="E196" s="17"/>
      <c r="F196" s="17"/>
      <c r="G196" s="17"/>
      <c r="H196" s="17"/>
      <c r="I196" s="72"/>
    </row>
    <row r="197" spans="1:9" ht="75" x14ac:dyDescent="0.25">
      <c r="A197" s="17" t="s">
        <v>320</v>
      </c>
      <c r="B197" s="71" t="s">
        <v>201</v>
      </c>
      <c r="C197" s="17"/>
      <c r="D197" s="17"/>
      <c r="E197" s="17"/>
      <c r="F197" s="17"/>
      <c r="G197" s="17"/>
      <c r="H197" s="17"/>
      <c r="I197" s="72"/>
    </row>
    <row r="198" spans="1:9" ht="60" x14ac:dyDescent="0.25">
      <c r="A198" s="17" t="s">
        <v>321</v>
      </c>
      <c r="B198" s="71" t="s">
        <v>203</v>
      </c>
      <c r="C198" s="17"/>
      <c r="D198" s="19"/>
      <c r="E198" s="74" t="s">
        <v>427</v>
      </c>
      <c r="F198" s="17"/>
      <c r="G198" s="17"/>
      <c r="H198" s="17"/>
      <c r="I198" s="72"/>
    </row>
    <row r="199" spans="1:9" ht="30" x14ac:dyDescent="0.25">
      <c r="A199" s="17" t="s">
        <v>322</v>
      </c>
      <c r="B199" s="71" t="s">
        <v>207</v>
      </c>
      <c r="C199" s="17"/>
      <c r="D199" s="19"/>
      <c r="E199" s="74" t="s">
        <v>427</v>
      </c>
      <c r="F199" s="17"/>
      <c r="G199" s="17"/>
      <c r="H199" s="17"/>
      <c r="I199" s="72"/>
    </row>
    <row r="200" spans="1:9" x14ac:dyDescent="0.25">
      <c r="F200" s="73" t="s">
        <v>34</v>
      </c>
      <c r="G200" s="16" t="str">
        <f>IF((COUNT(C142:C199)&lt;&gt;COUNT(G142:G199)),"", ROUND(SUM(G142:G199),2))</f>
        <v/>
      </c>
      <c r="H200" s="15" t="str">
        <f>IF((COUNT(C142:C199)&lt;&gt;COUNT(G142:G199)),"Neužpildytos visų objektų kainos", "")</f>
        <v>Neužpildytos visų objektų kainos</v>
      </c>
    </row>
    <row r="201" spans="1:9" x14ac:dyDescent="0.25">
      <c r="D201" s="73" t="s">
        <v>91</v>
      </c>
      <c r="E201" s="19"/>
      <c r="F201" s="73" t="s">
        <v>92</v>
      </c>
      <c r="G201" s="16" t="str">
        <f>IF(OR(G200="",E201=""),"", ROUND(PRODUCT(E201,G200)/100,2))</f>
        <v/>
      </c>
      <c r="H201" s="15" t="str">
        <f>IF(E201="", "Nurodykite taikomą PVM dydį", "")</f>
        <v>Nurodykite taikomą PVM dydį</v>
      </c>
    </row>
    <row r="202" spans="1:9" x14ac:dyDescent="0.25">
      <c r="F202" s="73" t="s">
        <v>93</v>
      </c>
      <c r="G202" s="16">
        <f>IF(ISBLANK(G201), "", ROUND(SUM(G200:G201),2))</f>
        <v>0</v>
      </c>
      <c r="H202" s="15" t="s">
        <v>323</v>
      </c>
    </row>
    <row r="206" spans="1:9" x14ac:dyDescent="0.25">
      <c r="A206" s="13" t="s">
        <v>324</v>
      </c>
      <c r="B206" s="13" t="s">
        <v>325</v>
      </c>
    </row>
    <row r="208" spans="1:9" x14ac:dyDescent="0.25">
      <c r="A208" s="13" t="s">
        <v>27</v>
      </c>
    </row>
    <row r="209" spans="1:9" s="12" customFormat="1" ht="90" x14ac:dyDescent="0.25">
      <c r="A209" s="79" t="s">
        <v>28</v>
      </c>
      <c r="B209" s="79" t="s">
        <v>29</v>
      </c>
      <c r="C209" s="79" t="s">
        <v>30</v>
      </c>
      <c r="D209" s="79" t="s">
        <v>31</v>
      </c>
      <c r="E209" s="79" t="s">
        <v>32</v>
      </c>
      <c r="F209" s="79" t="s">
        <v>33</v>
      </c>
      <c r="G209" s="79" t="s">
        <v>34</v>
      </c>
      <c r="H209" s="79" t="s">
        <v>35</v>
      </c>
      <c r="I209" s="79" t="s">
        <v>36</v>
      </c>
    </row>
    <row r="210" spans="1:9" x14ac:dyDescent="0.25">
      <c r="A210" s="16" t="s">
        <v>326</v>
      </c>
      <c r="B210" s="64" t="s">
        <v>327</v>
      </c>
      <c r="C210" s="17"/>
      <c r="D210" s="17"/>
      <c r="E210" s="17"/>
      <c r="F210" s="17"/>
      <c r="G210" s="17"/>
      <c r="H210" s="17"/>
      <c r="I210" s="71"/>
    </row>
    <row r="211" spans="1:9" x14ac:dyDescent="0.25">
      <c r="A211" s="17" t="s">
        <v>328</v>
      </c>
      <c r="B211" s="71" t="s">
        <v>327</v>
      </c>
      <c r="C211" s="17">
        <v>1</v>
      </c>
      <c r="D211" s="17"/>
      <c r="E211" s="17" t="s">
        <v>99</v>
      </c>
      <c r="F211" s="18"/>
      <c r="G211" s="17" t="str">
        <f>IF(ISBLANK(F211),"", PRODUCT(C211,F211))</f>
        <v/>
      </c>
      <c r="H211" s="19"/>
      <c r="I211" s="71"/>
    </row>
    <row r="212" spans="1:9" ht="30" x14ac:dyDescent="0.25">
      <c r="A212" s="17" t="s">
        <v>329</v>
      </c>
      <c r="B212" s="71" t="s">
        <v>330</v>
      </c>
      <c r="C212" s="17"/>
      <c r="D212" s="17"/>
      <c r="E212" s="17"/>
      <c r="F212" s="17"/>
      <c r="G212" s="17"/>
      <c r="H212" s="17"/>
      <c r="I212" s="72"/>
    </row>
    <row r="213" spans="1:9" ht="30" x14ac:dyDescent="0.25">
      <c r="A213" s="17" t="s">
        <v>331</v>
      </c>
      <c r="B213" s="71" t="s">
        <v>332</v>
      </c>
      <c r="C213" s="17"/>
      <c r="D213" s="17"/>
      <c r="E213" s="17"/>
      <c r="F213" s="17"/>
      <c r="G213" s="17"/>
      <c r="H213" s="17"/>
      <c r="I213" s="72"/>
    </row>
    <row r="214" spans="1:9" x14ac:dyDescent="0.25">
      <c r="A214" s="17" t="s">
        <v>333</v>
      </c>
      <c r="B214" s="71" t="s">
        <v>334</v>
      </c>
      <c r="C214" s="17"/>
      <c r="D214" s="17"/>
      <c r="E214" s="17"/>
      <c r="F214" s="17"/>
      <c r="G214" s="17"/>
      <c r="H214" s="17"/>
      <c r="I214" s="72"/>
    </row>
    <row r="215" spans="1:9" ht="60" x14ac:dyDescent="0.25">
      <c r="A215" s="17" t="s">
        <v>335</v>
      </c>
      <c r="B215" s="71" t="s">
        <v>336</v>
      </c>
      <c r="C215" s="17"/>
      <c r="D215" s="17"/>
      <c r="E215" s="17"/>
      <c r="F215" s="17"/>
      <c r="G215" s="17"/>
      <c r="H215" s="17"/>
      <c r="I215" s="72"/>
    </row>
    <row r="216" spans="1:9" x14ac:dyDescent="0.25">
      <c r="A216" s="17" t="s">
        <v>337</v>
      </c>
      <c r="B216" s="71" t="s">
        <v>338</v>
      </c>
      <c r="C216" s="17"/>
      <c r="D216" s="17"/>
      <c r="E216" s="17"/>
      <c r="F216" s="17"/>
      <c r="G216" s="17"/>
      <c r="H216" s="17"/>
      <c r="I216" s="72"/>
    </row>
    <row r="217" spans="1:9" x14ac:dyDescent="0.25">
      <c r="A217" s="17" t="s">
        <v>339</v>
      </c>
      <c r="B217" s="71" t="s">
        <v>340</v>
      </c>
      <c r="C217" s="17"/>
      <c r="D217" s="17"/>
      <c r="E217" s="17"/>
      <c r="F217" s="17"/>
      <c r="G217" s="17"/>
      <c r="H217" s="17"/>
      <c r="I217" s="72"/>
    </row>
    <row r="218" spans="1:9" x14ac:dyDescent="0.25">
      <c r="A218" s="17" t="s">
        <v>341</v>
      </c>
      <c r="B218" s="71" t="s">
        <v>342</v>
      </c>
      <c r="C218" s="17"/>
      <c r="D218" s="17"/>
      <c r="E218" s="17"/>
      <c r="F218" s="17"/>
      <c r="G218" s="17"/>
      <c r="H218" s="17"/>
      <c r="I218" s="72"/>
    </row>
    <row r="219" spans="1:9" ht="30" x14ac:dyDescent="0.25">
      <c r="A219" s="17" t="s">
        <v>343</v>
      </c>
      <c r="B219" s="71" t="s">
        <v>344</v>
      </c>
      <c r="C219" s="17"/>
      <c r="D219" s="17"/>
      <c r="E219" s="17"/>
      <c r="F219" s="17"/>
      <c r="G219" s="17"/>
      <c r="H219" s="17"/>
      <c r="I219" s="72"/>
    </row>
    <row r="220" spans="1:9" x14ac:dyDescent="0.25">
      <c r="A220" s="17" t="s">
        <v>345</v>
      </c>
      <c r="B220" s="71" t="s">
        <v>346</v>
      </c>
      <c r="C220" s="17"/>
      <c r="D220" s="17"/>
      <c r="E220" s="17"/>
      <c r="F220" s="17"/>
      <c r="G220" s="17"/>
      <c r="H220" s="17"/>
      <c r="I220" s="72"/>
    </row>
    <row r="221" spans="1:9" ht="45" x14ac:dyDescent="0.25">
      <c r="A221" s="17" t="s">
        <v>347</v>
      </c>
      <c r="B221" s="71" t="s">
        <v>348</v>
      </c>
      <c r="C221" s="17"/>
      <c r="D221" s="17"/>
      <c r="E221" s="17"/>
      <c r="F221" s="17"/>
      <c r="G221" s="17"/>
      <c r="H221" s="17"/>
      <c r="I221" s="72"/>
    </row>
    <row r="222" spans="1:9" ht="30" x14ac:dyDescent="0.25">
      <c r="A222" s="17" t="s">
        <v>349</v>
      </c>
      <c r="B222" s="71" t="s">
        <v>350</v>
      </c>
      <c r="C222" s="17"/>
      <c r="D222" s="17"/>
      <c r="E222" s="17"/>
      <c r="F222" s="17"/>
      <c r="G222" s="17"/>
      <c r="H222" s="17"/>
      <c r="I222" s="72"/>
    </row>
    <row r="223" spans="1:9" ht="30" x14ac:dyDescent="0.25">
      <c r="A223" s="17" t="s">
        <v>351</v>
      </c>
      <c r="B223" s="71" t="s">
        <v>352</v>
      </c>
      <c r="C223" s="17"/>
      <c r="D223" s="17"/>
      <c r="E223" s="17"/>
      <c r="F223" s="17"/>
      <c r="G223" s="17"/>
      <c r="H223" s="17"/>
      <c r="I223" s="72"/>
    </row>
    <row r="224" spans="1:9" ht="30" x14ac:dyDescent="0.25">
      <c r="A224" s="17" t="s">
        <v>353</v>
      </c>
      <c r="B224" s="71" t="s">
        <v>354</v>
      </c>
      <c r="C224" s="17"/>
      <c r="D224" s="17"/>
      <c r="E224" s="17"/>
      <c r="F224" s="17"/>
      <c r="G224" s="17"/>
      <c r="H224" s="17"/>
      <c r="I224" s="72"/>
    </row>
    <row r="225" spans="1:9" ht="45" x14ac:dyDescent="0.25">
      <c r="A225" s="17" t="s">
        <v>355</v>
      </c>
      <c r="B225" s="71" t="s">
        <v>356</v>
      </c>
      <c r="C225" s="17"/>
      <c r="D225" s="17"/>
      <c r="E225" s="17"/>
      <c r="F225" s="17"/>
      <c r="G225" s="17"/>
      <c r="H225" s="17"/>
      <c r="I225" s="72"/>
    </row>
    <row r="226" spans="1:9" x14ac:dyDescent="0.25">
      <c r="A226" s="17" t="s">
        <v>357</v>
      </c>
      <c r="B226" s="71" t="s">
        <v>358</v>
      </c>
      <c r="C226" s="17"/>
      <c r="D226" s="17"/>
      <c r="E226" s="17"/>
      <c r="F226" s="17"/>
      <c r="G226" s="17"/>
      <c r="H226" s="17"/>
      <c r="I226" s="72"/>
    </row>
    <row r="227" spans="1:9" x14ac:dyDescent="0.25">
      <c r="A227" s="17" t="s">
        <v>359</v>
      </c>
      <c r="B227" s="71" t="s">
        <v>360</v>
      </c>
      <c r="C227" s="17"/>
      <c r="D227" s="17"/>
      <c r="E227" s="17"/>
      <c r="F227" s="17"/>
      <c r="G227" s="17"/>
      <c r="H227" s="17"/>
      <c r="I227" s="72"/>
    </row>
    <row r="228" spans="1:9" ht="30" x14ac:dyDescent="0.25">
      <c r="A228" s="17" t="s">
        <v>361</v>
      </c>
      <c r="B228" s="71" t="s">
        <v>362</v>
      </c>
      <c r="C228" s="17"/>
      <c r="D228" s="17"/>
      <c r="E228" s="17"/>
      <c r="F228" s="17"/>
      <c r="G228" s="17"/>
      <c r="H228" s="17"/>
      <c r="I228" s="72"/>
    </row>
    <row r="229" spans="1:9" x14ac:dyDescent="0.25">
      <c r="A229" s="17" t="s">
        <v>363</v>
      </c>
      <c r="B229" s="71" t="s">
        <v>364</v>
      </c>
      <c r="C229" s="17"/>
      <c r="D229" s="17"/>
      <c r="E229" s="17"/>
      <c r="F229" s="17"/>
      <c r="G229" s="17"/>
      <c r="H229" s="17"/>
      <c r="I229" s="72"/>
    </row>
    <row r="230" spans="1:9" ht="30" x14ac:dyDescent="0.25">
      <c r="A230" s="17" t="s">
        <v>365</v>
      </c>
      <c r="B230" s="71" t="s">
        <v>366</v>
      </c>
      <c r="C230" s="17"/>
      <c r="D230" s="17"/>
      <c r="E230" s="17"/>
      <c r="F230" s="17"/>
      <c r="G230" s="17"/>
      <c r="H230" s="17"/>
      <c r="I230" s="72"/>
    </row>
    <row r="231" spans="1:9" ht="45" x14ac:dyDescent="0.25">
      <c r="A231" s="17" t="s">
        <v>367</v>
      </c>
      <c r="B231" s="71" t="s">
        <v>319</v>
      </c>
      <c r="C231" s="17"/>
      <c r="D231" s="17"/>
      <c r="E231" s="17"/>
      <c r="F231" s="17"/>
      <c r="G231" s="17"/>
      <c r="H231" s="17"/>
      <c r="I231" s="72"/>
    </row>
    <row r="232" spans="1:9" ht="75" x14ac:dyDescent="0.25">
      <c r="A232" s="17" t="s">
        <v>368</v>
      </c>
      <c r="B232" s="71" t="s">
        <v>201</v>
      </c>
      <c r="C232" s="17"/>
      <c r="D232" s="17"/>
      <c r="E232" s="17"/>
      <c r="F232" s="17"/>
      <c r="G232" s="17"/>
      <c r="H232" s="17"/>
      <c r="I232" s="72"/>
    </row>
    <row r="233" spans="1:9" x14ac:dyDescent="0.25">
      <c r="F233" s="73" t="s">
        <v>34</v>
      </c>
      <c r="G233" s="16" t="str">
        <f>IF((COUNT(C211:C232)&lt;&gt;COUNT(G211:G232)),"", ROUND(SUM(G211:G232),2))</f>
        <v/>
      </c>
      <c r="H233" s="15" t="str">
        <f>IF((COUNT(C211:C232)&lt;&gt;COUNT(G211:G232)),"Neužpildytos visų objektų kainos", "")</f>
        <v>Neužpildytos visų objektų kainos</v>
      </c>
    </row>
    <row r="234" spans="1:9" x14ac:dyDescent="0.25">
      <c r="D234" s="73" t="s">
        <v>91</v>
      </c>
      <c r="E234" s="19"/>
      <c r="F234" s="73" t="s">
        <v>92</v>
      </c>
      <c r="G234" s="16" t="str">
        <f>IF(OR(G233="",E234=""),"", ROUND(PRODUCT(E234,G233)/100,2))</f>
        <v/>
      </c>
      <c r="H234" s="15" t="str">
        <f>IF(E234="", "Nurodykite taikomą PVM dydį", "")</f>
        <v>Nurodykite taikomą PVM dydį</v>
      </c>
    </row>
    <row r="235" spans="1:9" x14ac:dyDescent="0.25">
      <c r="F235" s="73" t="s">
        <v>93</v>
      </c>
      <c r="G235" s="16">
        <f>IF(ISBLANK(G234), "", ROUND(SUM(G233:G234),2))</f>
        <v>0</v>
      </c>
      <c r="H235" s="15"/>
    </row>
    <row r="239" spans="1:9" x14ac:dyDescent="0.25">
      <c r="A239" s="13" t="s">
        <v>369</v>
      </c>
      <c r="B239" s="13" t="s">
        <v>370</v>
      </c>
    </row>
    <row r="241" spans="1:9" x14ac:dyDescent="0.25">
      <c r="A241" s="13" t="s">
        <v>27</v>
      </c>
    </row>
    <row r="242" spans="1:9" s="12" customFormat="1" ht="90" x14ac:dyDescent="0.25">
      <c r="A242" s="79" t="s">
        <v>28</v>
      </c>
      <c r="B242" s="79" t="s">
        <v>29</v>
      </c>
      <c r="C242" s="79" t="s">
        <v>30</v>
      </c>
      <c r="D242" s="79" t="s">
        <v>31</v>
      </c>
      <c r="E242" s="79" t="s">
        <v>32</v>
      </c>
      <c r="F242" s="79" t="s">
        <v>33</v>
      </c>
      <c r="G242" s="79" t="s">
        <v>34</v>
      </c>
      <c r="H242" s="79" t="s">
        <v>35</v>
      </c>
      <c r="I242" s="79" t="s">
        <v>36</v>
      </c>
    </row>
    <row r="243" spans="1:9" x14ac:dyDescent="0.25">
      <c r="A243" s="16" t="s">
        <v>371</v>
      </c>
      <c r="B243" s="64" t="s">
        <v>372</v>
      </c>
      <c r="C243" s="17"/>
      <c r="D243" s="17"/>
      <c r="E243" s="17"/>
      <c r="F243" s="17"/>
      <c r="G243" s="17"/>
      <c r="H243" s="17"/>
      <c r="I243" s="71"/>
    </row>
    <row r="244" spans="1:9" x14ac:dyDescent="0.25">
      <c r="A244" s="17" t="s">
        <v>373</v>
      </c>
      <c r="B244" s="71" t="s">
        <v>372</v>
      </c>
      <c r="C244" s="17">
        <v>1</v>
      </c>
      <c r="D244" s="17"/>
      <c r="E244" s="17" t="s">
        <v>40</v>
      </c>
      <c r="F244" s="18"/>
      <c r="G244" s="17" t="str">
        <f>IF(ISBLANK(F244),"", PRODUCT(C244,F244))</f>
        <v/>
      </c>
      <c r="H244" s="19"/>
      <c r="I244" s="71"/>
    </row>
    <row r="245" spans="1:9" ht="30" x14ac:dyDescent="0.25">
      <c r="A245" s="17" t="s">
        <v>374</v>
      </c>
      <c r="B245" s="71" t="s">
        <v>375</v>
      </c>
      <c r="C245" s="17"/>
      <c r="D245" s="17"/>
      <c r="E245" s="17"/>
      <c r="F245" s="17"/>
      <c r="G245" s="17"/>
      <c r="H245" s="17"/>
      <c r="I245" s="72"/>
    </row>
    <row r="246" spans="1:9" x14ac:dyDescent="0.25">
      <c r="A246" s="17" t="s">
        <v>376</v>
      </c>
      <c r="B246" s="71" t="s">
        <v>377</v>
      </c>
      <c r="C246" s="17"/>
      <c r="D246" s="17"/>
      <c r="E246" s="17"/>
      <c r="F246" s="17"/>
      <c r="G246" s="17"/>
      <c r="H246" s="17"/>
      <c r="I246" s="72"/>
    </row>
    <row r="247" spans="1:9" ht="45" x14ac:dyDescent="0.25">
      <c r="A247" s="17" t="s">
        <v>378</v>
      </c>
      <c r="B247" s="71" t="s">
        <v>379</v>
      </c>
      <c r="C247" s="17"/>
      <c r="D247" s="17"/>
      <c r="E247" s="17"/>
      <c r="F247" s="17"/>
      <c r="G247" s="17"/>
      <c r="H247" s="17"/>
      <c r="I247" s="72"/>
    </row>
    <row r="248" spans="1:9" ht="30" x14ac:dyDescent="0.25">
      <c r="A248" s="17" t="s">
        <v>380</v>
      </c>
      <c r="B248" s="71" t="s">
        <v>381</v>
      </c>
      <c r="C248" s="17"/>
      <c r="D248" s="17"/>
      <c r="E248" s="17"/>
      <c r="F248" s="17"/>
      <c r="G248" s="17"/>
      <c r="H248" s="17"/>
      <c r="I248" s="72"/>
    </row>
    <row r="249" spans="1:9" ht="30" x14ac:dyDescent="0.25">
      <c r="A249" s="17" t="s">
        <v>382</v>
      </c>
      <c r="B249" s="71" t="s">
        <v>383</v>
      </c>
      <c r="C249" s="17"/>
      <c r="D249" s="17"/>
      <c r="E249" s="17"/>
      <c r="F249" s="17"/>
      <c r="G249" s="17"/>
      <c r="H249" s="17"/>
      <c r="I249" s="72"/>
    </row>
    <row r="250" spans="1:9" ht="45" x14ac:dyDescent="0.25">
      <c r="A250" s="17" t="s">
        <v>384</v>
      </c>
      <c r="B250" s="71" t="s">
        <v>385</v>
      </c>
      <c r="C250" s="17"/>
      <c r="D250" s="17"/>
      <c r="E250" s="17"/>
      <c r="F250" s="17"/>
      <c r="G250" s="17"/>
      <c r="H250" s="17"/>
      <c r="I250" s="72"/>
    </row>
    <row r="251" spans="1:9" ht="75" x14ac:dyDescent="0.25">
      <c r="A251" s="17" t="s">
        <v>386</v>
      </c>
      <c r="B251" s="71" t="s">
        <v>387</v>
      </c>
      <c r="C251" s="17"/>
      <c r="D251" s="17"/>
      <c r="E251" s="17"/>
      <c r="F251" s="17"/>
      <c r="G251" s="17"/>
      <c r="H251" s="17"/>
      <c r="I251" s="72"/>
    </row>
    <row r="252" spans="1:9" x14ac:dyDescent="0.25">
      <c r="A252" s="17" t="s">
        <v>388</v>
      </c>
      <c r="B252" s="71" t="s">
        <v>389</v>
      </c>
      <c r="C252" s="17"/>
      <c r="D252" s="17"/>
      <c r="E252" s="17"/>
      <c r="F252" s="17"/>
      <c r="G252" s="17"/>
      <c r="H252" s="17"/>
      <c r="I252" s="72"/>
    </row>
    <row r="253" spans="1:9" ht="75" x14ac:dyDescent="0.25">
      <c r="A253" s="17" t="s">
        <v>390</v>
      </c>
      <c r="B253" s="71" t="s">
        <v>391</v>
      </c>
      <c r="C253" s="17"/>
      <c r="D253" s="17"/>
      <c r="E253" s="17"/>
      <c r="F253" s="17"/>
      <c r="G253" s="17"/>
      <c r="H253" s="17"/>
      <c r="I253" s="72"/>
    </row>
    <row r="254" spans="1:9" ht="30" x14ac:dyDescent="0.25">
      <c r="A254" s="17" t="s">
        <v>392</v>
      </c>
      <c r="B254" s="71" t="s">
        <v>393</v>
      </c>
      <c r="C254" s="17"/>
      <c r="D254" s="17"/>
      <c r="E254" s="17"/>
      <c r="F254" s="17"/>
      <c r="G254" s="17"/>
      <c r="H254" s="17"/>
      <c r="I254" s="72"/>
    </row>
    <row r="255" spans="1:9" ht="45" x14ac:dyDescent="0.25">
      <c r="A255" s="17" t="s">
        <v>394</v>
      </c>
      <c r="B255" s="71" t="s">
        <v>395</v>
      </c>
      <c r="C255" s="17"/>
      <c r="D255" s="17"/>
      <c r="E255" s="17"/>
      <c r="F255" s="17"/>
      <c r="G255" s="17"/>
      <c r="H255" s="17"/>
      <c r="I255" s="72"/>
    </row>
    <row r="256" spans="1:9" x14ac:dyDescent="0.25">
      <c r="A256" s="17" t="s">
        <v>396</v>
      </c>
      <c r="B256" s="71" t="s">
        <v>397</v>
      </c>
      <c r="C256" s="17"/>
      <c r="D256" s="17"/>
      <c r="E256" s="17"/>
      <c r="F256" s="17"/>
      <c r="G256" s="17"/>
      <c r="H256" s="17"/>
      <c r="I256" s="72"/>
    </row>
    <row r="257" spans="4:8" x14ac:dyDescent="0.25">
      <c r="F257" s="73" t="s">
        <v>34</v>
      </c>
      <c r="G257" s="16" t="str">
        <f>IF((COUNT(C244:C256)&lt;&gt;COUNT(G244:G256)),"", ROUND(SUM(G244:G256),2))</f>
        <v/>
      </c>
      <c r="H257" s="15" t="str">
        <f>IF((COUNT(C244:C256)&lt;&gt;COUNT(G244:G256)),"Neužpildytos visų objektų kainos", "")</f>
        <v>Neužpildytos visų objektų kainos</v>
      </c>
    </row>
    <row r="258" spans="4:8" x14ac:dyDescent="0.25">
      <c r="D258" s="73" t="s">
        <v>91</v>
      </c>
      <c r="E258" s="19"/>
      <c r="F258" s="73" t="s">
        <v>92</v>
      </c>
      <c r="G258" s="16" t="str">
        <f>IF(OR(G257="",E258=""),"", ROUND(PRODUCT(E258,G257)/100,2))</f>
        <v/>
      </c>
      <c r="H258" s="15" t="str">
        <f>IF(E258="", "Nurodykite taikomą PVM dydį", "")</f>
        <v>Nurodykite taikomą PVM dydį</v>
      </c>
    </row>
    <row r="259" spans="4:8" x14ac:dyDescent="0.25">
      <c r="F259" s="73" t="s">
        <v>93</v>
      </c>
      <c r="G259" s="16">
        <f>IF(ISBLANK(G258), "", ROUND(SUM(G257:G258),2))</f>
        <v>0</v>
      </c>
      <c r="H259" s="15"/>
    </row>
  </sheetData>
  <sheetProtection algorithmName="SHA-512" hashValue="g2rSxE9GytOYFNQ5i54NljyVVGIMA/FMCosN0FAHAgwhScB1cy4Fu9aG2yfKOIKuNhunC3qvGVQXoZCZZ8cgeQ==" saltValue="Ot3KX8qv6tEreoQdQfy6BA==" spinCount="100000" sheet="1"/>
  <mergeCells count="29">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398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399</v>
      </c>
      <c r="B5" s="38"/>
      <c r="C5" s="36" t="s">
        <v>400</v>
      </c>
      <c r="D5" s="37"/>
      <c r="E5" s="38"/>
      <c r="F5" s="36" t="s">
        <v>401</v>
      </c>
      <c r="G5" s="37"/>
      <c r="H5" s="38"/>
      <c r="I5" s="36" t="s">
        <v>402</v>
      </c>
      <c r="J5" s="38"/>
      <c r="K5" s="9" t="s">
        <v>403</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404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29</v>
      </c>
      <c r="B19" s="38"/>
      <c r="C19" s="36" t="s">
        <v>400</v>
      </c>
      <c r="D19" s="37"/>
      <c r="E19" s="38"/>
      <c r="F19" s="36" t="s">
        <v>405</v>
      </c>
      <c r="G19" s="37"/>
      <c r="H19" s="38"/>
      <c r="I19" s="57" t="s">
        <v>402</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406</v>
      </c>
      <c r="B33" s="28"/>
      <c r="C33" s="28"/>
      <c r="D33" s="28"/>
      <c r="E33" s="28"/>
      <c r="F33" s="28"/>
      <c r="G33" s="28"/>
      <c r="H33" s="28"/>
      <c r="I33" s="28"/>
      <c r="J33" s="28"/>
    </row>
    <row r="34" spans="1:10" ht="15.95" customHeight="1" thickBot="1" x14ac:dyDescent="0.3"/>
    <row r="35" spans="1:10" ht="15.95" customHeight="1" x14ac:dyDescent="0.25">
      <c r="A35" s="8" t="s">
        <v>28</v>
      </c>
      <c r="B35" s="53" t="s">
        <v>407</v>
      </c>
      <c r="C35" s="37"/>
      <c r="D35" s="37"/>
      <c r="E35" s="37"/>
      <c r="F35" s="37"/>
      <c r="G35" s="38"/>
      <c r="H35" s="54" t="s">
        <v>408</v>
      </c>
      <c r="I35" s="37"/>
      <c r="J35" s="55"/>
    </row>
    <row r="36" spans="1:10" ht="48" customHeight="1" x14ac:dyDescent="0.25">
      <c r="A36" s="22" t="s">
        <v>409</v>
      </c>
      <c r="B36" s="45" t="s">
        <v>410</v>
      </c>
      <c r="C36" s="40"/>
      <c r="D36" s="40"/>
      <c r="E36" s="40"/>
      <c r="F36" s="40"/>
      <c r="G36" s="27"/>
      <c r="H36" s="48"/>
      <c r="I36" s="40"/>
      <c r="J36" s="42"/>
    </row>
    <row r="37" spans="1:10" ht="48" customHeight="1" x14ac:dyDescent="0.25">
      <c r="A37" s="22" t="s">
        <v>411</v>
      </c>
      <c r="B37" s="45" t="s">
        <v>412</v>
      </c>
      <c r="C37" s="40"/>
      <c r="D37" s="40"/>
      <c r="E37" s="40"/>
      <c r="F37" s="40"/>
      <c r="G37" s="27"/>
      <c r="H37" s="48"/>
      <c r="I37" s="40"/>
      <c r="J37" s="42"/>
    </row>
    <row r="38" spans="1:10" ht="48" customHeight="1" x14ac:dyDescent="0.25">
      <c r="A38" s="22" t="s">
        <v>413</v>
      </c>
      <c r="B38" s="45" t="s">
        <v>414</v>
      </c>
      <c r="C38" s="40"/>
      <c r="D38" s="40"/>
      <c r="E38" s="40"/>
      <c r="F38" s="40"/>
      <c r="G38" s="27"/>
      <c r="H38" s="48"/>
      <c r="I38" s="40"/>
      <c r="J38" s="42"/>
    </row>
    <row r="39" spans="1:10" ht="48" customHeight="1" x14ac:dyDescent="0.25">
      <c r="A39" s="22" t="s">
        <v>415</v>
      </c>
      <c r="B39" s="45" t="s">
        <v>416</v>
      </c>
      <c r="C39" s="40"/>
      <c r="D39" s="40"/>
      <c r="E39" s="40"/>
      <c r="F39" s="40"/>
      <c r="G39" s="27"/>
      <c r="H39" s="48"/>
      <c r="I39" s="40"/>
      <c r="J39" s="42"/>
    </row>
    <row r="40" spans="1:10" ht="48" customHeight="1" x14ac:dyDescent="0.25">
      <c r="A40" s="22" t="s">
        <v>417</v>
      </c>
      <c r="B40" s="45" t="s">
        <v>418</v>
      </c>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419</v>
      </c>
      <c r="B48" s="28"/>
      <c r="C48" s="28"/>
      <c r="D48" s="28"/>
      <c r="E48" s="28"/>
      <c r="F48" s="28"/>
      <c r="G48" s="28"/>
      <c r="H48" s="28"/>
      <c r="I48" s="28"/>
      <c r="J48" s="28"/>
    </row>
    <row r="51" spans="1:10" x14ac:dyDescent="0.25">
      <c r="A51" s="44" t="s">
        <v>420</v>
      </c>
      <c r="B51" s="28"/>
      <c r="C51" s="28"/>
      <c r="D51" s="28"/>
      <c r="E51" s="50"/>
      <c r="F51" s="28"/>
      <c r="G51" s="28"/>
      <c r="H51" s="28"/>
      <c r="I51" s="28"/>
      <c r="J51" s="28"/>
    </row>
    <row r="53" spans="1:10" x14ac:dyDescent="0.25">
      <c r="A53" s="44" t="s">
        <v>421</v>
      </c>
      <c r="B53" s="28"/>
      <c r="C53" s="28"/>
      <c r="D53" s="28"/>
      <c r="E53" s="50"/>
      <c r="F53" s="28"/>
      <c r="G53" s="28"/>
      <c r="H53" s="28"/>
      <c r="I53" s="28"/>
      <c r="J53" s="28"/>
    </row>
    <row r="100" spans="1:1" ht="15.75" x14ac:dyDescent="0.25">
      <c r="A100" t="s">
        <v>422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2025-07-11T06:46:11Z</cp:lastPrinted>
  <dcterms:created xsi:type="dcterms:W3CDTF">2023-04-04T12:16:45Z</dcterms:created>
  <dcterms:modified xsi:type="dcterms:W3CDTF">2025-07-11T06:46:32Z</dcterms:modified>
</cp:coreProperties>
</file>