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dscentraslt-my.sharepoint.com/personal/audrone_niksaite_dscentras_lt/Documents/Desktop/Pirkimai/Draudimas/NT/"/>
    </mc:Choice>
  </mc:AlternateContent>
  <xr:revisionPtr revIDLastSave="877" documentId="8_{E3B1B527-B148-4A64-952F-4630B1BE16F1}" xr6:coauthVersionLast="47" xr6:coauthVersionMax="47" xr10:uidLastSave="{F54C4757-F2C6-4EF1-AA43-49F7DCBD1AAC}"/>
  <workbookProtection workbookAlgorithmName="SHA-512" workbookHashValue="RcKhUp9AVpOGEa2ce5aFJCVKn5qHU5ZkzYMLtkMdw/O9iLvg0sFOuHATrd1suxWPeGFk6hMlLyvEyLKdLWNwKQ==" workbookSaltValue="yvpYwCMtwjL7/z5idv8FeQ==" workbookSpinCount="100000" lockStructure="1"/>
  <bookViews>
    <workbookView xWindow="19090" yWindow="-110" windowWidth="38620" windowHeight="21100" xr2:uid="{00000000-000D-0000-FFFF-FFFF00000000}"/>
  </bookViews>
  <sheets>
    <sheet name="Pasiūlymo forma" sheetId="2" r:id="rId1"/>
    <sheet name="Sheet1" sheetId="3" r:id="rId2"/>
  </sheets>
  <externalReferences>
    <externalReference r:id="rId3"/>
  </externalReferences>
  <definedNames>
    <definedName name="_xlnm._FilterDatabase" localSheetId="0" hidden="1">'Pasiūlymo forma'!$A$38:$P$87</definedName>
    <definedName name="_Hlk145513853" localSheetId="0">'Pasiūlymo forma'!$F$37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2" i="2" l="1"/>
  <c r="M96" i="2"/>
  <c r="N82" i="2"/>
  <c r="N53" i="2"/>
  <c r="M101" i="2"/>
  <c r="K86" i="2"/>
  <c r="N81" i="2"/>
  <c r="F56" i="2"/>
  <c r="F57" i="2"/>
  <c r="F58" i="2"/>
  <c r="F59" i="2"/>
  <c r="I103" i="2"/>
  <c r="N39" i="2"/>
  <c r="M102" i="2" l="1"/>
  <c r="M100" i="2"/>
  <c r="M98" i="2"/>
  <c r="M95" i="2"/>
  <c r="M93" i="2"/>
  <c r="M92" i="2"/>
  <c r="N79" i="2"/>
  <c r="N77" i="2"/>
  <c r="N64" i="2"/>
  <c r="N62" i="2"/>
  <c r="N56" i="2"/>
  <c r="N51" i="2"/>
  <c r="N48" i="2"/>
  <c r="N87" i="2" l="1"/>
  <c r="M104" i="2"/>
  <c r="B32" i="2" l="1"/>
</calcChain>
</file>

<file path=xl/sharedStrings.xml><?xml version="1.0" encoding="utf-8"?>
<sst xmlns="http://schemas.openxmlformats.org/spreadsheetml/2006/main" count="389" uniqueCount="265">
  <si>
    <t>Už pasiūlymą atsakingo asmens vardas, pavardė</t>
  </si>
  <si>
    <t>Telefono numeris</t>
  </si>
  <si>
    <t>El. pašto adresas</t>
  </si>
  <si>
    <t xml:space="preserve">Eil. Nr. </t>
  </si>
  <si>
    <t>Pateikto dokumento pavadinimas</t>
  </si>
  <si>
    <t>Dokumentas yra įkeltas šioje CVPIS pasiūlymo lango eilutėje („Prisegti dokumentai“)</t>
  </si>
  <si>
    <t>******1) Pildyti tuomet, jei bus pateikta konfidenciali informacija. Tiekėjas negali nurodyti, kad konfidenciali yra pasiūlymo kaina arba, kad visas pasiūlymas yra konfidencialus.                                                                                                                                                                                                                                                               2) Tiekėjui nenurodžius, kokia informacija yra konfidenciali, laikoma, kad konfidencialios informacijos pasiūlyme nėra. 
3) Pasiūlymo dalis, kurios dalyvis nenurodė kaip konfidencialios, bus viešinama Viešųjų pirkimų tarnybos direktoriaus 2017 m.  birželio 19 d. įsakyme Nr. 1S-91 nustatyta tvarka.</t>
  </si>
  <si>
    <t>Išnagrinėję pirkimo dokumentus, dokumentų priedus ir reikalavimus nurodytoms paslaugoms teikti, mes siūlome, pagal sutarties sąlygas  ir kitus pirkimo dokumentus  teikti  Paslaugas už bendrą planuojamą kainą:</t>
  </si>
  <si>
    <t>Pastabos</t>
  </si>
  <si>
    <t>(Tiekėjo arba jo įgalioto asmens pareigų pavadinimas)</t>
  </si>
  <si>
    <t xml:space="preserve">(Parašas) </t>
  </si>
  <si>
    <t xml:space="preserve">(Vardas ir pavardė) </t>
  </si>
  <si>
    <t>1.</t>
  </si>
  <si>
    <t>2.</t>
  </si>
  <si>
    <t>________________________________</t>
  </si>
  <si>
    <t>(data)</t>
  </si>
  <si>
    <t>(vieta)</t>
  </si>
  <si>
    <t>Eil. Nr.</t>
  </si>
  <si>
    <t>3 lentelė. Šiame pasiūlyme yra pateikta ir konfidenciali informacija (dokumentai su konfidencialia informacija įsegti atskirai) ******:</t>
  </si>
  <si>
    <t>4 lentelė. Kartu su pasiūlymu pateikiami šie dokumentai:</t>
  </si>
  <si>
    <t>Druskininkų savivaldybės Leipalingio progimnazija</t>
  </si>
  <si>
    <t>Druskininkų savivaldybės paslaugų ūkis</t>
  </si>
  <si>
    <t>Druskininkų savivaldybės Viečiūnų progimnazija</t>
  </si>
  <si>
    <t xml:space="preserve"> Druskininkų "Saulės" pagrindinė mokykla</t>
  </si>
  <si>
    <t>Druskininkų  "Atgimimo" mokykla</t>
  </si>
  <si>
    <t>Druskininkų "Ryto" gimnazija</t>
  </si>
  <si>
    <t>Druskininkų savivaldybės socialinių paslaugų centras</t>
  </si>
  <si>
    <t>Druskininkų sporto centras</t>
  </si>
  <si>
    <t>Druskininkų švietimo centras</t>
  </si>
  <si>
    <t xml:space="preserve">PASIŪLYMAS </t>
  </si>
  <si>
    <t>Pirkimo sąlygų 5 priedas "Pasiūlymo forma"</t>
  </si>
  <si>
    <t xml:space="preserve">Šiuo pasiūlymu pažymime, kad sutinkame su visomis pirkimo sąlygomis, nustatytomis:
1)  skelbiamos apklausos skelbime, paskelbtame Viešųjų pirkimų įstatymo nustatyta tvarka; 
2) kituose pirkimo dokumentuose (jų paaiškinimuose, papildymuose).
3) Taip pat patvirtiname, kad visa Mūsų pasiūlyme pateikta informacija yra teisinga ir kad Mes nenuslėpėme jokios informacijos, kurią buvo prašoma pateikti pirkimo dokumentuose.
4) Suprantame, kad išaiškėjus aukščiau nurodytoms aplinkybėms būsime pašalinti iš šio pirkimo ir mūsų pateiktas pasiūlymas bus atmestas.
5) Pasirašydamas CVP IS priemonėmis pateiktą pasiūlymą saugiu elektroniniu parašu, patvirtinu, kad dokumentų skaitmeninės kopijos ir elektroninėmis priemonėmis pateikti duomenys yra tikri.
</t>
  </si>
  <si>
    <t>DĖL TURO DRAUDIMO</t>
  </si>
  <si>
    <t>Draudimo įmoka 12 mėn. vienam turto vienetui su visais privalomais mokesčiais, EUR *</t>
  </si>
  <si>
    <t>Bendra draudimo įmoka 12 mėn. įstaigai, su visais privalomais mokesčiais, EUR *</t>
  </si>
  <si>
    <t>1 lentelė. Turtas</t>
  </si>
  <si>
    <t>2 lentelė. Saulės elektrinės</t>
  </si>
  <si>
    <r>
      <rPr>
        <b/>
        <i/>
        <sz val="14"/>
        <color rgb="FFFF0000"/>
        <rFont val="Calibri"/>
        <family val="2"/>
        <scheme val="minor"/>
      </rPr>
      <t>Pasiūlymo 1 ir 2 lentelėse pateikiamas užpildytas paslaugų kiekių žiniaraščtis excel formatu, nekeičiant nurodytų paslaugų apibūdinimų (tech. specifikacijų),  įrašant tik kainą.</t>
    </r>
    <r>
      <rPr>
        <sz val="14"/>
        <color theme="1"/>
        <rFont val="Calibri"/>
        <family val="2"/>
        <scheme val="minor"/>
      </rPr>
      <t xml:space="preserve"> </t>
    </r>
  </si>
  <si>
    <t xml:space="preserve">Pastabos:
Pasiūlymo kaina žodžiais:
*
**                                                                                                                                                                                                                                                                                                    * 1 lentelės 20 stulpelyje pateikiama kaina, nurodant 2 (du) skaičius po kablelio                                                                                                                                            ** 2 lentelės 18 stulpelyje pateikiama kaina, nurodant 2 (du) skaičius po kablelio                                                                                                                              </t>
  </si>
  <si>
    <r>
      <t>Pasiūlymas galioja iki termino, nustatyto Pirkimo sąlygų</t>
    </r>
    <r>
      <rPr>
        <sz val="14"/>
        <color rgb="FF00B050"/>
        <rFont val="Calibri"/>
        <family val="2"/>
        <scheme val="minor"/>
      </rPr>
      <t xml:space="preserve"> 8</t>
    </r>
    <r>
      <rPr>
        <sz val="14"/>
        <color theme="1"/>
        <rFont val="Calibri"/>
        <family val="2"/>
        <scheme val="minor"/>
      </rPr>
      <t xml:space="preserve"> priede "Terminai"</t>
    </r>
  </si>
  <si>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</si>
  <si>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Draudimo objektas</t>
  </si>
  <si>
    <t>Adresas</t>
  </si>
  <si>
    <t>Statybos / rek. m.</t>
  </si>
  <si>
    <t>Konstrukcija</t>
  </si>
  <si>
    <t>Esamos apsaugos priemonės</t>
  </si>
  <si>
    <t>Metinis tarifas, proc.</t>
  </si>
  <si>
    <t>5983-0000-1019</t>
  </si>
  <si>
    <t>1830/1990</t>
  </si>
  <si>
    <t>mūras</t>
  </si>
  <si>
    <t>368,7</t>
  </si>
  <si>
    <t>5983-0000-2016</t>
  </si>
  <si>
    <t>1830/1982</t>
  </si>
  <si>
    <t>1236,75</t>
  </si>
  <si>
    <t>4400-1803-5235</t>
  </si>
  <si>
    <t>1974/2010</t>
  </si>
  <si>
    <t>3525,57</t>
  </si>
  <si>
    <t>Naudotojas, juridinio asmens kodas</t>
  </si>
  <si>
    <t>Pavadinimas</t>
  </si>
  <si>
    <t>Galia, kWp</t>
  </si>
  <si>
    <t>Sumontavimo metai</t>
  </si>
  <si>
    <t>Veikia</t>
  </si>
  <si>
    <r>
      <t xml:space="preserve">Bendra draudimo suma, Eur </t>
    </r>
    <r>
      <rPr>
        <sz val="14"/>
        <rFont val="Calibri"/>
        <family val="2"/>
        <scheme val="minor"/>
      </rPr>
      <t xml:space="preserve">(12 stulpelio suma) </t>
    </r>
  </si>
  <si>
    <t>Buitinės patalpos</t>
  </si>
  <si>
    <t>Garažas (patalpa Nr. 2)</t>
  </si>
  <si>
    <t>Dirbtuvės</t>
  </si>
  <si>
    <t>Sandėlis</t>
  </si>
  <si>
    <t xml:space="preserve"> Valymo stotis </t>
  </si>
  <si>
    <t>Gardino g. 45-4, Druskininkai</t>
  </si>
  <si>
    <t>Gardino g. 47-2, Druskininkai</t>
  </si>
  <si>
    <t>Gardino g. 45-1, Druskininkai</t>
  </si>
  <si>
    <t>1598-5000-6016:0005</t>
  </si>
  <si>
    <t> mūras</t>
  </si>
  <si>
    <t>1598-5000-6038-0002</t>
  </si>
  <si>
    <t>1598-5000-6016:0002</t>
  </si>
  <si>
    <t>3896-2007-4059</t>
  </si>
  <si>
    <t>3896-2007-4159</t>
  </si>
  <si>
    <t>3896-2007-4091</t>
  </si>
  <si>
    <t>1598-4002-7012</t>
  </si>
  <si>
    <t>1984 </t>
  </si>
  <si>
    <t>2779,64</t>
  </si>
  <si>
    <t>1598-8002-7012</t>
  </si>
  <si>
    <t>1661,27</t>
  </si>
  <si>
    <t>Biblioteka
Paskirtis pagal registrų centrą – sporto (baseino pastatas). Pastate baseino nėra, ten biblioteka ir kitos erdvės.</t>
  </si>
  <si>
    <t>4400-2984-9181</t>
  </si>
  <si>
    <t>Saulės elektrinė, Jaunystės g. 8</t>
  </si>
  <si>
    <t>Saulės elektrinė, Jaunystės g. 6</t>
  </si>
  <si>
    <t>Saulės elektrinė, Alėjos g. 26</t>
  </si>
  <si>
    <t>Jaunystės g. 6, Viečiūnų k., Druskininkų sav.</t>
  </si>
  <si>
    <t>Jaunystės g. 8, Viečiūnų k., Druskininkų sav.</t>
  </si>
  <si>
    <t>Alėjos g. 26, Leipalingio mstl., Druskininkų sav.</t>
  </si>
  <si>
    <t>Alėjos g. 28, Leipalingio mstl., Druskininkų sav.</t>
  </si>
  <si>
    <t>Verpėjų g. 26, Viečiūnų k., Druskininkų sav.</t>
  </si>
  <si>
    <t>Jaunystes g. 8, Viečiūnų k., Druskininkų sav.</t>
  </si>
  <si>
    <t>Jaunystes g. 6, Viečiūnų k.,  Druskininkų sav.</t>
  </si>
  <si>
    <t>Jaunystės g. 6A, Viečiūnų k., Druskininkų sav.</t>
  </si>
  <si>
    <t>Alėjos g. 30, Leipalingio mstl.,  Druskininkų sav.</t>
  </si>
  <si>
    <t>Bendra turto draudimo suma, Eur</t>
  </si>
  <si>
    <t>Draudimo suma, Eur</t>
  </si>
  <si>
    <r>
      <t xml:space="preserve">Bendra draudimo įmokų suma, Eur </t>
    </r>
    <r>
      <rPr>
        <sz val="14"/>
        <rFont val="Calibri"/>
        <family val="2"/>
        <scheme val="minor"/>
      </rPr>
      <t xml:space="preserve">(13 stulpelio suma) </t>
    </r>
  </si>
  <si>
    <t>Unikalus objketo Nr.</t>
  </si>
  <si>
    <t>Unikalus objekto Nr.</t>
  </si>
  <si>
    <t>Objekto vertė, Eur</t>
  </si>
  <si>
    <t>Bendra objektų vertė, Eur</t>
  </si>
  <si>
    <t>Ateities g. 13, Druskininkai</t>
  </si>
  <si>
    <t>1597-5000-2012</t>
  </si>
  <si>
    <t>1975/2010</t>
  </si>
  <si>
    <t>6281,68</t>
  </si>
  <si>
    <t>Sporto aikštelė</t>
  </si>
  <si>
    <t>4400-2094-6970</t>
  </si>
  <si>
    <t>Saulės elektrinė, Ateities g. 13</t>
  </si>
  <si>
    <t>Vytauto g. 14, Druskininkai</t>
  </si>
  <si>
    <t>1597-2001-5010</t>
  </si>
  <si>
    <t>1971/ 2010</t>
  </si>
  <si>
    <t>Vytauto g. 23, Druskininkai</t>
  </si>
  <si>
    <t>1597-7000-4016</t>
  </si>
  <si>
    <t>Pastatas - Administracinis pastatas</t>
  </si>
  <si>
    <t>M. K. Čiurlionio 80, Druskininkai</t>
  </si>
  <si>
    <t>1594-0003-2022</t>
  </si>
  <si>
    <t>1960 / 2008</t>
  </si>
  <si>
    <t>324.33 m²</t>
  </si>
  <si>
    <t>Saulės elektrinė, Vytauto g. 14</t>
  </si>
  <si>
    <t>Saulės elektrinė, Vytauto g. 23</t>
  </si>
  <si>
    <t>Garažas</t>
  </si>
  <si>
    <t>1596-9000-4010</t>
  </si>
  <si>
    <t>1967/2010</t>
  </si>
  <si>
    <t>4939,60</t>
  </si>
  <si>
    <t>1596-9000-4021</t>
  </si>
  <si>
    <t>1980/1994</t>
  </si>
  <si>
    <t>351,77</t>
  </si>
  <si>
    <t>1596-9000-4032</t>
  </si>
  <si>
    <t>63,18</t>
  </si>
  <si>
    <t>1596-9000-4043</t>
  </si>
  <si>
    <t>105,94</t>
  </si>
  <si>
    <t>4400-2094-6947</t>
  </si>
  <si>
    <t>4400-1231-6415</t>
  </si>
  <si>
    <t>Vytauto g. 22A, Druskininkai</t>
  </si>
  <si>
    <t>M. K. Čiurlionio g. 92, Druskininkai</t>
  </si>
  <si>
    <t>Klonio g. 2, Druskininkai</t>
  </si>
  <si>
    <t>1598-8000-8013</t>
  </si>
  <si>
    <t>1988/2013</t>
  </si>
  <si>
    <t>7176,16</t>
  </si>
  <si>
    <t>4400-2094-6882</t>
  </si>
  <si>
    <t>4400-2073-7935</t>
  </si>
  <si>
    <t>517,4</t>
  </si>
  <si>
    <t>UAB „Eurocash“</t>
  </si>
  <si>
    <t>4400-3121-7700</t>
  </si>
  <si>
    <t>406,3</t>
  </si>
  <si>
    <t>UAB „Apsaugos komanda“</t>
  </si>
  <si>
    <t>Pastatas - Kultūros ir jaunimo centras</t>
  </si>
  <si>
    <t>Pastatas - Administracinis</t>
  </si>
  <si>
    <t>Patalpos ligoninės pastate</t>
  </si>
  <si>
    <t>Vieno kambario butas</t>
  </si>
  <si>
    <t>Trijų kambarių butas</t>
  </si>
  <si>
    <t>Dviejų kambarių butas</t>
  </si>
  <si>
    <t>Butas Verpėjų g. 2A-11, Viečiūnų k.</t>
  </si>
  <si>
    <t>Gyvenamasis namas</t>
  </si>
  <si>
    <t>Ūkinis pastatas</t>
  </si>
  <si>
    <t>Butas/Patalpa - Butas</t>
  </si>
  <si>
    <t>Pastatas - Socialinių paslaugų pastatas</t>
  </si>
  <si>
    <t>Veisiejų g. 17, Druskininkai</t>
  </si>
  <si>
    <t>Sveikatos g. 30, Druskininkai</t>
  </si>
  <si>
    <t xml:space="preserve">Seirijų g. 7-9, Leipalingio mstl., Druskininkų sav. </t>
  </si>
  <si>
    <t>Seirijų g. 7-4, Leipalingio mstl., Druskininkų sav.</t>
  </si>
  <si>
    <t xml:space="preserve">Seirijų g. 7-11, Leipalingio mstl., Druskininkų sav. </t>
  </si>
  <si>
    <t>Verpėjų g. 2A-11, Viečiūnų mstl., Druskininkų sav.</t>
  </si>
  <si>
    <t xml:space="preserve">Dzūkų g. 17, Leipalingio mstl., Druskininkų sav. </t>
  </si>
  <si>
    <t>Dzūkų g. 17, Leipalingio mstl., Druskininkų sav.</t>
  </si>
  <si>
    <t>Gardino g. 25-21, Druskininkai</t>
  </si>
  <si>
    <t xml:space="preserve">1596-8002-0018 pastate patalpose 1-3 (4 kv.m.), 1-4 (3.32 kv.m.), 1-5 (8.10 kv.m.), 1-6 (4.40 kv.m.), 1-7 (6.91 kv.m.), 1-8 (10.41 kv.m.), 1-9 (16.03 kv.m.), 1-14 (43.78 kv.m.), 1-21 (248.14kv.m.), 1-10 (15.14 kv.m.), 1-12 (19.01 kv.m.), 1-13 (20.40 kv.m.) </t>
  </si>
  <si>
    <t>1968/2012</t>
  </si>
  <si>
    <t>399,64</t>
  </si>
  <si>
    <t>1968/2007</t>
  </si>
  <si>
    <t>492,58</t>
  </si>
  <si>
    <t>1596-8002-0020</t>
  </si>
  <si>
    <t>1040,05 kv. m. iš jų 
106,21 kv. m. garažas</t>
  </si>
  <si>
    <t>1597-2001-9014, patalpų: 1-64 (72,00 kv. m), 1-65 (11,09 kv. m), 1-66 (3,46 kv. m), 1-67 (4,46 kv. m), 1-68 (2,46 kv. m), 1-69 (3,25 kv. m), 1-70 (9,66 kv. m), 1-71 (13,14 kv. m), 1-72 (5,35 kv. m), viso - 124,87 kv. m.</t>
  </si>
  <si>
    <t>1972/2009</t>
  </si>
  <si>
    <t>124,87 kv. m.</t>
  </si>
  <si>
    <t xml:space="preserve">4400-6082-9014:5998   </t>
  </si>
  <si>
    <t>37,50 kv. m. Su rūsio patalpa - 16,61 kv. m. ir bendro naudojimo patalpomis - 9,05 kv. m.</t>
  </si>
  <si>
    <t>4400-6083-7468:6112</t>
  </si>
  <si>
    <t>48,41  kv. m.
Su rūsio patalpa – 8,36 kv. m. ir bendro naudojimo patalpomis - 9,05 kv. m.</t>
  </si>
  <si>
    <t>4400-6083-7454:6111</t>
  </si>
  <si>
    <t>33,95  kv. m. Su rūsio patalpa – 9,92 kv. m. ir bendro naudojimo patalpomis - 9,05 kv. m.</t>
  </si>
  <si>
    <t xml:space="preserve">3898-9003-4014:0043 </t>
  </si>
  <si>
    <t>83,03 kv. m.</t>
  </si>
  <si>
    <t>4400-5027-9195</t>
  </si>
  <si>
    <t>147,12 kv. m.</t>
  </si>
  <si>
    <t>4400-5408-3240</t>
  </si>
  <si>
    <t>15,81 kv. m.</t>
  </si>
  <si>
    <t>1599-3000-1013:0029</t>
  </si>
  <si>
    <t>79,01 kv. m) su 1,825 kv. m. rūsiu</t>
  </si>
  <si>
    <t>M. K. Čiurlionio g. 97-2, Druskininkai</t>
  </si>
  <si>
    <t>1596-9001-0018:0002</t>
  </si>
  <si>
    <t>2175,96</t>
  </si>
  <si>
    <t>Viešbučio patalpa 21/100 dalis</t>
  </si>
  <si>
    <t>M.K.Čiurlionio g. 97-3</t>
  </si>
  <si>
    <t>4400-1862-4476:6346</t>
  </si>
  <si>
    <t>205 60</t>
  </si>
  <si>
    <t>M. K. Čiurlionio g. 80, Druskininkai</t>
  </si>
  <si>
    <t>1594-0003-2011</t>
  </si>
  <si>
    <t>1956/2008</t>
  </si>
  <si>
    <t>2151,4</t>
  </si>
  <si>
    <t xml:space="preserve">Praėjimo-įėjimo kontrolės pastatas </t>
  </si>
  <si>
    <t>1595-4000-6044</t>
  </si>
  <si>
    <t>Druskininkų lopšelis-darželis „Žibutė“</t>
  </si>
  <si>
    <t>Druskininkų lopšelis-darželis „Bitutė“</t>
  </si>
  <si>
    <t>Vytauto g. 24, Druskininkai</t>
  </si>
  <si>
    <t>1597-0001-0013</t>
  </si>
  <si>
    <t>1809,4</t>
  </si>
  <si>
    <t>Vytauto g. 24A, Druskininkai</t>
  </si>
  <si>
    <t>Saulės elektrinė, Vytauto g. 24A</t>
  </si>
  <si>
    <t>Saulės elektrinė, Ateities g. 22</t>
  </si>
  <si>
    <t>Ateities g. 22, Druskininkai</t>
  </si>
  <si>
    <t>1598-5000-3013</t>
  </si>
  <si>
    <t>Pastatas - Lopšelis-darželis</t>
  </si>
  <si>
    <t>1985/2010</t>
  </si>
  <si>
    <t>728,4</t>
  </si>
  <si>
    <t>1598-5000-3024</t>
  </si>
  <si>
    <t>860,71</t>
  </si>
  <si>
    <t>1598-5000-3035</t>
  </si>
  <si>
    <t>859,68</t>
  </si>
  <si>
    <t>1598-5000-3046</t>
  </si>
  <si>
    <t>843,78</t>
  </si>
  <si>
    <t xml:space="preserve">Vytauto g. 22A, Druskininkai </t>
  </si>
  <si>
    <t>1975/ 2007</t>
  </si>
  <si>
    <t>8 kameros, Apsaugos paslaugas teikia UAB "Ekskomisaru biuras", priešgaisrinė, garsinės signalizacijos.</t>
  </si>
  <si>
    <t>Įrengta priešgaisrinė ir garsinė signalizacijos, pastato apsaugos paslaugas  teikia UAB "Argus".</t>
  </si>
  <si>
    <t>UAB "Apsaugos komanda"</t>
  </si>
  <si>
    <t>Sargas</t>
  </si>
  <si>
    <t>Saugo UAB "Ekskomisarų biuras", garsinė ir priešgaisrinė signalizacijos, 6 vaizdo kameros</t>
  </si>
  <si>
    <t>Saugo UAB "Ekskomisarų biuras", garsinė ir priešgaisrinė signalizacijos, 4 vaizdo kameros</t>
  </si>
  <si>
    <t>Saugo UAB "Ekskomisarų biuras"</t>
  </si>
  <si>
    <t>Saugo UAB "Ekskomisaru biuras", 9 vaizdo stebėjimo kameros</t>
  </si>
  <si>
    <t>Apsaugos ir stebėjimo paslaugas teikia UAB „Argus“, 4 kameros, priešgaisrinė ir garsinė signalizacijos.</t>
  </si>
  <si>
    <t>Saugo UAB „Apsaugos komanda“, 2 lauko, 2 vidaus vaizdo kameros, priešgaisrinė ir garsinė signalizacijos.</t>
  </si>
  <si>
    <t>Turto apsaugos ir priešgaisrinės signalizacijos prijungtos prie UAB "Argus" pulto, 15 vaizdo kamerų.</t>
  </si>
  <si>
    <t>UAB "Argus", 10 vaizdo kameru</t>
  </si>
  <si>
    <t>UAB "Ekskomisaru biuras", 3 vaizdo kameros</t>
  </si>
  <si>
    <t xml:space="preserve">Įrengta gaisrinė signalizacija. Pastato stebėjimo ir apsaugos paslaugas  teikia UAB "Apsaugos komanda". </t>
  </si>
  <si>
    <t>UAB "Apsaugos komanda", 5 vaizdo kameros</t>
  </si>
  <si>
    <t>UAB "Argus", 6 vaizdo kameros</t>
  </si>
  <si>
    <t>UAB "Ekskomisarų biuras", 6 vaizdo kameros. Pastate įrengta žaibosauga.</t>
  </si>
  <si>
    <t>Saulės elektrinė, Vytauto g. 22A</t>
  </si>
  <si>
    <t>Saulės elektrinė, M. K. Čiurlionio g. 92</t>
  </si>
  <si>
    <t>Saulės elektrinė, Klonio g. 2</t>
  </si>
  <si>
    <t>Sausoji g. 1, Druskininkai</t>
  </si>
  <si>
    <t>Turto apsaugos ir priešgaisrinės signalizacijos prijungtos prie UAB "Argus" pulto, 4 vaizdo kameros.</t>
  </si>
  <si>
    <t>Pastatas darželis</t>
  </si>
  <si>
    <t>1596-8002-0020 Administraciniame pastate 1596-8002-0020 (2B2p) 157,15 kv.m. (patalpos  1-19 (4.49 kv.m.), 1-20 (2.41 kv.m.), 1-21 (8.01 kv.m.), 1-24 (51.84 kv.m.), 1-25 (3.06 kv.m.), 1-26 (68.30 kv.m.), 2-30 (8.54 kv.m.), 2-31 (10,51 kv.m.)) ir 335.43 kv.m., viso 492,58 kv.m.</t>
  </si>
  <si>
    <t>Verpėjų g. 6, Viečiūnų k., Druskininkų sav.</t>
  </si>
  <si>
    <t>Melioratorių g. 6, Leipalingio mstl., Druskininkų sav.</t>
  </si>
  <si>
    <t>M. K. Čiurlionio g. 92 / Veisiejų g. 8, Druskininkai</t>
  </si>
  <si>
    <t xml:space="preserve">Administracinis pastatas (Lopšelis-darželis "Linelis") </t>
  </si>
  <si>
    <t>Pastatas - mokykla</t>
  </si>
  <si>
    <t>Negyvenamoji patalpa – mokykla</t>
  </si>
  <si>
    <t>Druskininkų M. K. Čiurlionio meno mokykla</t>
  </si>
  <si>
    <t>1990/2020</t>
  </si>
  <si>
    <t>1962/2015</t>
  </si>
  <si>
    <r>
      <t>Plotas, m</t>
    </r>
    <r>
      <rPr>
        <b/>
        <sz val="12"/>
        <rFont val="Aptos Narrow"/>
        <family val="2"/>
      </rPr>
      <t>²</t>
    </r>
  </si>
  <si>
    <r>
      <rPr>
        <b/>
        <sz val="14"/>
        <color theme="1"/>
        <rFont val="Calibri"/>
        <family val="2"/>
        <scheme val="minor"/>
      </rPr>
      <t>Tiekėjo juridinio asmens kodas</t>
    </r>
    <r>
      <rPr>
        <b/>
        <i/>
        <sz val="14"/>
        <color theme="1"/>
        <rFont val="Calibri"/>
        <family val="2"/>
        <scheme val="minor"/>
      </rPr>
      <t xml:space="preserve"> </t>
    </r>
    <r>
      <rPr>
        <i/>
        <sz val="14"/>
        <color theme="1"/>
        <rFont val="Calibri"/>
        <family val="2"/>
        <scheme val="minor"/>
      </rPr>
      <t>/Jeigu dalyvauja ūkio subjektų grupė, surašomi visų dalyvių juridinio asmens kodai /Jei pasiūlymą teikia fizinis asmuo, įregistravęs individualią veiklą, nurodomas individualios veiklos pažymos numeris (asmens kodas nenurodomas)/</t>
    </r>
  </si>
  <si>
    <r>
      <t xml:space="preserve">Tiekėjo pavadinimas, įmonės kodas  </t>
    </r>
    <r>
      <rPr>
        <i/>
        <sz val="14"/>
        <color theme="1"/>
        <rFont val="Calibri"/>
        <family val="2"/>
        <scheme val="minor"/>
      </rPr>
      <t>/jei dalyvauja jungtinės veiklos sutartimi, surašomi visų sutarties šalių duomenys.</t>
    </r>
  </si>
  <si>
    <r>
      <rPr>
        <b/>
        <sz val="14"/>
        <color theme="1"/>
        <rFont val="Calibri"/>
        <family val="2"/>
        <scheme val="minor"/>
      </rPr>
      <t>Tiekėjo adresas</t>
    </r>
    <r>
      <rPr>
        <sz val="14"/>
        <color theme="1"/>
        <rFont val="Calibri"/>
        <family val="2"/>
        <scheme val="minor"/>
      </rPr>
      <t xml:space="preserve"> /</t>
    </r>
    <r>
      <rPr>
        <i/>
        <sz val="14"/>
        <color theme="1"/>
        <rFont val="Calibri"/>
        <family val="2"/>
        <scheme val="minor"/>
      </rPr>
      <t>Jeigu dalyvauja ūkio subjektų grupė, surašomi visi dalyvių adresai/</t>
    </r>
  </si>
  <si>
    <r>
      <t xml:space="preserve">Bendra suma, </t>
    </r>
    <r>
      <rPr>
        <sz val="14"/>
        <color theme="1"/>
        <rFont val="Calibri"/>
        <family val="2"/>
        <scheme val="minor"/>
      </rPr>
      <t xml:space="preserve">Eur su visais privalomais mokesčiais </t>
    </r>
    <r>
      <rPr>
        <i/>
        <sz val="14"/>
        <color theme="1"/>
        <rFont val="Calibri"/>
        <family val="2"/>
        <scheme val="minor"/>
      </rPr>
      <t>(1 lentelės 14 eilutė (13 stulpelio suma) ir 2 lentelės 10 eilutė (12 stulpelio suma))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</si>
</sst>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37" x14ac:knownFonts="1">
    <font>
      <sz val="11"/>
      <color theme="1"/>
      <name val="Calibri"/>
      <family val="2"/>
      <charset val="186"/>
      <scheme val="minor"/>
    </font>
    <font>
      <sz val="12"/>
      <color theme="1"/>
      <name val="Calibri"/>
      <family val="2"/>
      <charset val="186"/>
      <scheme val="minor"/>
    </font>
    <font>
      <sz val="8"/>
      <name val="Calibri"/>
      <family val="2"/>
      <charset val="186"/>
      <scheme val="minor"/>
    </font>
    <font>
      <sz val="9"/>
      <color theme="1"/>
      <name val="Verdana"/>
      <family val="2"/>
      <charset val="186"/>
    </font>
    <font>
      <sz val="10"/>
      <name val="Arial"/>
      <family val="2"/>
      <charset val="186"/>
    </font>
    <font>
      <u/>
      <sz val="11"/>
      <color theme="10"/>
      <name val="Calibri"/>
      <family val="2"/>
      <charset val="186"/>
      <scheme val="minor"/>
    </font>
    <font>
      <sz val="12"/>
      <color theme="1"/>
      <name val="Calibri"/>
      <family val="2"/>
      <scheme val="minor"/>
    </font>
    <font>
      <b/>
      <sz val="12"/>
      <color theme="1"/>
      <name val="Calibri"/>
      <family val="2"/>
      <scheme val="minor"/>
    </font>
    <font>
      <b/>
      <sz val="12"/>
      <name val="Calibri"/>
      <family val="2"/>
      <scheme val="minor"/>
    </font>
    <font>
      <b/>
      <i/>
      <sz val="12"/>
      <name val="Calibri"/>
      <family val="2"/>
      <scheme val="minor"/>
    </font>
    <font>
      <sz val="12"/>
      <color theme="1"/>
      <name val="Arial"/>
      <family val="2"/>
      <charset val="186"/>
    </font>
    <font>
      <sz val="12"/>
      <color theme="1"/>
      <name val="Arial"/>
      <family val="2"/>
    </font>
    <font>
      <sz val="12"/>
      <name val="Arial"/>
      <family val="2"/>
      <charset val="186"/>
    </font>
    <font>
      <sz val="12"/>
      <color rgb="FF262835"/>
      <name val="Arial"/>
      <family val="2"/>
      <charset val="186"/>
    </font>
    <font>
      <b/>
      <sz val="12"/>
      <color theme="1"/>
      <name val="Arial"/>
      <family val="2"/>
    </font>
    <font>
      <b/>
      <sz val="14"/>
      <name val="Calibri"/>
      <family val="2"/>
      <scheme val="minor"/>
    </font>
    <font>
      <sz val="14"/>
      <color theme="1"/>
      <name val="Calibri"/>
      <family val="2"/>
      <scheme val="minor"/>
    </font>
    <font>
      <b/>
      <sz val="14"/>
      <color theme="1"/>
      <name val="Calibri"/>
      <family val="2"/>
      <scheme val="minor"/>
    </font>
    <font>
      <b/>
      <i/>
      <sz val="14"/>
      <color rgb="FFFF0000"/>
      <name val="Calibri"/>
      <family val="2"/>
      <scheme val="minor"/>
    </font>
    <font>
      <sz val="14"/>
      <name val="Calibri"/>
      <family val="2"/>
      <scheme val="minor"/>
    </font>
    <font>
      <sz val="14"/>
      <color rgb="FF00B050"/>
      <name val="Calibri"/>
      <family val="2"/>
      <scheme val="minor"/>
    </font>
    <font>
      <i/>
      <sz val="14"/>
      <color theme="1"/>
      <name val="Calibri"/>
      <family val="2"/>
      <scheme val="minor"/>
    </font>
    <font>
      <b/>
      <i/>
      <sz val="12"/>
      <name val="Calibri"/>
      <family val="2"/>
      <charset val="186"/>
      <scheme val="minor"/>
    </font>
    <font>
      <b/>
      <sz val="12"/>
      <color theme="1"/>
      <name val="Calibri"/>
      <family val="2"/>
      <charset val="186"/>
      <scheme val="minor"/>
    </font>
    <font>
      <b/>
      <sz val="12"/>
      <color theme="1"/>
      <name val="Arial"/>
      <family val="2"/>
      <charset val="186"/>
    </font>
    <font>
      <b/>
      <sz val="12"/>
      <color rgb="FF262835"/>
      <name val="Arial"/>
      <family val="2"/>
      <charset val="186"/>
    </font>
    <font>
      <i/>
      <sz val="12"/>
      <color theme="1"/>
      <name val="Calibri"/>
      <family val="2"/>
      <scheme val="minor"/>
    </font>
    <font>
      <sz val="12"/>
      <name val="Calibri"/>
      <family val="2"/>
      <scheme val="minor"/>
    </font>
    <font>
      <b/>
      <sz val="12"/>
      <name val="Calibri"/>
      <family val="2"/>
      <charset val="186"/>
      <scheme val="minor"/>
    </font>
    <font>
      <b/>
      <sz val="12"/>
      <name val="Aptos Narrow"/>
      <family val="2"/>
    </font>
    <font>
      <sz val="12"/>
      <name val="Calibri"/>
      <family val="2"/>
      <charset val="186"/>
      <scheme val="minor"/>
    </font>
    <font>
      <b/>
      <sz val="14"/>
      <color theme="1"/>
      <name val="Arial"/>
      <family val="2"/>
    </font>
    <font>
      <sz val="14"/>
      <color theme="1"/>
      <name val="Arial"/>
      <family val="2"/>
      <charset val="186"/>
    </font>
    <font>
      <sz val="14"/>
      <color theme="1"/>
      <name val="Arial"/>
      <family val="2"/>
    </font>
    <font>
      <b/>
      <sz val="14"/>
      <color theme="1"/>
      <name val="Arial"/>
      <family val="2"/>
      <charset val="186"/>
    </font>
    <font>
      <b/>
      <i/>
      <sz val="14"/>
      <color theme="1"/>
      <name val="Calibri"/>
      <family val="2"/>
      <scheme val="minor"/>
    </font>
    <font>
      <u/>
      <sz val="14"/>
      <color theme="10"/>
      <name val="Calibri"/>
      <family val="2"/>
      <scheme val="minor"/>
    </font>
  </fonts>
  <fills count="18">
    <fill>
      <patternFill patternType="none"/>
    </fill>
    <fill>
      <patternFill patternType="gray125"/>
    </fill>
    <fill>
      <patternFill patternType="solid">
        <fgColor theme="2" tint="-0.14999847407452621"/>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5" tint="0.59999389629810485"/>
        <bgColor indexed="64"/>
      </patternFill>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3" fillId="0" borderId="0"/>
    <xf numFmtId="0" fontId="4" fillId="0" borderId="0"/>
    <xf numFmtId="0" fontId="5" fillId="0" borderId="0" applyNumberFormat="0" applyFill="0" applyBorder="0" applyAlignment="0" applyProtection="0"/>
  </cellStyleXfs>
  <cellXfs count="297">
    <xf numFmtId="0" fontId="0" fillId="0" borderId="0" xfId="0"/>
    <xf numFmtId="164" fontId="6" fillId="0" borderId="0" xfId="1" applyNumberFormat="1" applyFont="1" applyAlignment="1" applyProtection="1">
      <alignment horizontal="center" vertical="center" wrapText="1"/>
      <protection locked="0"/>
    </xf>
    <xf numFmtId="0" fontId="9" fillId="5" borderId="2" xfId="1" applyFont="1" applyFill="1" applyBorder="1" applyAlignment="1" applyProtection="1">
      <alignment horizontal="center" vertical="center" wrapText="1"/>
      <protection locked="0"/>
    </xf>
    <xf numFmtId="0" fontId="16" fillId="0" borderId="2" xfId="0" applyFont="1" applyBorder="1" applyAlignment="1" applyProtection="1">
      <alignment vertical="center"/>
      <protection locked="0"/>
    </xf>
    <xf numFmtId="0" fontId="16" fillId="0" borderId="0" xfId="0" applyFont="1" applyProtection="1">
      <protection locked="0"/>
    </xf>
    <xf numFmtId="0" fontId="16" fillId="0" borderId="0" xfId="0" applyFont="1" applyAlignment="1" applyProtection="1">
      <alignment vertical="center"/>
      <protection locked="0"/>
    </xf>
    <xf numFmtId="0" fontId="16" fillId="0" borderId="0" xfId="0" applyFont="1" applyAlignment="1" applyProtection="1">
      <alignment horizontal="center" vertical="center"/>
      <protection locked="0"/>
    </xf>
    <xf numFmtId="0" fontId="6" fillId="0" borderId="0" xfId="0" applyFont="1" applyProtection="1">
      <protection locked="0"/>
    </xf>
    <xf numFmtId="0" fontId="6" fillId="0" borderId="0" xfId="0" applyFont="1" applyAlignment="1" applyProtection="1">
      <alignment shrinkToFit="1"/>
      <protection locked="0"/>
    </xf>
    <xf numFmtId="0" fontId="8" fillId="0" borderId="0" xfId="0" applyFont="1" applyAlignment="1" applyProtection="1">
      <alignment horizontal="center"/>
      <protection locked="0"/>
    </xf>
    <xf numFmtId="0" fontId="17" fillId="0" borderId="2"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16" fillId="0" borderId="3" xfId="0" applyFont="1" applyBorder="1" applyProtection="1">
      <protection locked="0"/>
    </xf>
    <xf numFmtId="0" fontId="16" fillId="0" borderId="3" xfId="0" applyFont="1" applyBorder="1" applyAlignment="1" applyProtection="1">
      <alignment horizontal="center" vertical="center"/>
      <protection locked="0"/>
    </xf>
    <xf numFmtId="0" fontId="16" fillId="0" borderId="0" xfId="0" applyFont="1" applyAlignment="1" applyProtection="1">
      <alignment horizontal="center"/>
      <protection locked="0"/>
    </xf>
    <xf numFmtId="0" fontId="16" fillId="0" borderId="2" xfId="0" applyFont="1" applyBorder="1" applyAlignment="1" applyProtection="1">
      <alignment horizontal="center" vertical="center"/>
      <protection locked="0"/>
    </xf>
    <xf numFmtId="0" fontId="1" fillId="0" borderId="0" xfId="0" applyFont="1" applyProtection="1">
      <protection locked="0"/>
    </xf>
    <xf numFmtId="0" fontId="1" fillId="0" borderId="0" xfId="0" applyFont="1" applyAlignment="1" applyProtection="1">
      <alignment shrinkToFit="1"/>
      <protection locked="0"/>
    </xf>
    <xf numFmtId="0" fontId="23" fillId="0" borderId="0" xfId="0" applyFont="1" applyAlignment="1" applyProtection="1">
      <alignment horizontal="center"/>
      <protection locked="0"/>
    </xf>
    <xf numFmtId="0" fontId="23" fillId="0" borderId="0" xfId="0" applyFont="1" applyAlignment="1" applyProtection="1">
      <alignment horizontal="center" shrinkToFit="1"/>
      <protection locked="0"/>
    </xf>
    <xf numFmtId="0" fontId="7" fillId="0" borderId="0" xfId="0" applyFont="1" applyProtection="1">
      <protection locked="0"/>
    </xf>
    <xf numFmtId="0" fontId="7" fillId="0" borderId="0" xfId="0" applyFont="1" applyAlignment="1" applyProtection="1">
      <alignment shrinkToFit="1"/>
      <protection locked="0"/>
    </xf>
    <xf numFmtId="2" fontId="26" fillId="6" borderId="2" xfId="1" applyNumberFormat="1" applyFont="1" applyFill="1" applyBorder="1" applyAlignment="1" applyProtection="1">
      <alignment horizontal="center" vertical="center" wrapText="1"/>
      <protection locked="0"/>
    </xf>
    <xf numFmtId="2" fontId="26" fillId="7" borderId="2" xfId="1" applyNumberFormat="1" applyFont="1" applyFill="1" applyBorder="1" applyAlignment="1" applyProtection="1">
      <alignment horizontal="center" vertical="center" wrapText="1"/>
      <protection locked="0"/>
    </xf>
    <xf numFmtId="2" fontId="26" fillId="8" borderId="2" xfId="1" applyNumberFormat="1" applyFont="1" applyFill="1" applyBorder="1" applyAlignment="1" applyProtection="1">
      <alignment horizontal="center" vertical="center" wrapText="1"/>
      <protection locked="0"/>
    </xf>
    <xf numFmtId="2" fontId="26" fillId="9" borderId="2" xfId="1" applyNumberFormat="1" applyFont="1" applyFill="1" applyBorder="1" applyAlignment="1" applyProtection="1">
      <alignment horizontal="center" vertical="center" wrapText="1"/>
      <protection locked="0"/>
    </xf>
    <xf numFmtId="2" fontId="26" fillId="10" borderId="2" xfId="1" applyNumberFormat="1" applyFont="1" applyFill="1" applyBorder="1" applyAlignment="1" applyProtection="1">
      <alignment horizontal="center" vertical="center" wrapText="1"/>
      <protection locked="0"/>
    </xf>
    <xf numFmtId="2" fontId="26" fillId="11" borderId="2" xfId="1" applyNumberFormat="1" applyFont="1" applyFill="1" applyBorder="1" applyAlignment="1" applyProtection="1">
      <alignment horizontal="center" vertical="center" wrapText="1"/>
      <protection locked="0"/>
    </xf>
    <xf numFmtId="2" fontId="26" fillId="12" borderId="2" xfId="1" applyNumberFormat="1" applyFont="1" applyFill="1" applyBorder="1" applyAlignment="1" applyProtection="1">
      <alignment horizontal="center" vertical="center" wrapText="1"/>
      <protection locked="0"/>
    </xf>
    <xf numFmtId="2" fontId="26" fillId="3" borderId="2" xfId="1" applyNumberFormat="1" applyFont="1" applyFill="1" applyBorder="1" applyAlignment="1" applyProtection="1">
      <alignment horizontal="center" vertical="center" wrapText="1"/>
      <protection locked="0"/>
    </xf>
    <xf numFmtId="2" fontId="26" fillId="13" borderId="2" xfId="1" applyNumberFormat="1" applyFont="1" applyFill="1" applyBorder="1" applyAlignment="1" applyProtection="1">
      <alignment horizontal="center" vertical="center" wrapText="1"/>
      <protection locked="0"/>
    </xf>
    <xf numFmtId="2" fontId="26" fillId="14" borderId="2" xfId="1" applyNumberFormat="1" applyFont="1" applyFill="1" applyBorder="1" applyAlignment="1" applyProtection="1">
      <alignment horizontal="center" vertical="center" wrapText="1"/>
      <protection locked="0"/>
    </xf>
    <xf numFmtId="2" fontId="26" fillId="14" borderId="9" xfId="1" applyNumberFormat="1" applyFont="1" applyFill="1" applyBorder="1" applyAlignment="1" applyProtection="1">
      <alignment horizontal="center" vertical="center" wrapText="1"/>
      <protection locked="0"/>
    </xf>
    <xf numFmtId="2" fontId="26" fillId="17" borderId="2" xfId="1" applyNumberFormat="1" applyFont="1" applyFill="1" applyBorder="1" applyAlignment="1" applyProtection="1">
      <alignment horizontal="center" vertical="center" wrapText="1"/>
      <protection locked="0"/>
    </xf>
    <xf numFmtId="2" fontId="26" fillId="15" borderId="2" xfId="1" applyNumberFormat="1" applyFont="1" applyFill="1" applyBorder="1" applyAlignment="1" applyProtection="1">
      <alignment horizontal="center" vertical="center" wrapText="1"/>
      <protection locked="0"/>
    </xf>
    <xf numFmtId="0" fontId="7" fillId="4" borderId="2" xfId="1" applyFont="1" applyFill="1" applyBorder="1" applyAlignment="1" applyProtection="1">
      <alignment vertical="center" wrapText="1"/>
      <protection locked="0"/>
    </xf>
    <xf numFmtId="0" fontId="27" fillId="0" borderId="2" xfId="0" applyFont="1" applyBorder="1" applyAlignment="1" applyProtection="1">
      <alignment horizontal="center" vertical="center" shrinkToFit="1"/>
      <protection locked="0"/>
    </xf>
    <xf numFmtId="0" fontId="6" fillId="0" borderId="0" xfId="0" applyFont="1" applyAlignment="1" applyProtection="1">
      <alignment vertical="center" shrinkToFit="1"/>
      <protection locked="0"/>
    </xf>
    <xf numFmtId="0" fontId="27" fillId="0" borderId="0" xfId="0" applyFont="1" applyAlignment="1" applyProtection="1">
      <alignment horizontal="center" vertical="center" shrinkToFit="1"/>
      <protection locked="0"/>
    </xf>
    <xf numFmtId="2" fontId="16" fillId="0" borderId="1" xfId="1" applyNumberFormat="1"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2" xfId="0" applyFont="1" applyFill="1" applyBorder="1" applyAlignment="1" applyProtection="1">
      <alignment vertical="center" wrapText="1"/>
      <protection locked="0"/>
    </xf>
    <xf numFmtId="0" fontId="8" fillId="2" borderId="1" xfId="0" applyFont="1" applyFill="1" applyBorder="1" applyAlignment="1" applyProtection="1">
      <alignment vertical="center" wrapText="1"/>
      <protection locked="0"/>
    </xf>
    <xf numFmtId="0" fontId="28" fillId="2" borderId="2" xfId="0" applyFont="1" applyFill="1" applyBorder="1" applyAlignment="1" applyProtection="1">
      <alignment horizontal="center" vertical="center" wrapText="1"/>
      <protection locked="0"/>
    </xf>
    <xf numFmtId="0" fontId="22" fillId="5" borderId="2" xfId="1"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8" fillId="0" borderId="0" xfId="0" applyFont="1" applyAlignment="1" applyProtection="1">
      <alignment horizontal="right" vertical="center" shrinkToFit="1"/>
      <protection locked="0"/>
    </xf>
    <xf numFmtId="0" fontId="30" fillId="0" borderId="0" xfId="0" applyFont="1" applyAlignment="1" applyProtection="1">
      <alignment horizontal="right" vertical="center" shrinkToFit="1"/>
      <protection locked="0"/>
    </xf>
    <xf numFmtId="0" fontId="28" fillId="0" borderId="0" xfId="0" applyFont="1" applyAlignment="1" applyProtection="1">
      <alignment horizontal="right" vertical="center" shrinkToFit="1"/>
      <protection locked="0"/>
    </xf>
    <xf numFmtId="2" fontId="8" fillId="16" borderId="0" xfId="0" applyNumberFormat="1" applyFont="1" applyFill="1" applyAlignment="1" applyProtection="1">
      <alignment horizontal="center" vertical="center" shrinkToFit="1"/>
      <protection locked="0"/>
    </xf>
    <xf numFmtId="0" fontId="10" fillId="3" borderId="2" xfId="0" applyFont="1" applyFill="1" applyBorder="1" applyAlignment="1">
      <alignment horizontal="left" vertical="center" wrapText="1"/>
    </xf>
    <xf numFmtId="0" fontId="10" fillId="11" borderId="2" xfId="0" applyFont="1" applyFill="1" applyBorder="1" applyAlignment="1">
      <alignment horizontal="left" vertical="center" wrapText="1"/>
    </xf>
    <xf numFmtId="0" fontId="10" fillId="11"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2" fontId="24" fillId="11" borderId="2" xfId="0" applyNumberFormat="1" applyFont="1" applyFill="1" applyBorder="1" applyAlignment="1">
      <alignment horizontal="center" vertical="center" wrapText="1"/>
    </xf>
    <xf numFmtId="0" fontId="13" fillId="11" borderId="2" xfId="0" applyFont="1" applyFill="1" applyBorder="1" applyAlignment="1">
      <alignment horizontal="left" vertical="center" wrapText="1"/>
    </xf>
    <xf numFmtId="0" fontId="13" fillId="11" borderId="2" xfId="0" applyFont="1" applyFill="1" applyBorder="1" applyAlignment="1">
      <alignment horizontal="center" vertical="center" wrapText="1"/>
    </xf>
    <xf numFmtId="2" fontId="25" fillId="11" borderId="2" xfId="0" applyNumberFormat="1" applyFont="1" applyFill="1" applyBorder="1" applyAlignment="1">
      <alignment horizontal="center" vertical="center" wrapText="1"/>
    </xf>
    <xf numFmtId="0" fontId="10" fillId="12" borderId="2" xfId="0" applyFont="1" applyFill="1" applyBorder="1" applyAlignment="1">
      <alignment horizontal="left" vertical="center" wrapText="1"/>
    </xf>
    <xf numFmtId="0" fontId="10" fillId="12"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2" fontId="24" fillId="12" borderId="2" xfId="0" applyNumberFormat="1" applyFont="1" applyFill="1" applyBorder="1" applyAlignment="1">
      <alignment horizontal="center" vertical="center" wrapText="1"/>
    </xf>
    <xf numFmtId="0" fontId="10" fillId="3"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2" fontId="24" fillId="3" borderId="2" xfId="0" applyNumberFormat="1" applyFont="1" applyFill="1" applyBorder="1" applyAlignment="1">
      <alignment horizontal="center" vertical="center" wrapText="1"/>
    </xf>
    <xf numFmtId="0" fontId="10" fillId="13" borderId="2" xfId="0" applyFont="1" applyFill="1" applyBorder="1" applyAlignment="1">
      <alignment horizontal="left" vertical="center" wrapText="1"/>
    </xf>
    <xf numFmtId="0" fontId="10" fillId="13"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2" fontId="24" fillId="13" borderId="2" xfId="0" applyNumberFormat="1" applyFont="1" applyFill="1" applyBorder="1" applyAlignment="1">
      <alignment horizontal="center" vertical="center" wrapText="1"/>
    </xf>
    <xf numFmtId="0" fontId="10" fillId="14" borderId="2" xfId="0" applyFont="1" applyFill="1" applyBorder="1" applyAlignment="1">
      <alignment horizontal="left" vertical="center" wrapText="1"/>
    </xf>
    <xf numFmtId="0" fontId="10" fillId="14" borderId="2" xfId="0" applyFont="1" applyFill="1" applyBorder="1" applyAlignment="1">
      <alignment horizontal="center" vertical="center" wrapText="1"/>
    </xf>
    <xf numFmtId="0" fontId="12" fillId="14" borderId="2" xfId="0" applyFont="1" applyFill="1" applyBorder="1" applyAlignment="1">
      <alignment horizontal="center" vertical="center" wrapText="1"/>
    </xf>
    <xf numFmtId="2" fontId="24" fillId="14" borderId="2" xfId="0" applyNumberFormat="1" applyFont="1" applyFill="1" applyBorder="1" applyAlignment="1">
      <alignment horizontal="center" vertical="center" wrapText="1"/>
    </xf>
    <xf numFmtId="0" fontId="10" fillId="14" borderId="9" xfId="0" applyFont="1" applyFill="1" applyBorder="1" applyAlignment="1">
      <alignment horizontal="left" vertical="center" wrapText="1"/>
    </xf>
    <xf numFmtId="0" fontId="10" fillId="14" borderId="9" xfId="0" applyFont="1" applyFill="1" applyBorder="1" applyAlignment="1">
      <alignment horizontal="center" vertical="center" wrapText="1"/>
    </xf>
    <xf numFmtId="0" fontId="12" fillId="14" borderId="9" xfId="0" applyFont="1" applyFill="1" applyBorder="1" applyAlignment="1">
      <alignment horizontal="center" vertical="center" wrapText="1"/>
    </xf>
    <xf numFmtId="2" fontId="24" fillId="14" borderId="9" xfId="0" applyNumberFormat="1" applyFont="1" applyFill="1" applyBorder="1" applyAlignment="1">
      <alignment horizontal="center" vertical="center" wrapText="1"/>
    </xf>
    <xf numFmtId="0" fontId="10" fillId="17" borderId="2" xfId="0" applyFont="1" applyFill="1" applyBorder="1" applyAlignment="1">
      <alignment horizontal="left" vertical="center" wrapText="1"/>
    </xf>
    <xf numFmtId="0" fontId="10" fillId="17" borderId="2" xfId="0" applyFont="1" applyFill="1" applyBorder="1" applyAlignment="1">
      <alignment horizontal="center" vertical="center" wrapText="1"/>
    </xf>
    <xf numFmtId="0" fontId="12" fillId="17" borderId="2" xfId="0" applyFont="1" applyFill="1" applyBorder="1" applyAlignment="1">
      <alignment horizontal="center" vertical="center" wrapText="1"/>
    </xf>
    <xf numFmtId="2" fontId="24" fillId="17" borderId="2" xfId="0" applyNumberFormat="1" applyFont="1" applyFill="1" applyBorder="1" applyAlignment="1">
      <alignment horizontal="center" vertical="center" wrapText="1"/>
    </xf>
    <xf numFmtId="0" fontId="10" fillId="15" borderId="2" xfId="0" applyFont="1" applyFill="1" applyBorder="1" applyAlignment="1">
      <alignment horizontal="left" vertical="center" wrapText="1"/>
    </xf>
    <xf numFmtId="0" fontId="10" fillId="15" borderId="2" xfId="0" applyFont="1" applyFill="1" applyBorder="1" applyAlignment="1">
      <alignment horizontal="center" vertical="center" wrapText="1"/>
    </xf>
    <xf numFmtId="2" fontId="24" fillId="15" borderId="2" xfId="0" applyNumberFormat="1" applyFont="1" applyFill="1" applyBorder="1" applyAlignment="1">
      <alignment horizontal="center" vertical="center" wrapText="1"/>
    </xf>
    <xf numFmtId="2" fontId="24" fillId="15" borderId="1" xfId="0" applyNumberFormat="1" applyFont="1" applyFill="1" applyBorder="1" applyAlignment="1">
      <alignment horizontal="center" vertical="center" wrapText="1"/>
    </xf>
    <xf numFmtId="0" fontId="10" fillId="6" borderId="2" xfId="0" applyFont="1" applyFill="1" applyBorder="1" applyAlignment="1">
      <alignment horizontal="left" vertical="center" wrapText="1"/>
    </xf>
    <xf numFmtId="0" fontId="10"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2" fontId="24" fillId="6" borderId="2" xfId="0" applyNumberFormat="1" applyFont="1" applyFill="1" applyBorder="1" applyAlignment="1">
      <alignment horizontal="center" vertical="center" wrapText="1"/>
    </xf>
    <xf numFmtId="0" fontId="10" fillId="7" borderId="2" xfId="0" applyFont="1" applyFill="1" applyBorder="1" applyAlignment="1">
      <alignment horizontal="left" vertical="center" wrapText="1"/>
    </xf>
    <xf numFmtId="0" fontId="12" fillId="7" borderId="2" xfId="2" applyFont="1" applyFill="1" applyBorder="1" applyAlignment="1">
      <alignment horizontal="left" vertical="center" wrapText="1"/>
    </xf>
    <xf numFmtId="0" fontId="10" fillId="7" borderId="2" xfId="0" applyFont="1" applyFill="1" applyBorder="1" applyAlignment="1">
      <alignment horizontal="center" vertical="center" wrapText="1"/>
    </xf>
    <xf numFmtId="0" fontId="12" fillId="7" borderId="2" xfId="0" applyFont="1" applyFill="1" applyBorder="1" applyAlignment="1">
      <alignment horizontal="center" vertical="center" wrapText="1"/>
    </xf>
    <xf numFmtId="2" fontId="24" fillId="7" borderId="2" xfId="0" applyNumberFormat="1" applyFont="1" applyFill="1" applyBorder="1" applyAlignment="1">
      <alignment horizontal="center" vertical="center" wrapText="1"/>
    </xf>
    <xf numFmtId="2" fontId="6" fillId="7" borderId="2" xfId="1" applyNumberFormat="1" applyFont="1" applyFill="1" applyBorder="1" applyAlignment="1">
      <alignment horizontal="center" vertical="center" wrapText="1"/>
    </xf>
    <xf numFmtId="0" fontId="10" fillId="8" borderId="2" xfId="0" applyFont="1" applyFill="1" applyBorder="1" applyAlignment="1">
      <alignment horizontal="left" vertical="center" wrapText="1"/>
    </xf>
    <xf numFmtId="0" fontId="10" fillId="8" borderId="2" xfId="0" applyFont="1" applyFill="1" applyBorder="1" applyAlignment="1">
      <alignment horizontal="center" vertical="center" wrapText="1"/>
    </xf>
    <xf numFmtId="0" fontId="12" fillId="8" borderId="2" xfId="0" applyFont="1" applyFill="1" applyBorder="1" applyAlignment="1">
      <alignment horizontal="center" vertical="center" wrapText="1"/>
    </xf>
    <xf numFmtId="2" fontId="24" fillId="8" borderId="2" xfId="0" applyNumberFormat="1" applyFont="1" applyFill="1" applyBorder="1" applyAlignment="1">
      <alignment horizontal="center" vertical="center" wrapText="1"/>
    </xf>
    <xf numFmtId="0" fontId="10" fillId="9" borderId="2" xfId="0" applyFont="1" applyFill="1" applyBorder="1" applyAlignment="1">
      <alignment horizontal="left" vertical="center" wrapText="1"/>
    </xf>
    <xf numFmtId="0" fontId="10" fillId="9" borderId="2" xfId="0" applyFont="1" applyFill="1" applyBorder="1" applyAlignment="1">
      <alignment horizontal="center" vertical="center" wrapText="1"/>
    </xf>
    <xf numFmtId="0" fontId="12" fillId="9" borderId="2" xfId="0" applyFont="1" applyFill="1" applyBorder="1" applyAlignment="1">
      <alignment horizontal="center" vertical="center" wrapText="1"/>
    </xf>
    <xf numFmtId="2" fontId="24" fillId="9" borderId="2" xfId="0" applyNumberFormat="1" applyFont="1" applyFill="1" applyBorder="1" applyAlignment="1">
      <alignment horizontal="center" vertical="center" wrapText="1"/>
    </xf>
    <xf numFmtId="0" fontId="10" fillId="10" borderId="2" xfId="0" applyFont="1" applyFill="1" applyBorder="1" applyAlignment="1">
      <alignment horizontal="left" vertical="center" wrapText="1"/>
    </xf>
    <xf numFmtId="0" fontId="10" fillId="10" borderId="2" xfId="0" applyFont="1" applyFill="1" applyBorder="1" applyAlignment="1">
      <alignment horizontal="center" vertical="center" wrapText="1"/>
    </xf>
    <xf numFmtId="0" fontId="12" fillId="10" borderId="2" xfId="0" applyFont="1" applyFill="1" applyBorder="1" applyAlignment="1">
      <alignment horizontal="center" vertical="center" wrapText="1"/>
    </xf>
    <xf numFmtId="2" fontId="24" fillId="10" borderId="2" xfId="0" applyNumberFormat="1" applyFont="1" applyFill="1" applyBorder="1" applyAlignment="1">
      <alignment horizontal="center" vertical="center" wrapText="1"/>
    </xf>
    <xf numFmtId="0" fontId="7" fillId="4" borderId="2" xfId="1" applyFont="1" applyFill="1" applyBorder="1" applyAlignment="1">
      <alignment vertical="center" wrapText="1"/>
    </xf>
    <xf numFmtId="0" fontId="9" fillId="5" borderId="2" xfId="1" applyFont="1" applyFill="1" applyBorder="1" applyAlignment="1">
      <alignment horizontal="center" vertical="center" wrapText="1"/>
    </xf>
    <xf numFmtId="2" fontId="7" fillId="9" borderId="9" xfId="1" applyNumberFormat="1" applyFont="1" applyFill="1" applyBorder="1" applyAlignment="1">
      <alignment horizontal="center" vertical="center" wrapText="1"/>
    </xf>
    <xf numFmtId="2" fontId="7" fillId="17" borderId="2" xfId="1" applyNumberFormat="1" applyFont="1" applyFill="1" applyBorder="1" applyAlignment="1">
      <alignment horizontal="center" vertical="center" wrapText="1"/>
    </xf>
    <xf numFmtId="2" fontId="34" fillId="4" borderId="1" xfId="0" applyNumberFormat="1" applyFont="1" applyFill="1" applyBorder="1" applyAlignment="1">
      <alignment vertical="center" wrapText="1"/>
    </xf>
    <xf numFmtId="2" fontId="15" fillId="4" borderId="2" xfId="0" applyNumberFormat="1" applyFont="1" applyFill="1" applyBorder="1" applyAlignment="1">
      <alignment horizontal="center" vertical="center" shrinkToFit="1"/>
    </xf>
    <xf numFmtId="0" fontId="8" fillId="2" borderId="2" xfId="0" applyFont="1" applyFill="1" applyBorder="1" applyAlignment="1">
      <alignment horizontal="center" vertical="center" wrapText="1"/>
    </xf>
    <xf numFmtId="0" fontId="8" fillId="2" borderId="2" xfId="0" applyFont="1" applyFill="1" applyBorder="1" applyAlignment="1">
      <alignment vertical="center" wrapText="1"/>
    </xf>
    <xf numFmtId="0" fontId="28" fillId="2" borderId="2" xfId="0" applyFont="1" applyFill="1" applyBorder="1" applyAlignment="1">
      <alignment horizontal="center" vertical="center" wrapText="1"/>
    </xf>
    <xf numFmtId="0" fontId="22" fillId="5" borderId="2" xfId="1" applyFont="1" applyFill="1" applyBorder="1" applyAlignment="1">
      <alignment horizontal="center" vertical="center" wrapText="1"/>
    </xf>
    <xf numFmtId="2" fontId="10" fillId="6" borderId="2" xfId="0" applyNumberFormat="1" applyFont="1" applyFill="1" applyBorder="1" applyAlignment="1">
      <alignment horizontal="center" vertical="center" wrapText="1"/>
    </xf>
    <xf numFmtId="0" fontId="14" fillId="6"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2" fontId="10" fillId="8" borderId="2" xfId="0" applyNumberFormat="1" applyFont="1" applyFill="1" applyBorder="1" applyAlignment="1">
      <alignment horizontal="center" vertical="center" wrapText="1"/>
    </xf>
    <xf numFmtId="0" fontId="14" fillId="8" borderId="2" xfId="0" applyFont="1" applyFill="1" applyBorder="1" applyAlignment="1">
      <alignment horizontal="center" vertical="center" wrapText="1"/>
    </xf>
    <xf numFmtId="0" fontId="11" fillId="8" borderId="2" xfId="0" applyFont="1" applyFill="1" applyBorder="1" applyAlignment="1">
      <alignment horizontal="center" vertical="center" wrapText="1"/>
    </xf>
    <xf numFmtId="2" fontId="10" fillId="9" borderId="2" xfId="0" applyNumberFormat="1" applyFont="1" applyFill="1" applyBorder="1" applyAlignment="1">
      <alignment horizontal="center" vertical="center" wrapText="1"/>
    </xf>
    <xf numFmtId="0" fontId="14" fillId="9" borderId="2" xfId="0" applyFont="1" applyFill="1" applyBorder="1" applyAlignment="1">
      <alignment horizontal="center" vertical="center" wrapText="1"/>
    </xf>
    <xf numFmtId="0" fontId="11" fillId="9" borderId="2" xfId="0" applyFont="1" applyFill="1" applyBorder="1" applyAlignment="1">
      <alignment horizontal="center" vertical="center" wrapText="1"/>
    </xf>
    <xf numFmtId="2" fontId="10" fillId="10" borderId="2" xfId="0" applyNumberFormat="1"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2" fontId="10" fillId="11" borderId="2" xfId="0" applyNumberFormat="1" applyFont="1" applyFill="1" applyBorder="1" applyAlignment="1">
      <alignment horizontal="center" vertical="center" wrapText="1"/>
    </xf>
    <xf numFmtId="0" fontId="14" fillId="11" borderId="2" xfId="0" applyFont="1" applyFill="1" applyBorder="1" applyAlignment="1">
      <alignment horizontal="center" vertical="center" wrapText="1"/>
    </xf>
    <xf numFmtId="0" fontId="11" fillId="11" borderId="2" xfId="0" applyFont="1" applyFill="1" applyBorder="1" applyAlignment="1">
      <alignment horizontal="center" vertical="center" wrapText="1"/>
    </xf>
    <xf numFmtId="2" fontId="10" fillId="12" borderId="2" xfId="0" applyNumberFormat="1" applyFont="1" applyFill="1" applyBorder="1" applyAlignment="1">
      <alignment horizontal="center" vertical="center" wrapText="1"/>
    </xf>
    <xf numFmtId="0" fontId="14" fillId="12" borderId="2" xfId="0" applyFont="1" applyFill="1" applyBorder="1" applyAlignment="1">
      <alignment horizontal="center" vertical="center" wrapText="1"/>
    </xf>
    <xf numFmtId="0" fontId="11" fillId="12" borderId="2" xfId="0" applyFont="1" applyFill="1" applyBorder="1" applyAlignment="1">
      <alignment horizontal="center" vertical="center" wrapText="1"/>
    </xf>
    <xf numFmtId="2" fontId="10" fillId="17" borderId="2" xfId="0" applyNumberFormat="1" applyFont="1" applyFill="1" applyBorder="1" applyAlignment="1">
      <alignment horizontal="center" vertical="center" wrapText="1"/>
    </xf>
    <xf numFmtId="0" fontId="14" fillId="17" borderId="2" xfId="0" applyFont="1" applyFill="1" applyBorder="1" applyAlignment="1">
      <alignment horizontal="center" vertical="center" wrapText="1"/>
    </xf>
    <xf numFmtId="0" fontId="11" fillId="17" borderId="2" xfId="0" applyFont="1" applyFill="1" applyBorder="1" applyAlignment="1">
      <alignment horizontal="center" vertical="center" wrapText="1"/>
    </xf>
    <xf numFmtId="2" fontId="10" fillId="15" borderId="2" xfId="0" applyNumberFormat="1" applyFont="1" applyFill="1" applyBorder="1" applyAlignment="1">
      <alignment horizontal="center" vertical="center" wrapText="1"/>
    </xf>
    <xf numFmtId="0" fontId="14" fillId="15" borderId="2"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31" fillId="4" borderId="2" xfId="0" applyFont="1" applyFill="1" applyBorder="1" applyAlignment="1">
      <alignment horizontal="center" vertical="center" wrapText="1"/>
    </xf>
    <xf numFmtId="0" fontId="32" fillId="0" borderId="5" xfId="0" applyFont="1" applyBorder="1" applyAlignment="1">
      <alignment horizontal="center" vertical="center" wrapText="1"/>
    </xf>
    <xf numFmtId="0" fontId="33" fillId="0" borderId="5" xfId="0" applyFont="1" applyBorder="1" applyAlignment="1">
      <alignment horizontal="center" vertical="center" wrapText="1"/>
    </xf>
    <xf numFmtId="2" fontId="7" fillId="6" borderId="2" xfId="1" applyNumberFormat="1" applyFont="1" applyFill="1" applyBorder="1" applyAlignment="1">
      <alignment horizontal="center" vertical="center" wrapText="1"/>
    </xf>
    <xf numFmtId="2" fontId="7" fillId="12" borderId="2" xfId="1" applyNumberFormat="1" applyFont="1" applyFill="1" applyBorder="1" applyAlignment="1">
      <alignment horizontal="center" vertical="center" wrapText="1"/>
    </xf>
    <xf numFmtId="2" fontId="7" fillId="15" borderId="2" xfId="1" applyNumberFormat="1" applyFont="1" applyFill="1" applyBorder="1" applyAlignment="1">
      <alignment horizontal="center" vertical="center" wrapText="1"/>
    </xf>
    <xf numFmtId="2" fontId="17" fillId="0" borderId="2" xfId="1" applyNumberFormat="1" applyFont="1" applyBorder="1" applyAlignment="1">
      <alignment horizontal="center" vertical="center" wrapText="1"/>
    </xf>
    <xf numFmtId="0" fontId="16" fillId="0" borderId="0" xfId="0" applyFont="1"/>
    <xf numFmtId="0" fontId="6" fillId="0" borderId="0" xfId="0" applyFont="1"/>
    <xf numFmtId="2" fontId="17" fillId="4" borderId="6" xfId="0" applyNumberFormat="1" applyFont="1" applyFill="1" applyBorder="1" applyAlignment="1">
      <alignment horizontal="center" vertical="center"/>
    </xf>
    <xf numFmtId="0" fontId="16" fillId="4" borderId="7" xfId="0" applyFont="1" applyFill="1" applyBorder="1" applyAlignment="1">
      <alignment vertical="center"/>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0" borderId="7" xfId="0" applyFont="1" applyBorder="1" applyAlignment="1">
      <alignment vertical="center" wrapText="1"/>
    </xf>
    <xf numFmtId="0" fontId="15" fillId="0" borderId="2" xfId="0" applyFont="1" applyBorder="1" applyAlignment="1">
      <alignment horizontal="right" vertical="center" shrinkToFit="1"/>
    </xf>
    <xf numFmtId="0" fontId="8" fillId="2" borderId="2" xfId="0"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0" fontId="16" fillId="0" borderId="0" xfId="0" applyFont="1" applyAlignment="1">
      <alignment horizontal="left" vertical="center"/>
    </xf>
    <xf numFmtId="0" fontId="15" fillId="0" borderId="3" xfId="0" applyFont="1" applyBorder="1" applyAlignment="1" applyProtection="1">
      <alignment horizontal="right"/>
      <protection locked="0"/>
    </xf>
    <xf numFmtId="0" fontId="16" fillId="0" borderId="0" xfId="0" applyFont="1" applyAlignment="1" applyProtection="1">
      <alignment horizontal="right" vertical="center"/>
      <protection locked="0"/>
    </xf>
    <xf numFmtId="0" fontId="16" fillId="0" borderId="0" xfId="0" applyFont="1" applyAlignment="1" applyProtection="1">
      <alignment horizontal="center" vertical="center"/>
      <protection locked="0"/>
    </xf>
    <xf numFmtId="0" fontId="16" fillId="0" borderId="0" xfId="0" applyFont="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6" fillId="0" borderId="4"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4"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6" fillId="0" borderId="2" xfId="0" applyFont="1" applyBorder="1" applyAlignment="1">
      <alignment horizontal="left" vertical="top" wrapText="1"/>
    </xf>
    <xf numFmtId="0" fontId="16" fillId="0" borderId="3" xfId="0" applyFont="1" applyBorder="1" applyAlignment="1" applyProtection="1">
      <alignment horizontal="center" vertical="center" wrapText="1"/>
      <protection locked="0"/>
    </xf>
    <xf numFmtId="0" fontId="17" fillId="0" borderId="4"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36" fillId="0" borderId="4" xfId="3"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7" fillId="0" borderId="4" xfId="0" applyFont="1" applyBorder="1" applyAlignment="1" applyProtection="1">
      <alignment vertical="center" wrapText="1"/>
      <protection locked="0"/>
    </xf>
    <xf numFmtId="0" fontId="17" fillId="0" borderId="1"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1" xfId="0" applyFont="1" applyBorder="1" applyAlignment="1" applyProtection="1">
      <alignment vertical="center" wrapText="1"/>
      <protection locked="0"/>
    </xf>
    <xf numFmtId="0" fontId="16" fillId="0" borderId="1" xfId="0" applyFont="1" applyBorder="1" applyAlignment="1" applyProtection="1">
      <alignment vertical="center"/>
      <protection locked="0"/>
    </xf>
    <xf numFmtId="0" fontId="16" fillId="0" borderId="4" xfId="0" applyFont="1" applyBorder="1" applyAlignment="1" applyProtection="1">
      <alignment horizontal="left" vertical="center"/>
      <protection locked="0"/>
    </xf>
    <xf numFmtId="0" fontId="19" fillId="0" borderId="0" xfId="0" applyFont="1" applyAlignment="1" applyProtection="1">
      <alignment horizontal="right" vertical="center"/>
      <protection locked="0"/>
    </xf>
    <xf numFmtId="0" fontId="17" fillId="0" borderId="0" xfId="0" applyFont="1" applyAlignment="1">
      <alignment vertical="top" wrapText="1"/>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0" fontId="19" fillId="0" borderId="5" xfId="0" applyFont="1" applyBorder="1" applyAlignment="1">
      <alignment vertical="top" wrapText="1"/>
    </xf>
    <xf numFmtId="0" fontId="15" fillId="0" borderId="0" xfId="0" applyFont="1" applyAlignment="1" applyProtection="1">
      <alignment horizontal="center" vertical="center" wrapText="1"/>
      <protection locked="0"/>
    </xf>
    <xf numFmtId="0" fontId="17" fillId="0" borderId="4"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6" fillId="0" borderId="0" xfId="0" applyFont="1" applyAlignment="1" applyProtection="1">
      <alignment horizontal="left" vertical="top" wrapText="1"/>
      <protection locked="0"/>
    </xf>
    <xf numFmtId="0" fontId="16" fillId="0" borderId="0" xfId="0" applyFont="1" applyAlignment="1" applyProtection="1">
      <alignment horizontal="left" vertical="top"/>
      <protection locked="0"/>
    </xf>
    <xf numFmtId="0" fontId="17" fillId="0" borderId="0" xfId="0" applyFont="1" applyAlignment="1" applyProtection="1">
      <alignment vertical="center" wrapText="1"/>
      <protection locked="0"/>
    </xf>
    <xf numFmtId="2" fontId="7" fillId="10" borderId="9" xfId="1" applyNumberFormat="1" applyFont="1" applyFill="1" applyBorder="1" applyAlignment="1">
      <alignment horizontal="center" vertical="center" wrapText="1"/>
    </xf>
    <xf numFmtId="2" fontId="7" fillId="10" borderId="11" xfId="1" applyNumberFormat="1"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2" fontId="7" fillId="8" borderId="9" xfId="1" applyNumberFormat="1" applyFont="1" applyFill="1" applyBorder="1" applyAlignment="1">
      <alignment horizontal="center" vertical="center" wrapText="1"/>
    </xf>
    <xf numFmtId="2" fontId="7" fillId="8" borderId="11" xfId="1" applyNumberFormat="1" applyFont="1" applyFill="1" applyBorder="1" applyAlignment="1">
      <alignment horizontal="center" vertical="center" wrapText="1"/>
    </xf>
    <xf numFmtId="0" fontId="6" fillId="0" borderId="10" xfId="0" applyFont="1" applyBorder="1" applyAlignment="1" applyProtection="1">
      <alignment horizontal="center" vertical="center" wrapText="1"/>
      <protection locked="0"/>
    </xf>
    <xf numFmtId="2" fontId="7" fillId="11" borderId="9" xfId="1" applyNumberFormat="1" applyFont="1" applyFill="1" applyBorder="1" applyAlignment="1">
      <alignment horizontal="center" vertical="center" wrapText="1"/>
    </xf>
    <xf numFmtId="2" fontId="7" fillId="11" borderId="10" xfId="1" applyNumberFormat="1" applyFont="1" applyFill="1" applyBorder="1" applyAlignment="1">
      <alignment horizontal="center" vertical="center" wrapText="1"/>
    </xf>
    <xf numFmtId="0" fontId="10" fillId="10" borderId="9" xfId="0" applyFont="1" applyFill="1" applyBorder="1" applyAlignment="1">
      <alignment horizontal="left" vertical="center" wrapText="1"/>
    </xf>
    <xf numFmtId="0" fontId="10" fillId="10" borderId="11" xfId="0" applyFont="1" applyFill="1" applyBorder="1" applyAlignment="1">
      <alignment horizontal="left" vertical="center" wrapText="1"/>
    </xf>
    <xf numFmtId="0" fontId="10" fillId="11" borderId="9" xfId="0" applyFont="1" applyFill="1" applyBorder="1" applyAlignment="1">
      <alignment horizontal="left" vertical="center" wrapText="1"/>
    </xf>
    <xf numFmtId="0" fontId="10" fillId="11" borderId="11" xfId="0" applyFont="1" applyFill="1" applyBorder="1" applyAlignment="1">
      <alignment horizontal="left" vertical="center" wrapText="1"/>
    </xf>
    <xf numFmtId="0" fontId="15" fillId="0" borderId="4" xfId="0" applyFont="1" applyBorder="1" applyAlignment="1" applyProtection="1">
      <alignment horizontal="right" vertical="center" shrinkToFit="1"/>
      <protection locked="0"/>
    </xf>
    <xf numFmtId="0" fontId="15" fillId="0" borderId="5" xfId="0" applyFont="1" applyBorder="1" applyAlignment="1" applyProtection="1">
      <alignment horizontal="right" vertical="center" shrinkToFit="1"/>
      <protection locked="0"/>
    </xf>
    <xf numFmtId="0" fontId="15" fillId="0" borderId="1" xfId="0" applyFont="1" applyBorder="1" applyAlignment="1" applyProtection="1">
      <alignment horizontal="right" vertical="center" shrinkToFit="1"/>
      <protection locked="0"/>
    </xf>
    <xf numFmtId="0" fontId="16" fillId="0" borderId="3" xfId="0" applyFont="1" applyBorder="1" applyAlignment="1" applyProtection="1">
      <alignment horizontal="center"/>
      <protection locked="0"/>
    </xf>
    <xf numFmtId="0" fontId="16" fillId="0" borderId="0" xfId="0" applyFont="1" applyAlignment="1" applyProtection="1">
      <alignment horizontal="center"/>
      <protection locked="0"/>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16" fillId="0" borderId="2" xfId="0" applyFont="1" applyBorder="1" applyAlignment="1" applyProtection="1">
      <alignment horizontal="center" vertical="center"/>
      <protection locked="0"/>
    </xf>
    <xf numFmtId="0" fontId="16" fillId="0" borderId="0" xfId="0" applyFont="1" applyAlignment="1" applyProtection="1">
      <alignment vertical="center"/>
      <protection locked="0"/>
    </xf>
    <xf numFmtId="0" fontId="17" fillId="0" borderId="0" xfId="0" applyFont="1" applyAlignment="1" applyProtection="1">
      <alignment horizontal="left" wrapText="1"/>
      <protection locked="0"/>
    </xf>
    <xf numFmtId="0" fontId="17" fillId="0" borderId="0" xfId="0" applyFont="1" applyAlignment="1" applyProtection="1">
      <alignment horizontal="left"/>
      <protection locked="0"/>
    </xf>
    <xf numFmtId="0" fontId="16" fillId="0" borderId="2" xfId="0" applyFont="1" applyBorder="1" applyAlignment="1" applyProtection="1">
      <alignment horizontal="left" vertical="center"/>
      <protection locked="0"/>
    </xf>
    <xf numFmtId="0" fontId="16" fillId="0" borderId="0" xfId="0" applyFont="1" applyAlignment="1" applyProtection="1">
      <alignment wrapText="1"/>
      <protection locked="0"/>
    </xf>
    <xf numFmtId="0" fontId="17" fillId="0" borderId="0" xfId="0" applyFont="1" applyAlignment="1" applyProtection="1">
      <alignment vertical="center"/>
      <protection locked="0"/>
    </xf>
    <xf numFmtId="0" fontId="17" fillId="0" borderId="3" xfId="0" applyFont="1" applyBorder="1" applyAlignment="1" applyProtection="1">
      <alignment horizontal="right" shrinkToFit="1"/>
      <protection locked="0"/>
    </xf>
    <xf numFmtId="0" fontId="10" fillId="7" borderId="9" xfId="0" applyFont="1" applyFill="1" applyBorder="1" applyAlignment="1">
      <alignment horizontal="left" vertical="center" wrapText="1"/>
    </xf>
    <xf numFmtId="0" fontId="10" fillId="7" borderId="10" xfId="0" applyFont="1" applyFill="1" applyBorder="1" applyAlignment="1">
      <alignment horizontal="left" vertical="center" wrapText="1"/>
    </xf>
    <xf numFmtId="0" fontId="10" fillId="7" borderId="11" xfId="0" applyFont="1" applyFill="1" applyBorder="1" applyAlignment="1">
      <alignment horizontal="left"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8" borderId="9"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11" xfId="0" applyFont="1" applyFill="1" applyBorder="1" applyAlignment="1">
      <alignment horizontal="left" vertical="center" wrapText="1"/>
    </xf>
    <xf numFmtId="0" fontId="10" fillId="8" borderId="9" xfId="0" applyFont="1" applyFill="1" applyBorder="1" applyAlignment="1">
      <alignment horizontal="center" vertical="center" wrapText="1"/>
    </xf>
    <xf numFmtId="0" fontId="10" fillId="8" borderId="10"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7" fillId="16" borderId="2" xfId="0" applyFont="1" applyFill="1" applyBorder="1" applyAlignment="1">
      <alignment horizontal="right" vertical="center" wrapText="1"/>
    </xf>
    <xf numFmtId="0" fontId="32" fillId="16" borderId="4" xfId="0" applyFont="1" applyFill="1" applyBorder="1" applyAlignment="1">
      <alignment horizontal="center" vertical="center" wrapText="1"/>
    </xf>
    <xf numFmtId="0" fontId="32" fillId="16" borderId="5"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1" fillId="0" borderId="4" xfId="0" applyFont="1" applyBorder="1" applyAlignment="1">
      <alignment horizontal="right" vertical="center" wrapText="1"/>
    </xf>
    <xf numFmtId="0" fontId="31" fillId="0" borderId="5" xfId="0" applyFont="1" applyBorder="1" applyAlignment="1">
      <alignment horizontal="right" vertical="center" wrapText="1"/>
    </xf>
    <xf numFmtId="0" fontId="8" fillId="2" borderId="2" xfId="0" applyFont="1" applyFill="1" applyBorder="1" applyAlignment="1">
      <alignment horizontal="center" vertical="center" wrapText="1"/>
    </xf>
    <xf numFmtId="2" fontId="7" fillId="15" borderId="9" xfId="1" applyNumberFormat="1" applyFont="1" applyFill="1" applyBorder="1" applyAlignment="1">
      <alignment horizontal="center" vertical="center" wrapText="1"/>
    </xf>
    <xf numFmtId="2" fontId="7" fillId="15" borderId="10" xfId="1" applyNumberFormat="1" applyFont="1" applyFill="1" applyBorder="1" applyAlignment="1">
      <alignment horizontal="center" vertical="center" wrapText="1"/>
    </xf>
    <xf numFmtId="2" fontId="7" fillId="15" borderId="11" xfId="1" applyNumberFormat="1" applyFont="1" applyFill="1" applyBorder="1" applyAlignment="1">
      <alignment horizontal="center" vertical="center" wrapText="1"/>
    </xf>
    <xf numFmtId="2" fontId="7" fillId="7" borderId="9" xfId="1" applyNumberFormat="1" applyFont="1" applyFill="1" applyBorder="1" applyAlignment="1">
      <alignment horizontal="center" vertical="center" wrapText="1"/>
    </xf>
    <xf numFmtId="2" fontId="7" fillId="7" borderId="10" xfId="1" applyNumberFormat="1" applyFont="1" applyFill="1" applyBorder="1" applyAlignment="1">
      <alignment horizontal="center" vertical="center" wrapText="1"/>
    </xf>
    <xf numFmtId="2" fontId="7" fillId="8" borderId="10" xfId="1" applyNumberFormat="1" applyFont="1" applyFill="1" applyBorder="1" applyAlignment="1">
      <alignment horizontal="center" vertical="center" wrapText="1"/>
    </xf>
    <xf numFmtId="2" fontId="7" fillId="9" borderId="9" xfId="1" applyNumberFormat="1" applyFont="1" applyFill="1" applyBorder="1" applyAlignment="1">
      <alignment horizontal="center" vertical="center" wrapText="1"/>
    </xf>
    <xf numFmtId="2" fontId="7" fillId="9" borderId="10" xfId="1" applyNumberFormat="1" applyFont="1" applyFill="1" applyBorder="1" applyAlignment="1">
      <alignment horizontal="center" vertical="center" wrapText="1"/>
    </xf>
    <xf numFmtId="2" fontId="7" fillId="11" borderId="11" xfId="1" applyNumberFormat="1" applyFont="1" applyFill="1" applyBorder="1" applyAlignment="1">
      <alignment horizontal="center" vertical="center" wrapText="1"/>
    </xf>
    <xf numFmtId="2" fontId="7" fillId="12" borderId="9" xfId="1" applyNumberFormat="1" applyFont="1" applyFill="1" applyBorder="1" applyAlignment="1">
      <alignment horizontal="center" vertical="center" wrapText="1"/>
    </xf>
    <xf numFmtId="2" fontId="7" fillId="12" borderId="10" xfId="1" applyNumberFormat="1" applyFont="1" applyFill="1" applyBorder="1" applyAlignment="1">
      <alignment horizontal="center" vertical="center" wrapText="1"/>
    </xf>
    <xf numFmtId="2" fontId="7" fillId="3" borderId="9" xfId="1" applyNumberFormat="1" applyFont="1" applyFill="1" applyBorder="1" applyAlignment="1">
      <alignment horizontal="center" vertical="center" wrapText="1"/>
    </xf>
    <xf numFmtId="2" fontId="7" fillId="3" borderId="10" xfId="1" applyNumberFormat="1" applyFont="1" applyFill="1" applyBorder="1" applyAlignment="1">
      <alignment horizontal="center" vertical="center" wrapText="1"/>
    </xf>
    <xf numFmtId="2" fontId="7" fillId="13" borderId="9" xfId="1" applyNumberFormat="1" applyFont="1" applyFill="1" applyBorder="1" applyAlignment="1">
      <alignment horizontal="center" vertical="center" wrapText="1"/>
    </xf>
    <xf numFmtId="2" fontId="7" fillId="13" borderId="10" xfId="1" applyNumberFormat="1" applyFont="1" applyFill="1" applyBorder="1" applyAlignment="1">
      <alignment horizontal="center" vertical="center" wrapText="1"/>
    </xf>
    <xf numFmtId="2" fontId="7" fillId="14" borderId="9" xfId="1" applyNumberFormat="1" applyFont="1" applyFill="1" applyBorder="1" applyAlignment="1">
      <alignment horizontal="center" vertical="center" wrapText="1"/>
    </xf>
    <xf numFmtId="2" fontId="7" fillId="14" borderId="10" xfId="1" applyNumberFormat="1" applyFont="1" applyFill="1" applyBorder="1" applyAlignment="1">
      <alignment horizontal="center" vertical="center" wrapText="1"/>
    </xf>
    <xf numFmtId="0" fontId="10" fillId="9" borderId="9" xfId="0" applyFont="1" applyFill="1" applyBorder="1" applyAlignment="1">
      <alignment horizontal="left" vertical="center" wrapText="1"/>
    </xf>
    <xf numFmtId="0" fontId="10" fillId="9" borderId="11" xfId="0" applyFont="1" applyFill="1" applyBorder="1" applyAlignment="1">
      <alignment horizontal="left" vertical="center" wrapText="1"/>
    </xf>
    <xf numFmtId="0" fontId="10" fillId="9" borderId="9"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12" borderId="9" xfId="0" applyFont="1" applyFill="1" applyBorder="1" applyAlignment="1">
      <alignment horizontal="left" vertical="center" wrapText="1"/>
    </xf>
    <xf numFmtId="0" fontId="10" fillId="12" borderId="11" xfId="0" applyFont="1" applyFill="1" applyBorder="1" applyAlignment="1">
      <alignment horizontal="left" vertical="center" wrapText="1"/>
    </xf>
    <xf numFmtId="0" fontId="10" fillId="12" borderId="9" xfId="0" applyFont="1" applyFill="1" applyBorder="1" applyAlignment="1">
      <alignment horizontal="center" vertical="center" wrapText="1"/>
    </xf>
    <xf numFmtId="0" fontId="10" fillId="12" borderId="11" xfId="0" applyFont="1" applyFill="1" applyBorder="1" applyAlignment="1">
      <alignment horizontal="center"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10" borderId="10" xfId="0" applyFont="1" applyFill="1" applyBorder="1" applyAlignment="1">
      <alignment horizontal="left" vertical="center" wrapText="1"/>
    </xf>
    <xf numFmtId="0" fontId="10" fillId="10" borderId="9" xfId="0" applyFont="1" applyFill="1" applyBorder="1" applyAlignment="1">
      <alignment horizontal="center" vertical="center" wrapText="1"/>
    </xf>
    <xf numFmtId="0" fontId="10" fillId="10" borderId="10" xfId="0" applyFont="1" applyFill="1" applyBorder="1" applyAlignment="1">
      <alignment horizontal="center" vertical="center" wrapText="1"/>
    </xf>
    <xf numFmtId="0" fontId="10" fillId="10" borderId="11" xfId="0" applyFont="1" applyFill="1" applyBorder="1" applyAlignment="1">
      <alignment horizontal="center" vertical="center" wrapText="1"/>
    </xf>
    <xf numFmtId="0" fontId="10" fillId="6" borderId="9" xfId="0" applyFont="1" applyFill="1" applyBorder="1" applyAlignment="1">
      <alignment horizontal="left" vertical="center" wrapText="1"/>
    </xf>
    <xf numFmtId="0" fontId="10" fillId="6" borderId="10" xfId="0" applyFont="1" applyFill="1" applyBorder="1" applyAlignment="1">
      <alignment horizontal="left" vertical="center" wrapText="1"/>
    </xf>
    <xf numFmtId="0" fontId="10" fillId="6" borderId="11" xfId="0" applyFont="1" applyFill="1" applyBorder="1" applyAlignment="1">
      <alignment horizontal="left" vertical="center" wrapText="1"/>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2" fontId="7" fillId="6" borderId="9" xfId="1" applyNumberFormat="1" applyFont="1" applyFill="1" applyBorder="1" applyAlignment="1">
      <alignment horizontal="center" vertical="center" wrapText="1"/>
    </xf>
    <xf numFmtId="2" fontId="7" fillId="6" borderId="10" xfId="1" applyNumberFormat="1" applyFont="1" applyFill="1" applyBorder="1" applyAlignment="1">
      <alignment horizontal="center" vertical="center" wrapText="1"/>
    </xf>
    <xf numFmtId="2" fontId="7" fillId="6" borderId="11" xfId="1" applyNumberFormat="1" applyFont="1" applyFill="1" applyBorder="1" applyAlignment="1">
      <alignment horizontal="center" vertical="center" wrapText="1"/>
    </xf>
    <xf numFmtId="2" fontId="7" fillId="10" borderId="10" xfId="1" applyNumberFormat="1" applyFont="1" applyFill="1" applyBorder="1" applyAlignment="1">
      <alignment horizontal="center" vertical="center" wrapText="1"/>
    </xf>
    <xf numFmtId="0" fontId="10" fillId="15" borderId="9" xfId="0" applyFont="1" applyFill="1" applyBorder="1" applyAlignment="1">
      <alignment horizontal="left" vertical="center" wrapText="1"/>
    </xf>
    <xf numFmtId="0" fontId="10" fillId="15" borderId="10" xfId="0" applyFont="1" applyFill="1" applyBorder="1" applyAlignment="1">
      <alignment horizontal="left" vertical="center" wrapText="1"/>
    </xf>
    <xf numFmtId="0" fontId="10" fillId="15" borderId="11" xfId="0" applyFont="1" applyFill="1" applyBorder="1" applyAlignment="1">
      <alignment horizontal="left" vertical="center" wrapText="1"/>
    </xf>
    <xf numFmtId="0" fontId="10" fillId="15" borderId="9" xfId="0" applyFont="1" applyFill="1" applyBorder="1" applyAlignment="1">
      <alignment horizontal="center" vertical="center" wrapText="1"/>
    </xf>
    <xf numFmtId="0" fontId="10" fillId="15" borderId="10"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1" borderId="10" xfId="0" applyFont="1" applyFill="1" applyBorder="1" applyAlignment="1">
      <alignment horizontal="left" vertical="center" wrapText="1"/>
    </xf>
    <xf numFmtId="0" fontId="10" fillId="11" borderId="9" xfId="0" applyFont="1" applyFill="1" applyBorder="1" applyAlignment="1">
      <alignment horizontal="center" vertical="center" wrapText="1"/>
    </xf>
    <xf numFmtId="0" fontId="10" fillId="11" borderId="10" xfId="0" applyFont="1" applyFill="1" applyBorder="1" applyAlignment="1">
      <alignment horizontal="center" vertical="center" wrapText="1"/>
    </xf>
    <xf numFmtId="0" fontId="10" fillId="11" borderId="11" xfId="0" applyFont="1" applyFill="1" applyBorder="1" applyAlignment="1">
      <alignment horizontal="center" vertical="center" wrapText="1"/>
    </xf>
    <xf numFmtId="0" fontId="6" fillId="0" borderId="2" xfId="0" applyFont="1" applyBorder="1" applyAlignment="1" applyProtection="1">
      <alignment horizontal="center" vertical="center" wrapText="1"/>
      <protection locked="0"/>
    </xf>
  </cellXfs>
  <cellStyles count="4">
    <cellStyle name="Hyperlink" xfId="3" builtinId="8"/>
    <cellStyle name="Įprastas 2" xfId="1" xr:uid="{00000000-0005-0000-0000-000001000000}"/>
    <cellStyle name="Normal" xfId="0" builtinId="0"/>
    <cellStyle name="Normal 4"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scentraslt-my.sharepoint.com/personal/audrone_niksaite_dscentras_lt/Documents/Desktop/Pirkimai/Draudimas/NT/Turto%20draudimo%20s&#261;ra&#353;as.xlsx" TargetMode="External"/><Relationship Id="rId1" Type="http://schemas.openxmlformats.org/officeDocument/2006/relationships/externalLinkPath" Target="Turto%20draudimo%20s&#261;ra&#353;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Švietimo centras"/>
      <sheetName val="Paslaugų ūkis"/>
      <sheetName val="Meno mokykla"/>
      <sheetName val="Atgimimo mokykla"/>
      <sheetName val="Leipalingio progimnazija"/>
      <sheetName val="Ryto gimnazija"/>
      <sheetName val="Saulės mokykla"/>
      <sheetName val="Viečiūnų progimnazija"/>
      <sheetName val="Sporto centras"/>
      <sheetName val="Soc.paslaugų centras"/>
      <sheetName val="Žibutė darželis"/>
      <sheetName val="Bitutė darželis"/>
      <sheetName val="bendra įmoka"/>
    </sheetNames>
    <sheetDataSet>
      <sheetData sheetId="0"/>
      <sheetData sheetId="1"/>
      <sheetData sheetId="2"/>
      <sheetData sheetId="3">
        <row r="7">
          <cell r="D7" t="str">
            <v>M.K.Čiurlionio g. 92, Druskininkai</v>
          </cell>
        </row>
      </sheetData>
      <sheetData sheetId="4"/>
      <sheetData sheetId="5"/>
      <sheetData sheetId="6"/>
      <sheetData sheetId="7"/>
      <sheetData sheetId="8"/>
      <sheetData sheetId="9"/>
      <sheetData sheetId="10"/>
      <sheetData sheetId="11"/>
      <sheetData sheetId="12"/>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26"/>
  <sheetViews>
    <sheetView tabSelected="1" zoomScale="70" zoomScaleNormal="70" workbookViewId="0">
      <selection activeCell="A3" sqref="A3"/>
    </sheetView>
  </sheetViews>
  <sheetFormatPr defaultColWidth="8.88671875" defaultRowHeight="15.6" x14ac:dyDescent="0.3"/>
  <cols>
    <col min="1" max="1" width="8.88671875" style="7"/>
    <col min="2" max="2" width="5.6640625" style="7" customWidth="1"/>
    <col min="3" max="3" width="51.77734375" style="7" customWidth="1"/>
    <col min="4" max="4" width="15" style="7" customWidth="1"/>
    <col min="5" max="5" width="39.77734375" style="7" customWidth="1"/>
    <col min="6" max="6" width="31.6640625" style="7" customWidth="1"/>
    <col min="7" max="7" width="53.33203125" style="7" customWidth="1"/>
    <col min="8" max="8" width="18.44140625" style="7" customWidth="1"/>
    <col min="9" max="9" width="21" style="7" customWidth="1"/>
    <col min="10" max="10" width="22.5546875" style="16" customWidth="1"/>
    <col min="11" max="11" width="24" style="18" customWidth="1"/>
    <col min="12" max="12" width="42.44140625" style="7" customWidth="1"/>
    <col min="13" max="13" width="23.109375" style="7" customWidth="1"/>
    <col min="14" max="14" width="22.6640625" style="20" customWidth="1"/>
    <col min="15" max="16384" width="8.88671875" style="7"/>
  </cols>
  <sheetData>
    <row r="1" spans="2:7" ht="18" x14ac:dyDescent="0.35">
      <c r="B1" s="162"/>
      <c r="C1" s="162"/>
      <c r="D1" s="162"/>
      <c r="E1" s="162"/>
      <c r="F1" s="162"/>
      <c r="G1" s="4"/>
    </row>
    <row r="2" spans="2:7" ht="18" x14ac:dyDescent="0.35">
      <c r="B2" s="4"/>
      <c r="C2" s="184" t="s">
        <v>30</v>
      </c>
      <c r="D2" s="184"/>
      <c r="E2" s="184"/>
      <c r="F2" s="184"/>
      <c r="G2" s="184"/>
    </row>
    <row r="3" spans="2:7" ht="18" x14ac:dyDescent="0.35">
      <c r="B3" s="4"/>
      <c r="C3" s="184"/>
      <c r="D3" s="184"/>
      <c r="E3" s="184"/>
      <c r="F3" s="184"/>
      <c r="G3" s="184"/>
    </row>
    <row r="4" spans="2:7" ht="18" x14ac:dyDescent="0.35">
      <c r="B4" s="4"/>
      <c r="C4" s="184"/>
      <c r="D4" s="184"/>
      <c r="E4" s="184"/>
      <c r="F4" s="184"/>
      <c r="G4" s="184"/>
    </row>
    <row r="5" spans="2:7" ht="27.75" customHeight="1" x14ac:dyDescent="0.3">
      <c r="B5" s="163"/>
      <c r="C5" s="163"/>
      <c r="D5" s="163"/>
      <c r="E5" s="163"/>
      <c r="F5" s="163"/>
      <c r="G5" s="163"/>
    </row>
    <row r="6" spans="2:7" ht="18" x14ac:dyDescent="0.3">
      <c r="B6" s="163"/>
      <c r="C6" s="163"/>
      <c r="D6" s="163"/>
      <c r="E6" s="163"/>
      <c r="F6" s="163"/>
      <c r="G6" s="163"/>
    </row>
    <row r="7" spans="2:7" ht="18" x14ac:dyDescent="0.35">
      <c r="B7" s="4"/>
      <c r="C7" s="4"/>
      <c r="D7" s="4"/>
      <c r="E7" s="4"/>
      <c r="F7" s="4"/>
      <c r="G7" s="4"/>
    </row>
    <row r="8" spans="2:7" ht="57" customHeight="1" x14ac:dyDescent="0.3">
      <c r="B8" s="164" t="s">
        <v>40</v>
      </c>
      <c r="C8" s="164"/>
      <c r="D8" s="164"/>
      <c r="E8" s="164"/>
      <c r="F8" s="164"/>
      <c r="G8" s="164"/>
    </row>
    <row r="9" spans="2:7" ht="18" x14ac:dyDescent="0.35">
      <c r="B9" s="4"/>
      <c r="C9" s="4"/>
      <c r="D9" s="4"/>
      <c r="E9" s="4"/>
      <c r="F9" s="4"/>
      <c r="G9" s="4"/>
    </row>
    <row r="10" spans="2:7" ht="18" x14ac:dyDescent="0.3">
      <c r="B10" s="165" t="s">
        <v>29</v>
      </c>
      <c r="C10" s="165"/>
      <c r="D10" s="165"/>
      <c r="E10" s="165"/>
      <c r="F10" s="165"/>
      <c r="G10" s="165"/>
    </row>
    <row r="11" spans="2:7" ht="18" x14ac:dyDescent="0.3">
      <c r="B11" s="189" t="s">
        <v>32</v>
      </c>
      <c r="C11" s="189"/>
      <c r="D11" s="189"/>
      <c r="E11" s="189"/>
      <c r="F11" s="189"/>
      <c r="G11" s="189"/>
    </row>
    <row r="12" spans="2:7" ht="18" x14ac:dyDescent="0.3">
      <c r="B12" s="40"/>
      <c r="C12" s="164"/>
      <c r="D12" s="164"/>
      <c r="E12" s="164"/>
      <c r="F12" s="164"/>
      <c r="G12" s="164"/>
    </row>
    <row r="13" spans="2:7" ht="18" x14ac:dyDescent="0.3">
      <c r="B13" s="40"/>
      <c r="C13" s="164" t="s">
        <v>14</v>
      </c>
      <c r="D13" s="164"/>
      <c r="E13" s="164"/>
      <c r="F13" s="164"/>
      <c r="G13" s="164"/>
    </row>
    <row r="14" spans="2:7" ht="18" x14ac:dyDescent="0.3">
      <c r="B14" s="40"/>
      <c r="C14" s="164" t="s">
        <v>15</v>
      </c>
      <c r="D14" s="164"/>
      <c r="E14" s="164"/>
      <c r="F14" s="164"/>
      <c r="G14" s="164"/>
    </row>
    <row r="15" spans="2:7" ht="18" x14ac:dyDescent="0.3">
      <c r="B15" s="40"/>
      <c r="C15" s="164" t="s">
        <v>14</v>
      </c>
      <c r="D15" s="164"/>
      <c r="E15" s="164"/>
      <c r="F15" s="164"/>
      <c r="G15" s="164"/>
    </row>
    <row r="16" spans="2:7" ht="18" x14ac:dyDescent="0.3">
      <c r="B16" s="40"/>
      <c r="C16" s="164" t="s">
        <v>16</v>
      </c>
      <c r="D16" s="164"/>
      <c r="E16" s="164"/>
      <c r="F16" s="164"/>
      <c r="G16" s="164"/>
    </row>
    <row r="17" spans="2:7" ht="18" x14ac:dyDescent="0.35">
      <c r="B17" s="4"/>
      <c r="C17" s="4"/>
      <c r="D17" s="172"/>
      <c r="E17" s="172"/>
      <c r="F17" s="4"/>
      <c r="G17" s="4"/>
    </row>
    <row r="18" spans="2:7" ht="62.4" customHeight="1" x14ac:dyDescent="0.3">
      <c r="B18" s="178" t="s">
        <v>262</v>
      </c>
      <c r="C18" s="179"/>
      <c r="D18" s="168"/>
      <c r="E18" s="169"/>
      <c r="F18" s="169"/>
      <c r="G18" s="170"/>
    </row>
    <row r="19" spans="2:7" ht="120" customHeight="1" x14ac:dyDescent="0.3">
      <c r="B19" s="180" t="s">
        <v>261</v>
      </c>
      <c r="C19" s="181"/>
      <c r="D19" s="168"/>
      <c r="E19" s="169"/>
      <c r="F19" s="169"/>
      <c r="G19" s="170"/>
    </row>
    <row r="20" spans="2:7" ht="40.200000000000003" customHeight="1" x14ac:dyDescent="0.3">
      <c r="B20" s="166" t="s">
        <v>263</v>
      </c>
      <c r="C20" s="167"/>
      <c r="D20" s="168"/>
      <c r="E20" s="169"/>
      <c r="F20" s="169"/>
      <c r="G20" s="170"/>
    </row>
    <row r="21" spans="2:7" ht="34.200000000000003" customHeight="1" x14ac:dyDescent="0.3">
      <c r="B21" s="173" t="s">
        <v>0</v>
      </c>
      <c r="C21" s="182"/>
      <c r="D21" s="183"/>
      <c r="E21" s="176"/>
      <c r="F21" s="176"/>
      <c r="G21" s="177"/>
    </row>
    <row r="22" spans="2:7" ht="23.4" customHeight="1" x14ac:dyDescent="0.3">
      <c r="B22" s="190" t="s">
        <v>1</v>
      </c>
      <c r="C22" s="191"/>
      <c r="D22" s="183"/>
      <c r="E22" s="176"/>
      <c r="F22" s="176"/>
      <c r="G22" s="177"/>
    </row>
    <row r="23" spans="2:7" ht="18" x14ac:dyDescent="0.3">
      <c r="B23" s="173" t="s">
        <v>2</v>
      </c>
      <c r="C23" s="174"/>
      <c r="D23" s="175"/>
      <c r="E23" s="176"/>
      <c r="F23" s="176"/>
      <c r="G23" s="177"/>
    </row>
    <row r="24" spans="2:7" ht="18" x14ac:dyDescent="0.3">
      <c r="B24" s="5"/>
      <c r="C24" s="5"/>
      <c r="D24" s="6"/>
      <c r="E24" s="6"/>
      <c r="F24" s="6"/>
      <c r="G24" s="6"/>
    </row>
    <row r="25" spans="2:7" x14ac:dyDescent="0.3">
      <c r="B25" s="171" t="s">
        <v>31</v>
      </c>
      <c r="C25" s="171"/>
      <c r="D25" s="171"/>
      <c r="E25" s="171"/>
      <c r="F25" s="171"/>
      <c r="G25" s="171"/>
    </row>
    <row r="26" spans="2:7" x14ac:dyDescent="0.3">
      <c r="B26" s="171"/>
      <c r="C26" s="171"/>
      <c r="D26" s="171"/>
      <c r="E26" s="171"/>
      <c r="F26" s="171"/>
      <c r="G26" s="171"/>
    </row>
    <row r="27" spans="2:7" ht="124.5" customHeight="1" x14ac:dyDescent="0.3">
      <c r="B27" s="171"/>
      <c r="C27" s="171"/>
      <c r="D27" s="171"/>
      <c r="E27" s="171"/>
      <c r="F27" s="171"/>
      <c r="G27" s="171"/>
    </row>
    <row r="28" spans="2:7" ht="51" customHeight="1" x14ac:dyDescent="0.3">
      <c r="B28" s="188"/>
      <c r="C28" s="188"/>
      <c r="D28" s="188"/>
      <c r="E28" s="188"/>
      <c r="F28" s="188"/>
      <c r="G28" s="188"/>
    </row>
    <row r="29" spans="2:7" ht="55.95" customHeight="1" x14ac:dyDescent="0.3">
      <c r="B29" s="186" t="s">
        <v>7</v>
      </c>
      <c r="C29" s="187"/>
      <c r="D29" s="187"/>
      <c r="E29" s="187"/>
      <c r="F29" s="187"/>
      <c r="G29" s="187"/>
    </row>
    <row r="30" spans="2:7" ht="34.200000000000003" customHeight="1" x14ac:dyDescent="0.35">
      <c r="B30" s="150"/>
      <c r="C30" s="150"/>
      <c r="D30" s="150"/>
      <c r="E30" s="150"/>
      <c r="F30" s="150"/>
      <c r="G30" s="150"/>
    </row>
    <row r="31" spans="2:7" ht="18.600000000000001" thickBot="1" x14ac:dyDescent="0.4">
      <c r="B31" s="150"/>
      <c r="C31" s="150"/>
      <c r="D31" s="185"/>
      <c r="E31" s="185"/>
      <c r="F31" s="185"/>
      <c r="G31" s="185"/>
    </row>
    <row r="32" spans="2:7" ht="38.4" customHeight="1" thickBot="1" x14ac:dyDescent="0.35">
      <c r="B32" s="152">
        <f>SUM(N87+M104)</f>
        <v>0</v>
      </c>
      <c r="C32" s="153"/>
      <c r="D32" s="154" t="s">
        <v>264</v>
      </c>
      <c r="E32" s="155"/>
      <c r="F32" s="155"/>
      <c r="G32" s="156"/>
    </row>
    <row r="33" spans="2:14" ht="31.95" customHeight="1" x14ac:dyDescent="0.35">
      <c r="B33" s="150"/>
      <c r="C33" s="150"/>
      <c r="D33" s="150"/>
      <c r="E33" s="150"/>
      <c r="F33" s="150"/>
      <c r="G33" s="150"/>
    </row>
    <row r="34" spans="2:14" ht="59.4" customHeight="1" x14ac:dyDescent="0.3">
      <c r="B34" s="159" t="s">
        <v>37</v>
      </c>
      <c r="C34" s="160"/>
      <c r="D34" s="160"/>
      <c r="E34" s="160"/>
      <c r="F34" s="160"/>
      <c r="G34" s="160"/>
    </row>
    <row r="35" spans="2:14" ht="54" customHeight="1" x14ac:dyDescent="0.3">
      <c r="B35" s="151"/>
      <c r="C35" s="151"/>
      <c r="D35" s="151"/>
      <c r="E35" s="151"/>
      <c r="F35" s="151"/>
      <c r="G35" s="151"/>
    </row>
    <row r="36" spans="2:14" ht="18" x14ac:dyDescent="0.35">
      <c r="B36" s="161" t="s">
        <v>35</v>
      </c>
      <c r="C36" s="161"/>
      <c r="D36" s="161"/>
      <c r="E36" s="161"/>
      <c r="F36" s="161"/>
      <c r="G36" s="161"/>
      <c r="H36" s="161"/>
      <c r="I36" s="161"/>
      <c r="J36" s="161"/>
      <c r="K36" s="161"/>
      <c r="L36" s="161"/>
      <c r="M36" s="161"/>
      <c r="N36" s="161"/>
    </row>
    <row r="37" spans="2:14" s="8" customFormat="1" ht="78" x14ac:dyDescent="0.3">
      <c r="B37" s="41" t="s">
        <v>17</v>
      </c>
      <c r="C37" s="158" t="s">
        <v>57</v>
      </c>
      <c r="D37" s="158"/>
      <c r="E37" s="42" t="s">
        <v>41</v>
      </c>
      <c r="F37" s="43" t="s">
        <v>42</v>
      </c>
      <c r="G37" s="41" t="s">
        <v>101</v>
      </c>
      <c r="H37" s="41" t="s">
        <v>43</v>
      </c>
      <c r="I37" s="41" t="s">
        <v>44</v>
      </c>
      <c r="J37" s="44" t="s">
        <v>260</v>
      </c>
      <c r="K37" s="44" t="s">
        <v>98</v>
      </c>
      <c r="L37" s="41" t="s">
        <v>45</v>
      </c>
      <c r="M37" s="35" t="s">
        <v>33</v>
      </c>
      <c r="N37" s="109" t="s">
        <v>34</v>
      </c>
    </row>
    <row r="38" spans="2:14" s="8" customFormat="1" x14ac:dyDescent="0.3">
      <c r="B38" s="2">
        <v>1</v>
      </c>
      <c r="C38" s="2">
        <v>2</v>
      </c>
      <c r="D38" s="2">
        <v>3</v>
      </c>
      <c r="E38" s="2">
        <v>4</v>
      </c>
      <c r="F38" s="2">
        <v>5</v>
      </c>
      <c r="G38" s="2">
        <v>6</v>
      </c>
      <c r="H38" s="2">
        <v>7</v>
      </c>
      <c r="I38" s="2">
        <v>8</v>
      </c>
      <c r="J38" s="45">
        <v>9</v>
      </c>
      <c r="K38" s="45">
        <v>10</v>
      </c>
      <c r="L38" s="2">
        <v>11</v>
      </c>
      <c r="M38" s="2">
        <v>12</v>
      </c>
      <c r="N38" s="110">
        <v>13</v>
      </c>
    </row>
    <row r="39" spans="2:14" s="8" customFormat="1" ht="45" x14ac:dyDescent="0.3">
      <c r="B39" s="197">
        <v>1</v>
      </c>
      <c r="C39" s="276" t="s">
        <v>20</v>
      </c>
      <c r="D39" s="279">
        <v>190609055</v>
      </c>
      <c r="E39" s="87" t="s">
        <v>255</v>
      </c>
      <c r="F39" s="87" t="s">
        <v>91</v>
      </c>
      <c r="G39" s="87" t="s">
        <v>47</v>
      </c>
      <c r="H39" s="88" t="s">
        <v>48</v>
      </c>
      <c r="I39" s="88" t="s">
        <v>49</v>
      </c>
      <c r="J39" s="89" t="s">
        <v>50</v>
      </c>
      <c r="K39" s="90">
        <v>249526.94249999998</v>
      </c>
      <c r="L39" s="88" t="s">
        <v>227</v>
      </c>
      <c r="M39" s="22"/>
      <c r="N39" s="282">
        <f>SUM(M39:M41)</f>
        <v>0</v>
      </c>
    </row>
    <row r="40" spans="2:14" s="8" customFormat="1" ht="45" x14ac:dyDescent="0.3">
      <c r="B40" s="201"/>
      <c r="C40" s="277"/>
      <c r="D40" s="280"/>
      <c r="E40" s="87" t="s">
        <v>255</v>
      </c>
      <c r="F40" s="87" t="s">
        <v>96</v>
      </c>
      <c r="G40" s="87" t="s">
        <v>51</v>
      </c>
      <c r="H40" s="88" t="s">
        <v>52</v>
      </c>
      <c r="I40" s="88" t="s">
        <v>49</v>
      </c>
      <c r="J40" s="89" t="s">
        <v>53</v>
      </c>
      <c r="K40" s="90">
        <v>837001.48124999995</v>
      </c>
      <c r="L40" s="88" t="s">
        <v>228</v>
      </c>
      <c r="M40" s="22"/>
      <c r="N40" s="283"/>
    </row>
    <row r="41" spans="2:14" s="8" customFormat="1" ht="45" x14ac:dyDescent="0.3">
      <c r="B41" s="198"/>
      <c r="C41" s="278"/>
      <c r="D41" s="281"/>
      <c r="E41" s="87" t="s">
        <v>255</v>
      </c>
      <c r="F41" s="87" t="s">
        <v>90</v>
      </c>
      <c r="G41" s="87" t="s">
        <v>54</v>
      </c>
      <c r="H41" s="88" t="s">
        <v>55</v>
      </c>
      <c r="I41" s="88" t="s">
        <v>49</v>
      </c>
      <c r="J41" s="89" t="s">
        <v>56</v>
      </c>
      <c r="K41" s="90">
        <v>2386017.6367500001</v>
      </c>
      <c r="L41" s="88" t="s">
        <v>227</v>
      </c>
      <c r="M41" s="22"/>
      <c r="N41" s="284"/>
    </row>
    <row r="42" spans="2:14" s="8" customFormat="1" x14ac:dyDescent="0.3">
      <c r="B42" s="197">
        <v>2</v>
      </c>
      <c r="C42" s="224" t="s">
        <v>21</v>
      </c>
      <c r="D42" s="227">
        <v>152158248</v>
      </c>
      <c r="E42" s="91" t="s">
        <v>63</v>
      </c>
      <c r="F42" s="91" t="s">
        <v>68</v>
      </c>
      <c r="G42" s="92" t="s">
        <v>71</v>
      </c>
      <c r="H42" s="93">
        <v>1985</v>
      </c>
      <c r="I42" s="93" t="s">
        <v>72</v>
      </c>
      <c r="J42" s="94">
        <v>90.85</v>
      </c>
      <c r="K42" s="95">
        <v>36280.490000000005</v>
      </c>
      <c r="L42" s="96" t="s">
        <v>229</v>
      </c>
      <c r="M42" s="23"/>
      <c r="N42" s="246">
        <f>SUM(M42:M47)</f>
        <v>0</v>
      </c>
    </row>
    <row r="43" spans="2:14" s="8" customFormat="1" x14ac:dyDescent="0.3">
      <c r="B43" s="201"/>
      <c r="C43" s="225"/>
      <c r="D43" s="228"/>
      <c r="E43" s="91" t="s">
        <v>64</v>
      </c>
      <c r="F43" s="91" t="s">
        <v>69</v>
      </c>
      <c r="G43" s="92" t="s">
        <v>73</v>
      </c>
      <c r="H43" s="93">
        <v>2007</v>
      </c>
      <c r="I43" s="93" t="s">
        <v>72</v>
      </c>
      <c r="J43" s="94">
        <v>679.78</v>
      </c>
      <c r="K43" s="95">
        <v>433249.42000000004</v>
      </c>
      <c r="L43" s="96" t="s">
        <v>229</v>
      </c>
      <c r="M43" s="23"/>
      <c r="N43" s="247"/>
    </row>
    <row r="44" spans="2:14" s="8" customFormat="1" x14ac:dyDescent="0.3">
      <c r="B44" s="201"/>
      <c r="C44" s="225"/>
      <c r="D44" s="228"/>
      <c r="E44" s="91" t="s">
        <v>256</v>
      </c>
      <c r="F44" s="91" t="s">
        <v>70</v>
      </c>
      <c r="G44" s="91" t="s">
        <v>74</v>
      </c>
      <c r="H44" s="93">
        <v>1985</v>
      </c>
      <c r="I44" s="93" t="s">
        <v>49</v>
      </c>
      <c r="J44" s="94">
        <v>1280.25</v>
      </c>
      <c r="K44" s="95">
        <v>1086765.83</v>
      </c>
      <c r="L44" s="96" t="s">
        <v>229</v>
      </c>
      <c r="M44" s="23"/>
      <c r="N44" s="247"/>
    </row>
    <row r="45" spans="2:14" s="8" customFormat="1" ht="30" x14ac:dyDescent="0.3">
      <c r="B45" s="201"/>
      <c r="C45" s="225"/>
      <c r="D45" s="228"/>
      <c r="E45" s="91" t="s">
        <v>65</v>
      </c>
      <c r="F45" s="91" t="s">
        <v>92</v>
      </c>
      <c r="G45" s="91" t="s">
        <v>75</v>
      </c>
      <c r="H45" s="93">
        <v>1962</v>
      </c>
      <c r="I45" s="93" t="s">
        <v>49</v>
      </c>
      <c r="J45" s="94">
        <v>2150.5100000000002</v>
      </c>
      <c r="K45" s="95">
        <v>361971.37</v>
      </c>
      <c r="L45" s="96" t="s">
        <v>230</v>
      </c>
      <c r="M45" s="23"/>
      <c r="N45" s="247"/>
    </row>
    <row r="46" spans="2:14" s="8" customFormat="1" ht="30" x14ac:dyDescent="0.3">
      <c r="B46" s="201"/>
      <c r="C46" s="225"/>
      <c r="D46" s="228"/>
      <c r="E46" s="91" t="s">
        <v>66</v>
      </c>
      <c r="F46" s="91" t="s">
        <v>92</v>
      </c>
      <c r="G46" s="91" t="s">
        <v>76</v>
      </c>
      <c r="H46" s="93">
        <v>1993</v>
      </c>
      <c r="I46" s="93" t="s">
        <v>49</v>
      </c>
      <c r="J46" s="94">
        <v>890.41</v>
      </c>
      <c r="K46" s="95">
        <v>742169.12</v>
      </c>
      <c r="L46" s="96" t="s">
        <v>230</v>
      </c>
      <c r="M46" s="23"/>
      <c r="N46" s="247"/>
    </row>
    <row r="47" spans="2:14" s="8" customFormat="1" ht="30" x14ac:dyDescent="0.3">
      <c r="B47" s="201"/>
      <c r="C47" s="226"/>
      <c r="D47" s="229"/>
      <c r="E47" s="91" t="s">
        <v>67</v>
      </c>
      <c r="F47" s="91" t="s">
        <v>92</v>
      </c>
      <c r="G47" s="91" t="s">
        <v>77</v>
      </c>
      <c r="H47" s="93">
        <v>1988</v>
      </c>
      <c r="I47" s="93" t="s">
        <v>49</v>
      </c>
      <c r="J47" s="94">
        <v>933.35</v>
      </c>
      <c r="K47" s="95">
        <v>96442.310000000012</v>
      </c>
      <c r="L47" s="96" t="s">
        <v>230</v>
      </c>
      <c r="M47" s="23"/>
      <c r="N47" s="247"/>
    </row>
    <row r="48" spans="2:14" s="8" customFormat="1" ht="45" x14ac:dyDescent="0.3">
      <c r="B48" s="197">
        <v>3</v>
      </c>
      <c r="C48" s="230" t="s">
        <v>22</v>
      </c>
      <c r="D48" s="233">
        <v>190108418</v>
      </c>
      <c r="E48" s="97" t="s">
        <v>255</v>
      </c>
      <c r="F48" s="97" t="s">
        <v>93</v>
      </c>
      <c r="G48" s="97" t="s">
        <v>78</v>
      </c>
      <c r="H48" s="98" t="s">
        <v>79</v>
      </c>
      <c r="I48" s="98" t="s">
        <v>49</v>
      </c>
      <c r="J48" s="99" t="s">
        <v>80</v>
      </c>
      <c r="K48" s="100">
        <v>1881190.8609999998</v>
      </c>
      <c r="L48" s="98" t="s">
        <v>231</v>
      </c>
      <c r="M48" s="24"/>
      <c r="N48" s="199">
        <f>SUM(M48:M50)</f>
        <v>0</v>
      </c>
    </row>
    <row r="49" spans="2:14" s="8" customFormat="1" ht="45" x14ac:dyDescent="0.3">
      <c r="B49" s="201"/>
      <c r="C49" s="231"/>
      <c r="D49" s="234"/>
      <c r="E49" s="97" t="s">
        <v>254</v>
      </c>
      <c r="F49" s="97" t="s">
        <v>94</v>
      </c>
      <c r="G49" s="97" t="s">
        <v>81</v>
      </c>
      <c r="H49" s="98">
        <v>1988</v>
      </c>
      <c r="I49" s="98" t="s">
        <v>49</v>
      </c>
      <c r="J49" s="99" t="s">
        <v>82</v>
      </c>
      <c r="K49" s="100">
        <v>1124306.00425</v>
      </c>
      <c r="L49" s="98" t="s">
        <v>232</v>
      </c>
      <c r="M49" s="24"/>
      <c r="N49" s="248"/>
    </row>
    <row r="50" spans="2:14" s="8" customFormat="1" ht="75" x14ac:dyDescent="0.3">
      <c r="B50" s="198"/>
      <c r="C50" s="232"/>
      <c r="D50" s="235"/>
      <c r="E50" s="97" t="s">
        <v>83</v>
      </c>
      <c r="F50" s="97" t="s">
        <v>95</v>
      </c>
      <c r="G50" s="97" t="s">
        <v>84</v>
      </c>
      <c r="H50" s="98" t="s">
        <v>258</v>
      </c>
      <c r="I50" s="98" t="s">
        <v>49</v>
      </c>
      <c r="J50" s="99">
        <v>280</v>
      </c>
      <c r="K50" s="100">
        <v>237082</v>
      </c>
      <c r="L50" s="98" t="s">
        <v>233</v>
      </c>
      <c r="M50" s="24"/>
      <c r="N50" s="200"/>
    </row>
    <row r="51" spans="2:14" s="8" customFormat="1" ht="30" x14ac:dyDescent="0.3">
      <c r="B51" s="197">
        <v>4</v>
      </c>
      <c r="C51" s="260" t="s">
        <v>23</v>
      </c>
      <c r="D51" s="262">
        <v>195328165</v>
      </c>
      <c r="E51" s="101" t="s">
        <v>255</v>
      </c>
      <c r="F51" s="101" t="s">
        <v>104</v>
      </c>
      <c r="G51" s="101" t="s">
        <v>105</v>
      </c>
      <c r="H51" s="102" t="s">
        <v>106</v>
      </c>
      <c r="I51" s="102" t="s">
        <v>49</v>
      </c>
      <c r="J51" s="103" t="s">
        <v>107</v>
      </c>
      <c r="K51" s="104">
        <v>4251283.9819999998</v>
      </c>
      <c r="L51" s="102" t="s">
        <v>234</v>
      </c>
      <c r="M51" s="25"/>
      <c r="N51" s="249">
        <f>SUM(M51:M52)</f>
        <v>0</v>
      </c>
    </row>
    <row r="52" spans="2:14" s="8" customFormat="1" x14ac:dyDescent="0.3">
      <c r="B52" s="201"/>
      <c r="C52" s="261"/>
      <c r="D52" s="263"/>
      <c r="E52" s="101" t="s">
        <v>108</v>
      </c>
      <c r="F52" s="101" t="s">
        <v>104</v>
      </c>
      <c r="G52" s="101" t="s">
        <v>109</v>
      </c>
      <c r="H52" s="102">
        <v>2010</v>
      </c>
      <c r="I52" s="102"/>
      <c r="J52" s="103"/>
      <c r="K52" s="104">
        <v>112615.35999999999</v>
      </c>
      <c r="L52" s="102"/>
      <c r="M52" s="25"/>
      <c r="N52" s="250"/>
    </row>
    <row r="53" spans="2:14" s="8" customFormat="1" ht="45" x14ac:dyDescent="0.3">
      <c r="B53" s="197">
        <v>5</v>
      </c>
      <c r="C53" s="204" t="s">
        <v>257</v>
      </c>
      <c r="D53" s="273">
        <v>190031263</v>
      </c>
      <c r="E53" s="105" t="s">
        <v>255</v>
      </c>
      <c r="F53" s="105" t="s">
        <v>111</v>
      </c>
      <c r="G53" s="105" t="s">
        <v>112</v>
      </c>
      <c r="H53" s="106" t="s">
        <v>113</v>
      </c>
      <c r="I53" s="106" t="s">
        <v>49</v>
      </c>
      <c r="J53" s="107">
        <v>1720</v>
      </c>
      <c r="K53" s="108">
        <v>1796391.728715</v>
      </c>
      <c r="L53" s="106" t="s">
        <v>235</v>
      </c>
      <c r="M53" s="26"/>
      <c r="N53" s="195">
        <f>SUM(M53:M55)</f>
        <v>0</v>
      </c>
    </row>
    <row r="54" spans="2:14" s="8" customFormat="1" ht="45" x14ac:dyDescent="0.3">
      <c r="B54" s="201"/>
      <c r="C54" s="272"/>
      <c r="D54" s="274"/>
      <c r="E54" s="105" t="s">
        <v>255</v>
      </c>
      <c r="F54" s="105" t="s">
        <v>114</v>
      </c>
      <c r="G54" s="105" t="s">
        <v>115</v>
      </c>
      <c r="H54" s="106">
        <v>1977</v>
      </c>
      <c r="I54" s="106" t="s">
        <v>49</v>
      </c>
      <c r="J54" s="107">
        <v>1214.55</v>
      </c>
      <c r="K54" s="108">
        <v>821973.99999999988</v>
      </c>
      <c r="L54" s="106" t="s">
        <v>235</v>
      </c>
      <c r="M54" s="26"/>
      <c r="N54" s="285"/>
    </row>
    <row r="55" spans="2:14" s="8" customFormat="1" ht="45" x14ac:dyDescent="0.3">
      <c r="B55" s="198"/>
      <c r="C55" s="205"/>
      <c r="D55" s="275"/>
      <c r="E55" s="105" t="s">
        <v>116</v>
      </c>
      <c r="F55" s="105" t="s">
        <v>117</v>
      </c>
      <c r="G55" s="105" t="s">
        <v>118</v>
      </c>
      <c r="H55" s="106" t="s">
        <v>119</v>
      </c>
      <c r="I55" s="106" t="s">
        <v>49</v>
      </c>
      <c r="J55" s="107" t="s">
        <v>120</v>
      </c>
      <c r="K55" s="108">
        <v>274617</v>
      </c>
      <c r="L55" s="106" t="s">
        <v>236</v>
      </c>
      <c r="M55" s="26"/>
      <c r="N55" s="196"/>
    </row>
    <row r="56" spans="2:14" s="8" customFormat="1" ht="45" x14ac:dyDescent="0.3">
      <c r="B56" s="197">
        <v>6</v>
      </c>
      <c r="C56" s="206" t="s">
        <v>24</v>
      </c>
      <c r="D56" s="293">
        <v>190030357</v>
      </c>
      <c r="E56" s="53" t="s">
        <v>255</v>
      </c>
      <c r="F56" s="53" t="str">
        <f>'[1]Atgimimo mokykla'!$D$7</f>
        <v>M.K.Čiurlionio g. 92, Druskininkai</v>
      </c>
      <c r="G56" s="53" t="s">
        <v>124</v>
      </c>
      <c r="H56" s="54" t="s">
        <v>125</v>
      </c>
      <c r="I56" s="54" t="s">
        <v>49</v>
      </c>
      <c r="J56" s="55" t="s">
        <v>126</v>
      </c>
      <c r="K56" s="56">
        <v>4347804.6727100005</v>
      </c>
      <c r="L56" s="54" t="s">
        <v>237</v>
      </c>
      <c r="M56" s="27"/>
      <c r="N56" s="202">
        <f>SUM(M56:M61)</f>
        <v>0</v>
      </c>
    </row>
    <row r="57" spans="2:14" s="8" customFormat="1" ht="45" x14ac:dyDescent="0.3">
      <c r="B57" s="201"/>
      <c r="C57" s="292"/>
      <c r="D57" s="294"/>
      <c r="E57" s="53" t="s">
        <v>255</v>
      </c>
      <c r="F57" s="53" t="str">
        <f>'[1]Atgimimo mokykla'!$D$7</f>
        <v>M.K.Čiurlionio g. 92, Druskininkai</v>
      </c>
      <c r="G57" s="53" t="s">
        <v>127</v>
      </c>
      <c r="H57" s="54" t="s">
        <v>128</v>
      </c>
      <c r="I57" s="54" t="s">
        <v>49</v>
      </c>
      <c r="J57" s="55" t="s">
        <v>129</v>
      </c>
      <c r="K57" s="56">
        <v>313612.14541</v>
      </c>
      <c r="L57" s="54" t="s">
        <v>237</v>
      </c>
      <c r="M57" s="27"/>
      <c r="N57" s="203"/>
    </row>
    <row r="58" spans="2:14" s="8" customFormat="1" ht="45" x14ac:dyDescent="0.3">
      <c r="B58" s="201"/>
      <c r="C58" s="292"/>
      <c r="D58" s="294"/>
      <c r="E58" s="53" t="s">
        <v>123</v>
      </c>
      <c r="F58" s="53" t="str">
        <f>'[1]Atgimimo mokykla'!$D$7</f>
        <v>M.K.Čiurlionio g. 92, Druskininkai</v>
      </c>
      <c r="G58" s="53" t="s">
        <v>130</v>
      </c>
      <c r="H58" s="54">
        <v>1980</v>
      </c>
      <c r="I58" s="54" t="s">
        <v>49</v>
      </c>
      <c r="J58" s="55" t="s">
        <v>131</v>
      </c>
      <c r="K58" s="56">
        <v>42758.644500000002</v>
      </c>
      <c r="L58" s="54" t="s">
        <v>237</v>
      </c>
      <c r="M58" s="27"/>
      <c r="N58" s="203"/>
    </row>
    <row r="59" spans="2:14" s="8" customFormat="1" ht="45" x14ac:dyDescent="0.3">
      <c r="B59" s="201"/>
      <c r="C59" s="292"/>
      <c r="D59" s="294"/>
      <c r="E59" s="53" t="s">
        <v>123</v>
      </c>
      <c r="F59" s="53" t="str">
        <f>'[1]Atgimimo mokykla'!$D$7</f>
        <v>M.K.Čiurlionio g. 92, Druskininkai</v>
      </c>
      <c r="G59" s="53" t="s">
        <v>132</v>
      </c>
      <c r="H59" s="54">
        <v>1980</v>
      </c>
      <c r="I59" s="54" t="s">
        <v>49</v>
      </c>
      <c r="J59" s="55" t="s">
        <v>133</v>
      </c>
      <c r="K59" s="56">
        <v>71697.543499999985</v>
      </c>
      <c r="L59" s="54" t="s">
        <v>237</v>
      </c>
      <c r="M59" s="27"/>
      <c r="N59" s="203"/>
    </row>
    <row r="60" spans="2:14" s="8" customFormat="1" ht="30" x14ac:dyDescent="0.3">
      <c r="B60" s="201"/>
      <c r="C60" s="292"/>
      <c r="D60" s="294"/>
      <c r="E60" s="53" t="s">
        <v>108</v>
      </c>
      <c r="F60" s="53" t="s">
        <v>253</v>
      </c>
      <c r="G60" s="53" t="s">
        <v>134</v>
      </c>
      <c r="H60" s="54">
        <v>2010</v>
      </c>
      <c r="I60" s="54"/>
      <c r="J60" s="55"/>
      <c r="K60" s="56">
        <v>152173.47399999999</v>
      </c>
      <c r="L60" s="54"/>
      <c r="M60" s="27"/>
      <c r="N60" s="203"/>
    </row>
    <row r="61" spans="2:14" s="8" customFormat="1" ht="45" x14ac:dyDescent="0.3">
      <c r="B61" s="198"/>
      <c r="C61" s="207"/>
      <c r="D61" s="295"/>
      <c r="E61" s="57" t="s">
        <v>255</v>
      </c>
      <c r="F61" s="57" t="s">
        <v>225</v>
      </c>
      <c r="G61" s="57" t="s">
        <v>135</v>
      </c>
      <c r="H61" s="58" t="s">
        <v>226</v>
      </c>
      <c r="I61" s="58" t="s">
        <v>49</v>
      </c>
      <c r="J61" s="55">
        <v>2512.61</v>
      </c>
      <c r="K61" s="59">
        <v>2512610</v>
      </c>
      <c r="L61" s="54" t="s">
        <v>248</v>
      </c>
      <c r="M61" s="27"/>
      <c r="N61" s="251"/>
    </row>
    <row r="62" spans="2:14" s="8" customFormat="1" x14ac:dyDescent="0.3">
      <c r="B62" s="197">
        <v>7</v>
      </c>
      <c r="C62" s="264" t="s">
        <v>25</v>
      </c>
      <c r="D62" s="266">
        <v>195328350</v>
      </c>
      <c r="E62" s="60" t="s">
        <v>255</v>
      </c>
      <c r="F62" s="60" t="s">
        <v>138</v>
      </c>
      <c r="G62" s="60" t="s">
        <v>139</v>
      </c>
      <c r="H62" s="61" t="s">
        <v>140</v>
      </c>
      <c r="I62" s="61" t="s">
        <v>49</v>
      </c>
      <c r="J62" s="62" t="s">
        <v>141</v>
      </c>
      <c r="K62" s="63">
        <v>4856645.6839999994</v>
      </c>
      <c r="L62" s="61" t="s">
        <v>238</v>
      </c>
      <c r="M62" s="28"/>
      <c r="N62" s="252">
        <f>SUM(M62:M63)</f>
        <v>0</v>
      </c>
    </row>
    <row r="63" spans="2:14" s="8" customFormat="1" x14ac:dyDescent="0.3">
      <c r="B63" s="201"/>
      <c r="C63" s="265"/>
      <c r="D63" s="267"/>
      <c r="E63" s="60" t="s">
        <v>108</v>
      </c>
      <c r="F63" s="60" t="s">
        <v>138</v>
      </c>
      <c r="G63" s="60" t="s">
        <v>142</v>
      </c>
      <c r="H63" s="61">
        <v>2010</v>
      </c>
      <c r="I63" s="61"/>
      <c r="J63" s="62"/>
      <c r="K63" s="63">
        <v>264075.14399999997</v>
      </c>
      <c r="L63" s="61"/>
      <c r="M63" s="28"/>
      <c r="N63" s="253"/>
    </row>
    <row r="64" spans="2:14" s="8" customFormat="1" ht="30" customHeight="1" x14ac:dyDescent="0.3">
      <c r="B64" s="197">
        <v>8</v>
      </c>
      <c r="C64" s="268" t="s">
        <v>26</v>
      </c>
      <c r="D64" s="270">
        <v>152160651</v>
      </c>
      <c r="E64" s="52" t="s">
        <v>159</v>
      </c>
      <c r="F64" s="52" t="s">
        <v>251</v>
      </c>
      <c r="G64" s="52" t="s">
        <v>143</v>
      </c>
      <c r="H64" s="64">
        <v>2010</v>
      </c>
      <c r="I64" s="64" t="s">
        <v>49</v>
      </c>
      <c r="J64" s="65" t="s">
        <v>144</v>
      </c>
      <c r="K64" s="66">
        <v>350163.38500000001</v>
      </c>
      <c r="L64" s="64" t="s">
        <v>145</v>
      </c>
      <c r="M64" s="29"/>
      <c r="N64" s="254">
        <f>SUM(M64:M76)</f>
        <v>0</v>
      </c>
    </row>
    <row r="65" spans="2:14" s="8" customFormat="1" ht="30" x14ac:dyDescent="0.3">
      <c r="B65" s="201"/>
      <c r="C65" s="269"/>
      <c r="D65" s="271"/>
      <c r="E65" s="52" t="s">
        <v>159</v>
      </c>
      <c r="F65" s="52" t="s">
        <v>252</v>
      </c>
      <c r="G65" s="52" t="s">
        <v>146</v>
      </c>
      <c r="H65" s="64">
        <v>2014</v>
      </c>
      <c r="I65" s="64" t="s">
        <v>49</v>
      </c>
      <c r="J65" s="65" t="s">
        <v>147</v>
      </c>
      <c r="K65" s="66">
        <v>274973.6825</v>
      </c>
      <c r="L65" s="64" t="s">
        <v>148</v>
      </c>
      <c r="M65" s="29"/>
      <c r="N65" s="255"/>
    </row>
    <row r="66" spans="2:14" s="8" customFormat="1" ht="90" x14ac:dyDescent="0.3">
      <c r="B66" s="201"/>
      <c r="C66" s="269"/>
      <c r="D66" s="271"/>
      <c r="E66" s="52" t="s">
        <v>149</v>
      </c>
      <c r="F66" s="52" t="s">
        <v>160</v>
      </c>
      <c r="G66" s="52" t="s">
        <v>169</v>
      </c>
      <c r="H66" s="64" t="s">
        <v>170</v>
      </c>
      <c r="I66" s="64" t="s">
        <v>49</v>
      </c>
      <c r="J66" s="65" t="s">
        <v>171</v>
      </c>
      <c r="K66" s="66">
        <v>270466.36099999998</v>
      </c>
      <c r="L66" s="64" t="s">
        <v>239</v>
      </c>
      <c r="M66" s="29"/>
      <c r="N66" s="255"/>
    </row>
    <row r="67" spans="2:14" s="8" customFormat="1" ht="90" x14ac:dyDescent="0.3">
      <c r="B67" s="201"/>
      <c r="C67" s="269"/>
      <c r="D67" s="271"/>
      <c r="E67" s="52" t="s">
        <v>150</v>
      </c>
      <c r="F67" s="52" t="s">
        <v>160</v>
      </c>
      <c r="G67" s="52" t="s">
        <v>250</v>
      </c>
      <c r="H67" s="64" t="s">
        <v>172</v>
      </c>
      <c r="I67" s="64" t="s">
        <v>49</v>
      </c>
      <c r="J67" s="65" t="s">
        <v>173</v>
      </c>
      <c r="K67" s="66">
        <v>333365.82949999999</v>
      </c>
      <c r="L67" s="64" t="s">
        <v>239</v>
      </c>
      <c r="M67" s="29"/>
      <c r="N67" s="255"/>
    </row>
    <row r="68" spans="2:14" s="8" customFormat="1" ht="45" x14ac:dyDescent="0.3">
      <c r="B68" s="201"/>
      <c r="C68" s="269"/>
      <c r="D68" s="271"/>
      <c r="E68" s="52" t="s">
        <v>150</v>
      </c>
      <c r="F68" s="52" t="s">
        <v>160</v>
      </c>
      <c r="G68" s="52" t="s">
        <v>174</v>
      </c>
      <c r="H68" s="64" t="s">
        <v>172</v>
      </c>
      <c r="I68" s="64" t="s">
        <v>49</v>
      </c>
      <c r="J68" s="65" t="s">
        <v>175</v>
      </c>
      <c r="K68" s="66">
        <v>709897</v>
      </c>
      <c r="L68" s="64" t="s">
        <v>145</v>
      </c>
      <c r="M68" s="29"/>
      <c r="N68" s="255"/>
    </row>
    <row r="69" spans="2:14" s="8" customFormat="1" ht="75" x14ac:dyDescent="0.3">
      <c r="B69" s="201"/>
      <c r="C69" s="269"/>
      <c r="D69" s="271"/>
      <c r="E69" s="52" t="s">
        <v>151</v>
      </c>
      <c r="F69" s="52" t="s">
        <v>161</v>
      </c>
      <c r="G69" s="52" t="s">
        <v>176</v>
      </c>
      <c r="H69" s="64" t="s">
        <v>177</v>
      </c>
      <c r="I69" s="64" t="s">
        <v>49</v>
      </c>
      <c r="J69" s="65" t="s">
        <v>178</v>
      </c>
      <c r="K69" s="66">
        <v>110506</v>
      </c>
      <c r="L69" s="64" t="s">
        <v>148</v>
      </c>
      <c r="M69" s="29"/>
      <c r="N69" s="255"/>
    </row>
    <row r="70" spans="2:14" s="8" customFormat="1" ht="30" customHeight="1" x14ac:dyDescent="0.3">
      <c r="B70" s="201"/>
      <c r="C70" s="269"/>
      <c r="D70" s="271"/>
      <c r="E70" s="52" t="s">
        <v>152</v>
      </c>
      <c r="F70" s="52" t="s">
        <v>162</v>
      </c>
      <c r="G70" s="52" t="s">
        <v>179</v>
      </c>
      <c r="H70" s="64">
        <v>1980</v>
      </c>
      <c r="I70" s="64"/>
      <c r="J70" s="65" t="s">
        <v>180</v>
      </c>
      <c r="K70" s="66">
        <v>41555</v>
      </c>
      <c r="L70" s="64"/>
      <c r="M70" s="29"/>
      <c r="N70" s="255"/>
    </row>
    <row r="71" spans="2:14" s="8" customFormat="1" ht="75" x14ac:dyDescent="0.3">
      <c r="B71" s="201"/>
      <c r="C71" s="269"/>
      <c r="D71" s="271"/>
      <c r="E71" s="52" t="s">
        <v>153</v>
      </c>
      <c r="F71" s="52" t="s">
        <v>163</v>
      </c>
      <c r="G71" s="52" t="s">
        <v>181</v>
      </c>
      <c r="H71" s="64">
        <v>1980</v>
      </c>
      <c r="I71" s="64"/>
      <c r="J71" s="65" t="s">
        <v>182</v>
      </c>
      <c r="K71" s="66">
        <v>50548</v>
      </c>
      <c r="L71" s="64"/>
      <c r="M71" s="29"/>
      <c r="N71" s="255"/>
    </row>
    <row r="72" spans="2:14" s="8" customFormat="1" ht="75" x14ac:dyDescent="0.3">
      <c r="B72" s="201"/>
      <c r="C72" s="269"/>
      <c r="D72" s="271"/>
      <c r="E72" s="52" t="s">
        <v>154</v>
      </c>
      <c r="F72" s="52" t="s">
        <v>164</v>
      </c>
      <c r="G72" s="52" t="s">
        <v>183</v>
      </c>
      <c r="H72" s="64">
        <v>1980</v>
      </c>
      <c r="I72" s="64"/>
      <c r="J72" s="65" t="s">
        <v>184</v>
      </c>
      <c r="K72" s="66">
        <v>40641</v>
      </c>
      <c r="L72" s="64"/>
      <c r="M72" s="29"/>
      <c r="N72" s="255"/>
    </row>
    <row r="73" spans="2:14" s="8" customFormat="1" ht="30" x14ac:dyDescent="0.3">
      <c r="B73" s="201"/>
      <c r="C73" s="269"/>
      <c r="D73" s="271"/>
      <c r="E73" s="52" t="s">
        <v>155</v>
      </c>
      <c r="F73" s="52" t="s">
        <v>165</v>
      </c>
      <c r="G73" s="52" t="s">
        <v>185</v>
      </c>
      <c r="H73" s="64">
        <v>1989</v>
      </c>
      <c r="I73" s="64"/>
      <c r="J73" s="65" t="s">
        <v>186</v>
      </c>
      <c r="K73" s="66">
        <v>63765</v>
      </c>
      <c r="L73" s="64"/>
      <c r="M73" s="29"/>
      <c r="N73" s="255"/>
    </row>
    <row r="74" spans="2:14" s="8" customFormat="1" ht="30" customHeight="1" x14ac:dyDescent="0.3">
      <c r="B74" s="201"/>
      <c r="C74" s="269"/>
      <c r="D74" s="271"/>
      <c r="E74" s="52" t="s">
        <v>156</v>
      </c>
      <c r="F74" s="52" t="s">
        <v>166</v>
      </c>
      <c r="G74" s="52" t="s">
        <v>187</v>
      </c>
      <c r="H74" s="64">
        <v>2020</v>
      </c>
      <c r="I74" s="64"/>
      <c r="J74" s="65" t="s">
        <v>188</v>
      </c>
      <c r="K74" s="66">
        <v>152794</v>
      </c>
      <c r="L74" s="64"/>
      <c r="M74" s="29"/>
      <c r="N74" s="255"/>
    </row>
    <row r="75" spans="2:14" s="8" customFormat="1" ht="30" customHeight="1" x14ac:dyDescent="0.3">
      <c r="B75" s="201"/>
      <c r="C75" s="269"/>
      <c r="D75" s="271"/>
      <c r="E75" s="52" t="s">
        <v>157</v>
      </c>
      <c r="F75" s="52" t="s">
        <v>167</v>
      </c>
      <c r="G75" s="52" t="s">
        <v>189</v>
      </c>
      <c r="H75" s="64">
        <v>2020</v>
      </c>
      <c r="I75" s="64"/>
      <c r="J75" s="65" t="s">
        <v>190</v>
      </c>
      <c r="K75" s="66">
        <v>10060</v>
      </c>
      <c r="L75" s="64"/>
      <c r="M75" s="29"/>
      <c r="N75" s="255"/>
    </row>
    <row r="76" spans="2:14" s="8" customFormat="1" ht="30" customHeight="1" x14ac:dyDescent="0.3">
      <c r="B76" s="201"/>
      <c r="C76" s="269"/>
      <c r="D76" s="271"/>
      <c r="E76" s="52" t="s">
        <v>158</v>
      </c>
      <c r="F76" s="52" t="s">
        <v>168</v>
      </c>
      <c r="G76" s="52" t="s">
        <v>191</v>
      </c>
      <c r="H76" s="64">
        <v>1993</v>
      </c>
      <c r="I76" s="64"/>
      <c r="J76" s="65" t="s">
        <v>192</v>
      </c>
      <c r="K76" s="66">
        <v>62083</v>
      </c>
      <c r="L76" s="64"/>
      <c r="M76" s="29"/>
      <c r="N76" s="255"/>
    </row>
    <row r="77" spans="2:14" s="8" customFormat="1" ht="45" x14ac:dyDescent="0.3">
      <c r="B77" s="197">
        <v>9</v>
      </c>
      <c r="C77" s="67" t="s">
        <v>27</v>
      </c>
      <c r="D77" s="67">
        <v>301845630</v>
      </c>
      <c r="E77" s="67" t="s">
        <v>255</v>
      </c>
      <c r="F77" s="67" t="s">
        <v>193</v>
      </c>
      <c r="G77" s="67" t="s">
        <v>194</v>
      </c>
      <c r="H77" s="68">
        <v>1969</v>
      </c>
      <c r="I77" s="68" t="s">
        <v>49</v>
      </c>
      <c r="J77" s="69" t="s">
        <v>195</v>
      </c>
      <c r="K77" s="70">
        <v>1472635.3290000001</v>
      </c>
      <c r="L77" s="68" t="s">
        <v>240</v>
      </c>
      <c r="M77" s="30"/>
      <c r="N77" s="256">
        <f>SUM(M77:M78)</f>
        <v>0</v>
      </c>
    </row>
    <row r="78" spans="2:14" s="8" customFormat="1" x14ac:dyDescent="0.3">
      <c r="B78" s="201"/>
      <c r="C78" s="67" t="s">
        <v>27</v>
      </c>
      <c r="D78" s="67">
        <v>301845630</v>
      </c>
      <c r="E78" s="67" t="s">
        <v>196</v>
      </c>
      <c r="F78" s="67" t="s">
        <v>197</v>
      </c>
      <c r="G78" s="67" t="s">
        <v>198</v>
      </c>
      <c r="H78" s="68">
        <v>1969</v>
      </c>
      <c r="I78" s="68" t="s">
        <v>49</v>
      </c>
      <c r="J78" s="69" t="s">
        <v>199</v>
      </c>
      <c r="K78" s="70">
        <v>157895</v>
      </c>
      <c r="L78" s="68"/>
      <c r="M78" s="30"/>
      <c r="N78" s="257"/>
    </row>
    <row r="79" spans="2:14" s="8" customFormat="1" ht="30" x14ac:dyDescent="0.3">
      <c r="B79" s="296">
        <v>10</v>
      </c>
      <c r="C79" s="71" t="s">
        <v>28</v>
      </c>
      <c r="D79" s="71">
        <v>300035075</v>
      </c>
      <c r="E79" s="71" t="s">
        <v>255</v>
      </c>
      <c r="F79" s="71" t="s">
        <v>200</v>
      </c>
      <c r="G79" s="71" t="s">
        <v>201</v>
      </c>
      <c r="H79" s="72" t="s">
        <v>202</v>
      </c>
      <c r="I79" s="72" t="s">
        <v>49</v>
      </c>
      <c r="J79" s="73" t="s">
        <v>203</v>
      </c>
      <c r="K79" s="74">
        <v>1456013.7350000001</v>
      </c>
      <c r="L79" s="72" t="s">
        <v>241</v>
      </c>
      <c r="M79" s="31"/>
      <c r="N79" s="258">
        <f>SUM(M79:M80)</f>
        <v>0</v>
      </c>
    </row>
    <row r="80" spans="2:14" s="8" customFormat="1" x14ac:dyDescent="0.3">
      <c r="B80" s="296"/>
      <c r="C80" s="75" t="s">
        <v>28</v>
      </c>
      <c r="D80" s="75">
        <v>300035075</v>
      </c>
      <c r="E80" s="75" t="s">
        <v>204</v>
      </c>
      <c r="F80" s="75" t="s">
        <v>247</v>
      </c>
      <c r="G80" s="75" t="s">
        <v>205</v>
      </c>
      <c r="H80" s="76" t="s">
        <v>259</v>
      </c>
      <c r="I80" s="76" t="s">
        <v>49</v>
      </c>
      <c r="J80" s="77">
        <v>7.67</v>
      </c>
      <c r="K80" s="78">
        <v>9211</v>
      </c>
      <c r="L80" s="76"/>
      <c r="M80" s="32"/>
      <c r="N80" s="259"/>
    </row>
    <row r="81" spans="2:16" s="8" customFormat="1" x14ac:dyDescent="0.3">
      <c r="B81" s="47">
        <v>11</v>
      </c>
      <c r="C81" s="79" t="s">
        <v>206</v>
      </c>
      <c r="D81" s="79">
        <v>190029579</v>
      </c>
      <c r="E81" s="79" t="s">
        <v>249</v>
      </c>
      <c r="F81" s="79" t="s">
        <v>208</v>
      </c>
      <c r="G81" s="79" t="s">
        <v>209</v>
      </c>
      <c r="H81" s="80">
        <v>1970</v>
      </c>
      <c r="I81" s="80" t="s">
        <v>49</v>
      </c>
      <c r="J81" s="81" t="s">
        <v>210</v>
      </c>
      <c r="K81" s="82">
        <v>1224556.6850000001</v>
      </c>
      <c r="L81" s="80" t="s">
        <v>242</v>
      </c>
      <c r="M81" s="33"/>
      <c r="N81" s="112">
        <f>SUM(M81)</f>
        <v>0</v>
      </c>
    </row>
    <row r="82" spans="2:16" s="8" customFormat="1" ht="30" x14ac:dyDescent="0.3">
      <c r="B82" s="197">
        <v>12</v>
      </c>
      <c r="C82" s="286" t="s">
        <v>207</v>
      </c>
      <c r="D82" s="289">
        <v>190029230</v>
      </c>
      <c r="E82" s="83" t="s">
        <v>216</v>
      </c>
      <c r="F82" s="83"/>
      <c r="G82" s="83" t="s">
        <v>215</v>
      </c>
      <c r="H82" s="84" t="s">
        <v>217</v>
      </c>
      <c r="I82" s="84" t="s">
        <v>49</v>
      </c>
      <c r="J82" s="84" t="s">
        <v>218</v>
      </c>
      <c r="K82" s="85">
        <v>492962.91</v>
      </c>
      <c r="L82" s="84" t="s">
        <v>243</v>
      </c>
      <c r="M82" s="34"/>
      <c r="N82" s="243">
        <f>SUM(M82:M85)</f>
        <v>0</v>
      </c>
    </row>
    <row r="83" spans="2:16" s="8" customFormat="1" x14ac:dyDescent="0.3">
      <c r="B83" s="201"/>
      <c r="C83" s="287"/>
      <c r="D83" s="290"/>
      <c r="E83" s="83" t="s">
        <v>216</v>
      </c>
      <c r="F83" s="83"/>
      <c r="G83" s="83" t="s">
        <v>219</v>
      </c>
      <c r="H83" s="84" t="s">
        <v>217</v>
      </c>
      <c r="I83" s="84" t="s">
        <v>49</v>
      </c>
      <c r="J83" s="84" t="s">
        <v>220</v>
      </c>
      <c r="K83" s="86">
        <v>582506.39500000002</v>
      </c>
      <c r="L83" s="84"/>
      <c r="M83" s="34"/>
      <c r="N83" s="244"/>
    </row>
    <row r="84" spans="2:16" s="8" customFormat="1" x14ac:dyDescent="0.3">
      <c r="B84" s="201"/>
      <c r="C84" s="287"/>
      <c r="D84" s="290"/>
      <c r="E84" s="83" t="s">
        <v>216</v>
      </c>
      <c r="F84" s="83"/>
      <c r="G84" s="83" t="s">
        <v>221</v>
      </c>
      <c r="H84" s="84" t="s">
        <v>217</v>
      </c>
      <c r="I84" s="84" t="s">
        <v>49</v>
      </c>
      <c r="J84" s="84" t="s">
        <v>222</v>
      </c>
      <c r="K84" s="86">
        <v>581809.93200000003</v>
      </c>
      <c r="L84" s="84"/>
      <c r="M84" s="34"/>
      <c r="N84" s="244"/>
    </row>
    <row r="85" spans="2:16" s="8" customFormat="1" x14ac:dyDescent="0.3">
      <c r="B85" s="198"/>
      <c r="C85" s="288"/>
      <c r="D85" s="291"/>
      <c r="E85" s="83" t="s">
        <v>216</v>
      </c>
      <c r="F85" s="83"/>
      <c r="G85" s="83" t="s">
        <v>223</v>
      </c>
      <c r="H85" s="84" t="s">
        <v>217</v>
      </c>
      <c r="I85" s="84" t="s">
        <v>49</v>
      </c>
      <c r="J85" s="84" t="s">
        <v>224</v>
      </c>
      <c r="K85" s="86">
        <v>571049.2095</v>
      </c>
      <c r="L85" s="84"/>
      <c r="M85" s="34"/>
      <c r="N85" s="245"/>
    </row>
    <row r="86" spans="2:16" s="8" customFormat="1" ht="33" customHeight="1" x14ac:dyDescent="0.3">
      <c r="B86" s="47">
        <v>13</v>
      </c>
      <c r="C86" s="236" t="s">
        <v>97</v>
      </c>
      <c r="D86" s="236"/>
      <c r="E86" s="236"/>
      <c r="F86" s="236"/>
      <c r="G86" s="236"/>
      <c r="H86" s="236"/>
      <c r="I86" s="236"/>
      <c r="J86" s="236"/>
      <c r="K86" s="113">
        <f>SUM(K39:K85)</f>
        <v>38309721.298085004</v>
      </c>
      <c r="L86" s="237"/>
      <c r="M86" s="238"/>
      <c r="N86" s="239"/>
    </row>
    <row r="87" spans="2:16" s="37" customFormat="1" ht="30.6" customHeight="1" x14ac:dyDescent="0.3">
      <c r="B87" s="36">
        <v>14</v>
      </c>
      <c r="C87" s="157" t="s">
        <v>99</v>
      </c>
      <c r="D87" s="157"/>
      <c r="E87" s="157"/>
      <c r="F87" s="157"/>
      <c r="G87" s="157"/>
      <c r="H87" s="157"/>
      <c r="I87" s="157"/>
      <c r="J87" s="157"/>
      <c r="K87" s="157"/>
      <c r="L87" s="157"/>
      <c r="M87" s="157"/>
      <c r="N87" s="114">
        <f>SUM(N39:N85)</f>
        <v>0</v>
      </c>
    </row>
    <row r="88" spans="2:16" s="37" customFormat="1" ht="30.6" customHeight="1" x14ac:dyDescent="0.3">
      <c r="B88" s="38"/>
      <c r="C88" s="48"/>
      <c r="D88" s="48"/>
      <c r="E88" s="48"/>
      <c r="F88" s="48"/>
      <c r="G88" s="48"/>
      <c r="H88" s="48"/>
      <c r="I88" s="48"/>
      <c r="J88" s="49"/>
      <c r="K88" s="50"/>
      <c r="L88" s="48"/>
      <c r="M88" s="48"/>
      <c r="N88" s="51"/>
    </row>
    <row r="89" spans="2:16" s="8" customFormat="1" ht="15.6" customHeight="1" x14ac:dyDescent="0.35">
      <c r="J89" s="17"/>
      <c r="K89" s="19"/>
      <c r="L89" s="223" t="s">
        <v>36</v>
      </c>
      <c r="M89" s="223"/>
      <c r="N89" s="21"/>
    </row>
    <row r="90" spans="2:16" s="8" customFormat="1" ht="62.4" x14ac:dyDescent="0.3">
      <c r="B90" s="41" t="s">
        <v>17</v>
      </c>
      <c r="C90" s="242" t="s">
        <v>57</v>
      </c>
      <c r="D90" s="242"/>
      <c r="E90" s="116" t="s">
        <v>58</v>
      </c>
      <c r="F90" s="116" t="s">
        <v>42</v>
      </c>
      <c r="G90" s="115" t="s">
        <v>100</v>
      </c>
      <c r="H90" s="115" t="s">
        <v>59</v>
      </c>
      <c r="I90" s="115" t="s">
        <v>102</v>
      </c>
      <c r="J90" s="115" t="s">
        <v>60</v>
      </c>
      <c r="K90" s="117" t="s">
        <v>8</v>
      </c>
      <c r="L90" s="35" t="s">
        <v>46</v>
      </c>
      <c r="M90" s="109" t="s">
        <v>34</v>
      </c>
      <c r="N90" s="21"/>
    </row>
    <row r="91" spans="2:16" x14ac:dyDescent="0.3">
      <c r="B91" s="2">
        <v>1</v>
      </c>
      <c r="C91" s="110">
        <v>2</v>
      </c>
      <c r="D91" s="110">
        <v>3</v>
      </c>
      <c r="E91" s="110">
        <v>4</v>
      </c>
      <c r="F91" s="110">
        <v>5</v>
      </c>
      <c r="G91" s="110">
        <v>6</v>
      </c>
      <c r="H91" s="110">
        <v>7</v>
      </c>
      <c r="I91" s="110">
        <v>8</v>
      </c>
      <c r="J91" s="110">
        <v>9</v>
      </c>
      <c r="K91" s="118">
        <v>10</v>
      </c>
      <c r="L91" s="2">
        <v>11</v>
      </c>
      <c r="M91" s="110">
        <v>12</v>
      </c>
    </row>
    <row r="92" spans="2:16" ht="30" x14ac:dyDescent="0.3">
      <c r="B92" s="47">
        <v>1</v>
      </c>
      <c r="C92" s="87" t="s">
        <v>20</v>
      </c>
      <c r="D92" s="87">
        <v>190609055</v>
      </c>
      <c r="E92" s="87" t="s">
        <v>87</v>
      </c>
      <c r="F92" s="87" t="s">
        <v>90</v>
      </c>
      <c r="G92" s="87" t="s">
        <v>54</v>
      </c>
      <c r="H92" s="119">
        <v>17.239999999999998</v>
      </c>
      <c r="I92" s="120">
        <v>12780.11</v>
      </c>
      <c r="J92" s="89">
        <v>2022</v>
      </c>
      <c r="K92" s="121" t="s">
        <v>61</v>
      </c>
      <c r="L92" s="22"/>
      <c r="M92" s="146">
        <f>SUM(L92)</f>
        <v>0</v>
      </c>
      <c r="O92" s="9"/>
      <c r="P92" s="1"/>
    </row>
    <row r="93" spans="2:16" ht="30" x14ac:dyDescent="0.3">
      <c r="B93" s="197">
        <v>2</v>
      </c>
      <c r="C93" s="97" t="s">
        <v>22</v>
      </c>
      <c r="D93" s="97">
        <v>190108418</v>
      </c>
      <c r="E93" s="97" t="s">
        <v>86</v>
      </c>
      <c r="F93" s="97" t="s">
        <v>88</v>
      </c>
      <c r="G93" s="97" t="s">
        <v>81</v>
      </c>
      <c r="H93" s="122">
        <v>18.600000000000001</v>
      </c>
      <c r="I93" s="123">
        <v>14092.35</v>
      </c>
      <c r="J93" s="99">
        <v>2022</v>
      </c>
      <c r="K93" s="124" t="s">
        <v>61</v>
      </c>
      <c r="L93" s="24"/>
      <c r="M93" s="199">
        <f>SUM(L93:L94)</f>
        <v>0</v>
      </c>
    </row>
    <row r="94" spans="2:16" ht="30" x14ac:dyDescent="0.3">
      <c r="B94" s="198"/>
      <c r="C94" s="97" t="s">
        <v>22</v>
      </c>
      <c r="D94" s="97">
        <v>190108418</v>
      </c>
      <c r="E94" s="97" t="s">
        <v>85</v>
      </c>
      <c r="F94" s="97" t="s">
        <v>89</v>
      </c>
      <c r="G94" s="97" t="s">
        <v>78</v>
      </c>
      <c r="H94" s="122">
        <v>36.450000000000003</v>
      </c>
      <c r="I94" s="123">
        <v>24784.79</v>
      </c>
      <c r="J94" s="99">
        <v>2022</v>
      </c>
      <c r="K94" s="124" t="s">
        <v>61</v>
      </c>
      <c r="L94" s="24"/>
      <c r="M94" s="200"/>
    </row>
    <row r="95" spans="2:16" x14ac:dyDescent="0.3">
      <c r="B95" s="46">
        <v>3</v>
      </c>
      <c r="C95" s="101" t="s">
        <v>23</v>
      </c>
      <c r="D95" s="101">
        <v>195328165</v>
      </c>
      <c r="E95" s="101" t="s">
        <v>110</v>
      </c>
      <c r="F95" s="101" t="s">
        <v>104</v>
      </c>
      <c r="G95" s="101" t="s">
        <v>105</v>
      </c>
      <c r="H95" s="125">
        <v>43.2</v>
      </c>
      <c r="I95" s="126">
        <v>28604.01</v>
      </c>
      <c r="J95" s="103">
        <v>2022</v>
      </c>
      <c r="K95" s="127" t="s">
        <v>61</v>
      </c>
      <c r="L95" s="25"/>
      <c r="M95" s="111">
        <f>SUM(L95:L95)</f>
        <v>0</v>
      </c>
    </row>
    <row r="96" spans="2:16" ht="38.4" customHeight="1" x14ac:dyDescent="0.3">
      <c r="B96" s="197">
        <v>4</v>
      </c>
      <c r="C96" s="204" t="s">
        <v>257</v>
      </c>
      <c r="D96" s="204">
        <v>190031263</v>
      </c>
      <c r="E96" s="105" t="s">
        <v>121</v>
      </c>
      <c r="F96" s="105" t="s">
        <v>111</v>
      </c>
      <c r="G96" s="105" t="s">
        <v>112</v>
      </c>
      <c r="H96" s="128">
        <v>17.100000000000001</v>
      </c>
      <c r="I96" s="129">
        <v>12851.04</v>
      </c>
      <c r="J96" s="107">
        <v>2021</v>
      </c>
      <c r="K96" s="130" t="s">
        <v>61</v>
      </c>
      <c r="L96" s="26"/>
      <c r="M96" s="195">
        <f>SUM(L96:L97)</f>
        <v>0</v>
      </c>
    </row>
    <row r="97" spans="2:13" ht="38.4" customHeight="1" x14ac:dyDescent="0.3">
      <c r="B97" s="198"/>
      <c r="C97" s="205"/>
      <c r="D97" s="205"/>
      <c r="E97" s="105" t="s">
        <v>122</v>
      </c>
      <c r="F97" s="105" t="s">
        <v>114</v>
      </c>
      <c r="G97" s="105" t="s">
        <v>115</v>
      </c>
      <c r="H97" s="128">
        <v>13.68</v>
      </c>
      <c r="I97" s="129">
        <v>11084.81</v>
      </c>
      <c r="J97" s="107">
        <v>2021</v>
      </c>
      <c r="K97" s="130" t="s">
        <v>61</v>
      </c>
      <c r="L97" s="26"/>
      <c r="M97" s="196"/>
    </row>
    <row r="98" spans="2:13" ht="46.95" customHeight="1" x14ac:dyDescent="0.3">
      <c r="B98" s="197">
        <v>5</v>
      </c>
      <c r="C98" s="206" t="s">
        <v>24</v>
      </c>
      <c r="D98" s="206">
        <v>190030357</v>
      </c>
      <c r="E98" s="53" t="s">
        <v>244</v>
      </c>
      <c r="F98" s="53" t="s">
        <v>136</v>
      </c>
      <c r="G98" s="53" t="s">
        <v>135</v>
      </c>
      <c r="H98" s="131">
        <v>23.18</v>
      </c>
      <c r="I98" s="132">
        <v>16446.32</v>
      </c>
      <c r="J98" s="55">
        <v>2021</v>
      </c>
      <c r="K98" s="133" t="s">
        <v>61</v>
      </c>
      <c r="L98" s="27"/>
      <c r="M98" s="202">
        <f>SUM(L98:L99)</f>
        <v>0</v>
      </c>
    </row>
    <row r="99" spans="2:13" ht="30" x14ac:dyDescent="0.3">
      <c r="B99" s="201"/>
      <c r="C99" s="207"/>
      <c r="D99" s="207"/>
      <c r="E99" s="53" t="s">
        <v>245</v>
      </c>
      <c r="F99" s="53" t="s">
        <v>137</v>
      </c>
      <c r="G99" s="53" t="s">
        <v>124</v>
      </c>
      <c r="H99" s="131">
        <v>31.2</v>
      </c>
      <c r="I99" s="132">
        <v>21229.95</v>
      </c>
      <c r="J99" s="55">
        <v>2022</v>
      </c>
      <c r="K99" s="133" t="s">
        <v>61</v>
      </c>
      <c r="L99" s="27"/>
      <c r="M99" s="203"/>
    </row>
    <row r="100" spans="2:13" x14ac:dyDescent="0.3">
      <c r="B100" s="47">
        <v>6</v>
      </c>
      <c r="C100" s="60" t="s">
        <v>25</v>
      </c>
      <c r="D100" s="60">
        <v>195328350</v>
      </c>
      <c r="E100" s="60" t="s">
        <v>246</v>
      </c>
      <c r="F100" s="60" t="s">
        <v>138</v>
      </c>
      <c r="G100" s="60" t="s">
        <v>139</v>
      </c>
      <c r="H100" s="134">
        <v>57</v>
      </c>
      <c r="I100" s="135">
        <v>41469.120000000003</v>
      </c>
      <c r="J100" s="62">
        <v>2021</v>
      </c>
      <c r="K100" s="136" t="s">
        <v>61</v>
      </c>
      <c r="L100" s="28"/>
      <c r="M100" s="147">
        <f>SUM(L100:L100)</f>
        <v>0</v>
      </c>
    </row>
    <row r="101" spans="2:13" x14ac:dyDescent="0.3">
      <c r="B101" s="47">
        <v>7</v>
      </c>
      <c r="C101" s="79" t="s">
        <v>206</v>
      </c>
      <c r="D101" s="79">
        <v>190029579</v>
      </c>
      <c r="E101" s="79" t="s">
        <v>212</v>
      </c>
      <c r="F101" s="79" t="s">
        <v>211</v>
      </c>
      <c r="G101" s="79" t="s">
        <v>209</v>
      </c>
      <c r="H101" s="137">
        <v>39.6</v>
      </c>
      <c r="I101" s="138">
        <v>26664.22</v>
      </c>
      <c r="J101" s="81">
        <v>2022</v>
      </c>
      <c r="K101" s="139" t="s">
        <v>61</v>
      </c>
      <c r="L101" s="33"/>
      <c r="M101" s="112">
        <f>SUM(L101)</f>
        <v>0</v>
      </c>
    </row>
    <row r="102" spans="2:13" x14ac:dyDescent="0.3">
      <c r="B102" s="47">
        <v>8</v>
      </c>
      <c r="C102" s="83" t="s">
        <v>207</v>
      </c>
      <c r="D102" s="83">
        <v>190029230</v>
      </c>
      <c r="E102" s="83" t="s">
        <v>213</v>
      </c>
      <c r="F102" s="83" t="s">
        <v>214</v>
      </c>
      <c r="G102" s="83" t="s">
        <v>215</v>
      </c>
      <c r="H102" s="140">
        <v>29.25</v>
      </c>
      <c r="I102" s="141">
        <v>20565.29</v>
      </c>
      <c r="J102" s="84">
        <v>2022</v>
      </c>
      <c r="K102" s="142" t="s">
        <v>61</v>
      </c>
      <c r="L102" s="34"/>
      <c r="M102" s="148">
        <f>SUM(L102)</f>
        <v>0</v>
      </c>
    </row>
    <row r="103" spans="2:13" ht="26.4" customHeight="1" x14ac:dyDescent="0.3">
      <c r="B103" s="47">
        <v>9</v>
      </c>
      <c r="C103" s="240" t="s">
        <v>103</v>
      </c>
      <c r="D103" s="241"/>
      <c r="E103" s="241"/>
      <c r="F103" s="241"/>
      <c r="G103" s="241"/>
      <c r="H103" s="241"/>
      <c r="I103" s="143">
        <f>SUM(I92:I102)</f>
        <v>230572.01</v>
      </c>
      <c r="J103" s="144"/>
      <c r="K103" s="145"/>
      <c r="L103" s="39"/>
      <c r="M103" s="149"/>
    </row>
    <row r="104" spans="2:13" ht="33.6" customHeight="1" x14ac:dyDescent="0.3">
      <c r="B104" s="36">
        <v>10</v>
      </c>
      <c r="C104" s="208" t="s">
        <v>62</v>
      </c>
      <c r="D104" s="209"/>
      <c r="E104" s="209"/>
      <c r="F104" s="209"/>
      <c r="G104" s="209"/>
      <c r="H104" s="209"/>
      <c r="I104" s="209"/>
      <c r="J104" s="209"/>
      <c r="K104" s="209"/>
      <c r="L104" s="210"/>
      <c r="M104" s="114">
        <f>SUM(M92:M102)</f>
        <v>0</v>
      </c>
    </row>
    <row r="107" spans="2:13" ht="18" x14ac:dyDescent="0.3">
      <c r="B107" s="192" t="s">
        <v>38</v>
      </c>
      <c r="C107" s="193"/>
      <c r="D107" s="193"/>
      <c r="E107" s="193"/>
      <c r="F107" s="193"/>
      <c r="G107" s="193"/>
    </row>
    <row r="108" spans="2:13" ht="18" x14ac:dyDescent="0.3">
      <c r="B108" s="194" t="s">
        <v>18</v>
      </c>
      <c r="C108" s="194"/>
      <c r="D108" s="194"/>
      <c r="E108" s="194"/>
      <c r="F108" s="194"/>
      <c r="G108" s="194"/>
    </row>
    <row r="109" spans="2:13" ht="36" x14ac:dyDescent="0.3">
      <c r="B109" s="10" t="s">
        <v>3</v>
      </c>
      <c r="C109" s="11" t="s">
        <v>4</v>
      </c>
      <c r="D109" s="213" t="s">
        <v>5</v>
      </c>
      <c r="E109" s="214"/>
      <c r="F109" s="214"/>
      <c r="G109" s="215"/>
    </row>
    <row r="110" spans="2:13" ht="18" x14ac:dyDescent="0.3">
      <c r="B110" s="15" t="s">
        <v>12</v>
      </c>
      <c r="C110" s="3"/>
      <c r="D110" s="220"/>
      <c r="E110" s="220"/>
      <c r="F110" s="220"/>
      <c r="G110" s="220"/>
    </row>
    <row r="111" spans="2:13" ht="18" x14ac:dyDescent="0.3">
      <c r="B111" s="15" t="s">
        <v>13</v>
      </c>
      <c r="C111" s="3"/>
      <c r="D111" s="220"/>
      <c r="E111" s="220"/>
      <c r="F111" s="220"/>
      <c r="G111" s="220"/>
    </row>
    <row r="112" spans="2:13" ht="18" x14ac:dyDescent="0.35">
      <c r="B112" s="4"/>
      <c r="C112" s="4"/>
      <c r="D112" s="4"/>
      <c r="E112" s="4"/>
      <c r="F112" s="4"/>
      <c r="G112" s="4"/>
    </row>
    <row r="113" spans="2:7" ht="18" x14ac:dyDescent="0.35">
      <c r="B113" s="221" t="s">
        <v>6</v>
      </c>
      <c r="C113" s="221"/>
      <c r="D113" s="221"/>
      <c r="E113" s="221"/>
      <c r="F113" s="221"/>
      <c r="G113" s="221"/>
    </row>
    <row r="114" spans="2:7" ht="18" x14ac:dyDescent="0.35">
      <c r="B114" s="4"/>
      <c r="C114" s="4"/>
      <c r="D114" s="4"/>
      <c r="E114" s="4"/>
      <c r="F114" s="4"/>
      <c r="G114" s="4"/>
    </row>
    <row r="115" spans="2:7" ht="18" x14ac:dyDescent="0.3">
      <c r="B115" s="222" t="s">
        <v>19</v>
      </c>
      <c r="C115" s="222"/>
      <c r="D115" s="222"/>
      <c r="E115" s="222"/>
      <c r="F115" s="222"/>
      <c r="G115" s="222"/>
    </row>
    <row r="116" spans="2:7" ht="36" x14ac:dyDescent="0.3">
      <c r="B116" s="10" t="s">
        <v>3</v>
      </c>
      <c r="C116" s="11" t="s">
        <v>4</v>
      </c>
      <c r="D116" s="213" t="s">
        <v>5</v>
      </c>
      <c r="E116" s="214"/>
      <c r="F116" s="214"/>
      <c r="G116" s="215"/>
    </row>
    <row r="117" spans="2:7" ht="18" x14ac:dyDescent="0.3">
      <c r="B117" s="15" t="s">
        <v>12</v>
      </c>
      <c r="C117" s="3"/>
      <c r="D117" s="216"/>
      <c r="E117" s="216"/>
      <c r="F117" s="216"/>
      <c r="G117" s="216"/>
    </row>
    <row r="118" spans="2:7" ht="18" x14ac:dyDescent="0.3">
      <c r="B118" s="15" t="s">
        <v>13</v>
      </c>
      <c r="C118" s="3"/>
      <c r="D118" s="216"/>
      <c r="E118" s="216"/>
      <c r="F118" s="216"/>
      <c r="G118" s="216"/>
    </row>
    <row r="119" spans="2:7" ht="18" x14ac:dyDescent="0.3">
      <c r="B119" s="5"/>
      <c r="C119" s="5"/>
      <c r="D119" s="6"/>
      <c r="E119" s="6"/>
      <c r="F119" s="6"/>
      <c r="G119" s="6"/>
    </row>
    <row r="120" spans="2:7" ht="18" x14ac:dyDescent="0.3">
      <c r="B120" s="217" t="s">
        <v>39</v>
      </c>
      <c r="C120" s="217"/>
      <c r="D120" s="217"/>
      <c r="E120" s="217"/>
      <c r="F120" s="217"/>
      <c r="G120" s="217"/>
    </row>
    <row r="121" spans="2:7" ht="18" x14ac:dyDescent="0.35">
      <c r="B121" s="4"/>
      <c r="C121" s="4"/>
      <c r="D121" s="4"/>
      <c r="E121" s="4"/>
      <c r="F121" s="4"/>
      <c r="G121" s="4"/>
    </row>
    <row r="122" spans="2:7" ht="18" x14ac:dyDescent="0.35">
      <c r="B122" s="218"/>
      <c r="C122" s="219"/>
      <c r="D122" s="219"/>
      <c r="E122" s="219"/>
      <c r="F122" s="219"/>
      <c r="G122" s="219"/>
    </row>
    <row r="123" spans="2:7" ht="18" x14ac:dyDescent="0.35">
      <c r="B123" s="4"/>
      <c r="C123" s="4"/>
      <c r="D123" s="4"/>
      <c r="E123" s="4"/>
      <c r="F123" s="4"/>
      <c r="G123" s="4"/>
    </row>
    <row r="124" spans="2:7" ht="18" x14ac:dyDescent="0.35">
      <c r="B124" s="211"/>
      <c r="C124" s="211"/>
      <c r="D124" s="4"/>
      <c r="E124" s="12"/>
      <c r="F124" s="4"/>
      <c r="G124" s="13"/>
    </row>
    <row r="125" spans="2:7" ht="18" x14ac:dyDescent="0.35">
      <c r="B125" s="4"/>
      <c r="C125" s="4"/>
      <c r="D125" s="4"/>
      <c r="E125" s="4"/>
      <c r="F125" s="4"/>
      <c r="G125" s="4"/>
    </row>
    <row r="126" spans="2:7" ht="18" x14ac:dyDescent="0.35">
      <c r="B126" s="212" t="s">
        <v>9</v>
      </c>
      <c r="C126" s="212"/>
      <c r="D126" s="4"/>
      <c r="E126" s="14" t="s">
        <v>10</v>
      </c>
      <c r="F126" s="4"/>
      <c r="G126" s="14" t="s">
        <v>11</v>
      </c>
    </row>
  </sheetData>
  <sheetProtection algorithmName="SHA-512" hashValue="ptVeVXhT90eEAhPbOZ2ARViJHY8g74PReeiFe5KdY5bLaFr2vzEtdkFFE0k/3HLkweA67aOKkmFRDj9c3AGyxA==" saltValue="79ikWu0QRmlzlC1jGE4ZLw==" spinCount="100000" sheet="1" objects="1" scenarios="1" selectLockedCells="1"/>
  <mergeCells count="105">
    <mergeCell ref="B82:B85"/>
    <mergeCell ref="C82:C85"/>
    <mergeCell ref="D82:D85"/>
    <mergeCell ref="C56:C61"/>
    <mergeCell ref="D56:D61"/>
    <mergeCell ref="B64:B76"/>
    <mergeCell ref="B77:B78"/>
    <mergeCell ref="B79:B80"/>
    <mergeCell ref="B56:B61"/>
    <mergeCell ref="B62:B63"/>
    <mergeCell ref="B53:B55"/>
    <mergeCell ref="C53:C55"/>
    <mergeCell ref="D53:D55"/>
    <mergeCell ref="B39:B41"/>
    <mergeCell ref="C39:C41"/>
    <mergeCell ref="D39:D41"/>
    <mergeCell ref="N39:N41"/>
    <mergeCell ref="B42:B47"/>
    <mergeCell ref="B48:B50"/>
    <mergeCell ref="B51:B52"/>
    <mergeCell ref="N53:N55"/>
    <mergeCell ref="L89:M89"/>
    <mergeCell ref="C42:C47"/>
    <mergeCell ref="D42:D47"/>
    <mergeCell ref="C48:C50"/>
    <mergeCell ref="D48:D50"/>
    <mergeCell ref="C86:J86"/>
    <mergeCell ref="L86:N86"/>
    <mergeCell ref="C103:H103"/>
    <mergeCell ref="C90:D90"/>
    <mergeCell ref="N82:N85"/>
    <mergeCell ref="N42:N47"/>
    <mergeCell ref="N48:N50"/>
    <mergeCell ref="N51:N52"/>
    <mergeCell ref="N56:N61"/>
    <mergeCell ref="N62:N63"/>
    <mergeCell ref="N64:N76"/>
    <mergeCell ref="N77:N78"/>
    <mergeCell ref="N79:N80"/>
    <mergeCell ref="C51:C52"/>
    <mergeCell ref="D51:D52"/>
    <mergeCell ref="C62:C63"/>
    <mergeCell ref="D62:D63"/>
    <mergeCell ref="C64:C76"/>
    <mergeCell ref="D64:D76"/>
    <mergeCell ref="B124:C124"/>
    <mergeCell ref="B126:C126"/>
    <mergeCell ref="D116:G116"/>
    <mergeCell ref="D117:G117"/>
    <mergeCell ref="D118:G118"/>
    <mergeCell ref="B120:G120"/>
    <mergeCell ref="B122:G122"/>
    <mergeCell ref="D109:G109"/>
    <mergeCell ref="D110:G110"/>
    <mergeCell ref="D111:G111"/>
    <mergeCell ref="B113:G113"/>
    <mergeCell ref="B115:G115"/>
    <mergeCell ref="B107:G107"/>
    <mergeCell ref="B108:G108"/>
    <mergeCell ref="M96:M97"/>
    <mergeCell ref="B93:B94"/>
    <mergeCell ref="M93:M94"/>
    <mergeCell ref="B98:B99"/>
    <mergeCell ref="M98:M99"/>
    <mergeCell ref="B96:B97"/>
    <mergeCell ref="C96:C97"/>
    <mergeCell ref="D96:D97"/>
    <mergeCell ref="C98:C99"/>
    <mergeCell ref="D98:D99"/>
    <mergeCell ref="C104:L104"/>
    <mergeCell ref="C2:G4"/>
    <mergeCell ref="C12:G12"/>
    <mergeCell ref="C14:G14"/>
    <mergeCell ref="C15:G15"/>
    <mergeCell ref="C16:G16"/>
    <mergeCell ref="C13:G13"/>
    <mergeCell ref="D31:G31"/>
    <mergeCell ref="B29:G29"/>
    <mergeCell ref="B28:G28"/>
    <mergeCell ref="B11:G11"/>
    <mergeCell ref="B22:C22"/>
    <mergeCell ref="B32:C32"/>
    <mergeCell ref="D32:G32"/>
    <mergeCell ref="C87:M87"/>
    <mergeCell ref="C37:D37"/>
    <mergeCell ref="B34:G34"/>
    <mergeCell ref="B36:N36"/>
    <mergeCell ref="B1:F1"/>
    <mergeCell ref="B5:G5"/>
    <mergeCell ref="B6:G6"/>
    <mergeCell ref="B8:G8"/>
    <mergeCell ref="B10:G10"/>
    <mergeCell ref="B20:C20"/>
    <mergeCell ref="D20:G20"/>
    <mergeCell ref="B25:G27"/>
    <mergeCell ref="D17:E17"/>
    <mergeCell ref="B23:C23"/>
    <mergeCell ref="D23:G23"/>
    <mergeCell ref="B18:C18"/>
    <mergeCell ref="D18:G18"/>
    <mergeCell ref="B19:C19"/>
    <mergeCell ref="D19:G19"/>
    <mergeCell ref="B21:C21"/>
    <mergeCell ref="D21:G21"/>
    <mergeCell ref="D22:G22"/>
  </mergeCells>
  <phoneticPr fontId="2" type="noConversion"/>
  <pageMargins left="0.7" right="0.7" top="0.75" bottom="0.75" header="0.3" footer="0.3"/>
  <pageSetup paperSize="9" scale="29" fitToHeight="0" orientation="portrait" verticalDpi="0" r:id="rId1"/>
  <ignoredErrors>
    <ignoredError sqref="I103 K8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F5B54-479C-4CE2-ACA3-32D5D8533786}">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Pasiūlymo forma</vt:lpstr>
      <vt:lpstr>Sheet1</vt:lpstr>
      <vt:lpstr>'Pasiūlymo forma'!_Hlk145513853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Aurimas Baigys</dc:creator>
  <cp:keywords/>
  <dc:description/>
  <cp:lastModifiedBy>Audronė Nikšaitė</cp:lastModifiedBy>
  <cp:revision/>
  <cp:lastPrinted>2023-12-20T08:45:42Z</cp:lastPrinted>
  <dcterms:created xsi:type="dcterms:W3CDTF">2015-01-12T18:48:35Z</dcterms:created>
  <dcterms:modified xsi:type="dcterms:W3CDTF">2025-07-11T11:23:56Z</dcterms:modified>
  <cp:category/>
  <cp:contentStatus/>
</cp:coreProperties>
</file>