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sa1-my.sharepoint.com/personal/liveta_daugininke_arsa_lt/Documents/Darbalaukis/"/>
    </mc:Choice>
  </mc:AlternateContent>
  <xr:revisionPtr revIDLastSave="0" documentId="8_{E40489B0-8DA5-45B8-A75E-F79F71391793}" xr6:coauthVersionLast="47" xr6:coauthVersionMax="47" xr10:uidLastSave="{00000000-0000-0000-0000-000000000000}"/>
  <bookViews>
    <workbookView xWindow="-120" yWindow="-120" windowWidth="29040" windowHeight="15720" xr2:uid="{8D9B1680-4FD1-43B1-8302-3787DB46B5D4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1" l="1"/>
  <c r="F96" i="1"/>
  <c r="F94" i="1"/>
  <c r="F93" i="1"/>
  <c r="F92" i="1"/>
  <c r="F91" i="1"/>
  <c r="F90" i="1"/>
  <c r="F95" i="1" s="1"/>
  <c r="F89" i="1"/>
  <c r="F88" i="1"/>
  <c r="F87" i="1"/>
  <c r="F85" i="1"/>
  <c r="F84" i="1"/>
  <c r="F83" i="1"/>
  <c r="F82" i="1"/>
  <c r="F80" i="1"/>
  <c r="G71" i="1"/>
  <c r="F71" i="1"/>
  <c r="F70" i="1"/>
  <c r="F69" i="1"/>
  <c r="F59" i="1"/>
  <c r="F58" i="1"/>
  <c r="F57" i="1"/>
  <c r="F56" i="1"/>
  <c r="F55" i="1"/>
  <c r="F53" i="1"/>
  <c r="F52" i="1"/>
  <c r="G42" i="1"/>
  <c r="F42" i="1"/>
  <c r="F41" i="1"/>
  <c r="F40" i="1"/>
  <c r="F39" i="1"/>
  <c r="F38" i="1"/>
  <c r="F37" i="1"/>
  <c r="G17" i="1"/>
</calcChain>
</file>

<file path=xl/sharedStrings.xml><?xml version="1.0" encoding="utf-8"?>
<sst xmlns="http://schemas.openxmlformats.org/spreadsheetml/2006/main" count="243" uniqueCount="145">
  <si>
    <t>Statinių grupė: susisiekimo komunikacijos</t>
  </si>
  <si>
    <t>Statinys: Miroslavo II kapinių aikštelės paprastasis remontas, Alytaus rajonas</t>
  </si>
  <si>
    <t>Žiniaraštis: Miroslavo II kapinių aikštelės paprastasis remontas, Alytaus rajonas</t>
  </si>
  <si>
    <t>Darbų kiekių žiniaraštis</t>
  </si>
  <si>
    <t>Paruošiamieji darbai</t>
  </si>
  <si>
    <t>1.</t>
  </si>
  <si>
    <t>Statybinių šiukšlių išvežimas 10 km atstumu automobiliais-savivarčiais, pakraunant ekskavatoriais 0,25 m3 talpos kaušais</t>
  </si>
  <si>
    <t>t</t>
  </si>
  <si>
    <t xml:space="preserve">   4</t>
  </si>
  <si>
    <t xml:space="preserve">Šaligatvių iš betoninių plytelių išardymas  </t>
  </si>
  <si>
    <r>
      <t>100 m</t>
    </r>
    <r>
      <rPr>
        <vertAlign val="superscript"/>
        <sz val="8"/>
        <rFont val="Arial Baltic"/>
        <charset val="186"/>
      </rPr>
      <t>2</t>
    </r>
  </si>
  <si>
    <t>2.</t>
  </si>
  <si>
    <r>
      <t>Statybinių šiukšlių išvežimas 10 km atstumu automobiliais-savivarčiais, pakraunant ekskavatoriais 0,25 m</t>
    </r>
    <r>
      <rPr>
        <vertAlign val="superscript"/>
        <sz val="9"/>
        <rFont val="Arial Baltic"/>
        <charset val="186"/>
      </rPr>
      <t xml:space="preserve">3 </t>
    </r>
    <r>
      <rPr>
        <sz val="9"/>
        <rFont val="Arial Baltic"/>
        <charset val="186"/>
      </rPr>
      <t>talpos kaušais</t>
    </r>
  </si>
  <si>
    <t xml:space="preserve">   6</t>
  </si>
  <si>
    <t xml:space="preserve">Bordiūrų, sudėtų ant betoninio pagrindo, išardymas </t>
  </si>
  <si>
    <t>m</t>
  </si>
  <si>
    <t xml:space="preserve">   7</t>
  </si>
  <si>
    <t>Bordiūrų, sudėtų ant betoninio pagrindo, išardymas  k8=1.09,k9=1.15</t>
  </si>
  <si>
    <t>7</t>
  </si>
  <si>
    <r>
      <t>Statybinių šiukšlių išvežimas 10 km atstumu automobiliais-savivarčiais, pakraunant ekskavatoriais 0,25 m</t>
    </r>
    <r>
      <rPr>
        <vertAlign val="superscript"/>
        <sz val="9"/>
        <rFont val="Arial Baltic"/>
        <charset val="186"/>
      </rPr>
      <t>3</t>
    </r>
    <r>
      <rPr>
        <sz val="9"/>
        <rFont val="Arial Baltic"/>
        <charset val="186"/>
      </rPr>
      <t xml:space="preserve"> talpos kaušais</t>
    </r>
  </si>
  <si>
    <t xml:space="preserve">   9</t>
  </si>
  <si>
    <t>Betoninės dangos išardymas mechanizuotai  k9=1.15</t>
  </si>
  <si>
    <t>100m3</t>
  </si>
  <si>
    <t xml:space="preserve">  10</t>
  </si>
  <si>
    <t>8</t>
  </si>
  <si>
    <t xml:space="preserve">Šulinio angos paaukštinimas g/b žiedais  </t>
  </si>
  <si>
    <t>vnt.</t>
  </si>
  <si>
    <t xml:space="preserve">  12</t>
  </si>
  <si>
    <t>Kelio ženklų vienstiebių metalinių atramų (d=76mm) ant monolitinių betoninių pamatų demontavimas  k4=0.800,k9=1.15</t>
  </si>
  <si>
    <t xml:space="preserve">  13</t>
  </si>
  <si>
    <t>Krūmų ir smulkių medžių kelkraštyje pjovimas rankiniu mechaniniu pjūklu , kai krūmai vidutinio tankumo</t>
  </si>
  <si>
    <t>100m2</t>
  </si>
  <si>
    <t xml:space="preserve">  14</t>
  </si>
  <si>
    <t>Krūmų ir smulkaus miško naikinimas miško smulkintuvais, kurių darbinis plotis iki 1,5 m , kai krūmai vidutinio tankumo  k9=1.15</t>
  </si>
  <si>
    <t>ha</t>
  </si>
  <si>
    <t>3.</t>
  </si>
  <si>
    <t>Šiukšlių konteinerių aikštelės demontavimas, tvoros demontavimas</t>
  </si>
  <si>
    <t>kompl.</t>
  </si>
  <si>
    <t>Žemės darbai</t>
  </si>
  <si>
    <t xml:space="preserve">Dirvožemio pašalinimas, perstumiant jį 55 kW buldozeriais </t>
  </si>
  <si>
    <r>
      <t>t. m</t>
    </r>
    <r>
      <rPr>
        <vertAlign val="superscript"/>
        <sz val="8"/>
        <rFont val="Arial Baltic"/>
        <charset val="186"/>
      </rPr>
      <t>3</t>
    </r>
  </si>
  <si>
    <r>
      <t>Grunto kasimas 0,65 m</t>
    </r>
    <r>
      <rPr>
        <vertAlign val="superscript"/>
        <sz val="9"/>
        <rFont val="Arial Baltic"/>
        <charset val="186"/>
      </rPr>
      <t>3</t>
    </r>
    <r>
      <rPr>
        <sz val="9"/>
        <rFont val="Arial Baltic"/>
        <charset val="186"/>
      </rPr>
      <t xml:space="preserve"> kaušo talpos ekskavatoriais, pakraunant  gruntą į autosavivarčius, kai gruntas  I grupės  </t>
    </r>
  </si>
  <si>
    <r>
      <t>Iškasto grunto transportavimas 10 t autosavivarčiais, pakraunant 0,65 m</t>
    </r>
    <r>
      <rPr>
        <vertAlign val="superscript"/>
        <sz val="9"/>
        <rFont val="Arial Baltic"/>
        <charset val="186"/>
      </rPr>
      <t>3</t>
    </r>
    <r>
      <rPr>
        <sz val="9"/>
        <rFont val="Arial Baltic"/>
        <charset val="186"/>
      </rPr>
      <t xml:space="preserve"> kaušo talpos ekskavatoriumi (gruntas I grupės, transportavimo atstumas  1 km)</t>
    </r>
  </si>
  <si>
    <t>4.</t>
  </si>
  <si>
    <r>
      <t>Grunto kasimas 0,65 m</t>
    </r>
    <r>
      <rPr>
        <vertAlign val="superscript"/>
        <sz val="9"/>
        <rFont val="Arial Baltic"/>
        <charset val="186"/>
      </rPr>
      <t>3</t>
    </r>
    <r>
      <rPr>
        <sz val="9"/>
        <rFont val="Arial Baltic"/>
        <charset val="186"/>
      </rPr>
      <t xml:space="preserve"> kaušo talpos ekskavatoriais, pakraunant  gruntą į autosavivarčius, kai gruntas  II grupės  </t>
    </r>
  </si>
  <si>
    <t>5.</t>
  </si>
  <si>
    <r>
      <t>Iškasto grunto transportavimas 10 t autosavivarčiais, pakraunant 0,65 m</t>
    </r>
    <r>
      <rPr>
        <vertAlign val="superscript"/>
        <sz val="9"/>
        <rFont val="Arial Baltic"/>
        <charset val="186"/>
      </rPr>
      <t>3</t>
    </r>
    <r>
      <rPr>
        <sz val="9"/>
        <rFont val="Arial Baltic"/>
        <charset val="186"/>
      </rPr>
      <t xml:space="preserve"> kaušo talpos ekskavatoriumi (gruntas II grupės, transportavimo atstumas  1 km)</t>
    </r>
  </si>
  <si>
    <t>6.</t>
  </si>
  <si>
    <t xml:space="preserve">Šlaitų planiravimas mechanizuotu būdu pylimuose, kai gruntas  2 grupės  </t>
  </si>
  <si>
    <r>
      <t>t.m</t>
    </r>
    <r>
      <rPr>
        <vertAlign val="superscript"/>
        <sz val="8"/>
        <rFont val="Arial Baltic"/>
        <charset val="186"/>
      </rPr>
      <t>2</t>
    </r>
  </si>
  <si>
    <t>7.</t>
  </si>
  <si>
    <t xml:space="preserve">Sankasos viršaus ir šlaitų planiravimas rankiniu būdu, kai gruntas  2 grupės </t>
  </si>
  <si>
    <t>8.</t>
  </si>
  <si>
    <t xml:space="preserve">30 cm storio grunto sluoksnio sutankinimas nelaistant vandeniu  </t>
  </si>
  <si>
    <r>
      <t>100 m</t>
    </r>
    <r>
      <rPr>
        <vertAlign val="superscript"/>
        <sz val="8"/>
        <rFont val="Arial Baltic"/>
        <charset val="186"/>
      </rPr>
      <t>3</t>
    </r>
  </si>
  <si>
    <t>9.</t>
  </si>
  <si>
    <t xml:space="preserve">Šlaitų planiravimas mechanizuotu būdu iškasose, kai gruntas  2 grupės  </t>
  </si>
  <si>
    <t>10.</t>
  </si>
  <si>
    <t xml:space="preserve">Griovio dugno ir šlaitų planiravimas rankiniu būdu, kai gruntas  2 grupės  </t>
  </si>
  <si>
    <t>11.</t>
  </si>
  <si>
    <t xml:space="preserve">Šlaitų tvirtinimas 6 cm dirvožemio sluoksniu, paskleidžiant gruntą ir pasėjant žoles mechanizuotu būdu  </t>
  </si>
  <si>
    <t>12.</t>
  </si>
  <si>
    <r>
      <t>Grunto kasimas 0,65 m</t>
    </r>
    <r>
      <rPr>
        <vertAlign val="superscript"/>
        <sz val="9"/>
        <rFont val="Arial Baltic"/>
        <charset val="186"/>
      </rPr>
      <t>3</t>
    </r>
    <r>
      <rPr>
        <sz val="9"/>
        <rFont val="Arial Baltic"/>
        <charset val="186"/>
      </rPr>
      <t xml:space="preserve"> kaušo talpos ekskavatoriais, pakraunant  gruntą į autosavivarčius, kai gruntas  I grupės [atsivežimas]  </t>
    </r>
  </si>
  <si>
    <t>13.</t>
  </si>
  <si>
    <r>
      <t>Iškasto grunto transportavimas 10 t autosavivarčiais, pakraunant 0,65 m</t>
    </r>
    <r>
      <rPr>
        <vertAlign val="superscript"/>
        <sz val="9"/>
        <rFont val="Arial Baltic"/>
        <charset val="186"/>
      </rPr>
      <t>3</t>
    </r>
    <r>
      <rPr>
        <sz val="9"/>
        <rFont val="Arial Baltic"/>
        <charset val="186"/>
      </rPr>
      <t xml:space="preserve"> kaušo talpos ekskavatoriumi (gruntas I grupės, transportavimo atstumas  1 km) atsivežimas</t>
    </r>
  </si>
  <si>
    <t>Konstrukcino drenažo įrengimas</t>
  </si>
  <si>
    <t>22</t>
  </si>
  <si>
    <t xml:space="preserve">Apsauginių šalčiui atsparių kelio pagrindo sluoksnių įrengimas, naudojant savaeigius plentvolius, kai pagrindas smėlio, autogreiderio galia 96 kW (130 AG)  </t>
  </si>
  <si>
    <t>23</t>
  </si>
  <si>
    <t xml:space="preserve">Geotekstilės paklojimas  </t>
  </si>
  <si>
    <t>24</t>
  </si>
  <si>
    <t xml:space="preserve">Išilginio drenažo kelkraščiuose įrengimas (drenažo vamzdžių) </t>
  </si>
  <si>
    <t>100 m</t>
  </si>
  <si>
    <t>25</t>
  </si>
  <si>
    <t xml:space="preserve">Filtracinių sluoksnių iš birių medžiagų įrengimas mechanizuotai iš skaldos  </t>
  </si>
  <si>
    <r>
      <t>m</t>
    </r>
    <r>
      <rPr>
        <vertAlign val="superscript"/>
        <sz val="8"/>
        <rFont val="Arial Baltic"/>
        <charset val="186"/>
      </rPr>
      <t>3</t>
    </r>
  </si>
  <si>
    <t>26</t>
  </si>
  <si>
    <t>Drenažo šulinėlių įrengimas</t>
  </si>
  <si>
    <t>27</t>
  </si>
  <si>
    <t xml:space="preserve">Drenažo vamzdžių galų užsandarinimas  </t>
  </si>
  <si>
    <t>Dangos konstrukcijos įrengimas</t>
  </si>
  <si>
    <t xml:space="preserve">6 cm storio dangos įrengimas, panaudojant asfaltbetonio klotuvą su automat. a.regul.iš asfaltbet.miš. AC 16 PD  </t>
  </si>
  <si>
    <t xml:space="preserve">   2</t>
  </si>
  <si>
    <t>. 8 cm storio dangos įrengimas, panaudojant asfaltbetonio klotuvą su automat. a.regul.iš asfaltbet.miš. 0/22 S-A,0/16 S-A  k8=1.17,k9=1.15</t>
  </si>
  <si>
    <t>100 m2</t>
  </si>
  <si>
    <t xml:space="preserve">Skaldos 0/45 pagrindo ar dangos įrengimas (storis 15 cm) </t>
  </si>
  <si>
    <t xml:space="preserve">Apsauginių šalčiui atsparių kelio pagrindo sluoksnių įrengimas, naudojant savaeigius plentvolius , kai pagrindas smėlio, autogreiderio galia 96 kW (130 AG)  </t>
  </si>
  <si>
    <t xml:space="preserve">Asfaltbetonio dangos technologinių siūlių apdorojimas bitumo emulsija </t>
  </si>
  <si>
    <t xml:space="preserve">Betono bordiūrų įrengimas ant 200 mm betono pagrindo , kai bordiūrai 150x300 mm  </t>
  </si>
  <si>
    <t>Sandūros tarp bordiūrų ir gatvės dangos užtaisymas amortizacine (sandarinimo) juosta</t>
  </si>
  <si>
    <t xml:space="preserve">Asfalto armavimo dengiamasis  plotas  </t>
  </si>
  <si>
    <t>8 cm storio dangos įrengimas, panaudojant asfaltbetonio klotuvą su automat. a.regul.iš asfaltbet.miš.AC 16 PD  k8=1.17,k9=1.15</t>
  </si>
  <si>
    <t>Nuovažų dangos pastorinimas  15 cm  iš skaldyto žvyro  k9=1.15</t>
  </si>
  <si>
    <t>Nuovažų dangos konstrukcijų įrengimas</t>
  </si>
  <si>
    <t xml:space="preserve">   1</t>
  </si>
  <si>
    <t>Skaldos 0/45 pagrindo ar dangos įrengimas (storis 20 cm , dvisluoksnis)  k9=1.15</t>
  </si>
  <si>
    <t xml:space="preserve">   3</t>
  </si>
  <si>
    <t>Apsauginių šalčiui atsparių kelio pagrindo sluoksnių įrengimas, naudojant savaeigius plentvolius, kai pagrindas smėlio, autogreiderio galia  96 kW (130 AG)  k9=1.15</t>
  </si>
  <si>
    <t>Asfaltbetonio dangos technologinių siūlių apdorojimas bitumo emulsija  k8=1.17,k9=1.15</t>
  </si>
  <si>
    <t>100m</t>
  </si>
  <si>
    <t xml:space="preserve">                         Skyriuje      5</t>
  </si>
  <si>
    <t>Šaligatvių dangos konstrukcijos įrengimas</t>
  </si>
  <si>
    <t xml:space="preserve">Betono trinkelių įrengimas   </t>
  </si>
  <si>
    <t xml:space="preserve">Šaligatvio pasluoksnio įrengimas (akmenų atsijos, sluoksnio storis  3 cm) </t>
  </si>
  <si>
    <t xml:space="preserve">Skaldo šaligatvio pagrindo įrengimas (sluoksnio storis  15 cm)  </t>
  </si>
  <si>
    <t xml:space="preserve">Betono trinkelių įrengimas </t>
  </si>
  <si>
    <t xml:space="preserve">Betono bordiūrų įrengimas ant 200 mm betono pagrindo , kai bordiūrai 80x200 mm  </t>
  </si>
  <si>
    <t>Eismuo organizavimas.Kelio ženklai,  dažymas</t>
  </si>
  <si>
    <t>42</t>
  </si>
  <si>
    <t xml:space="preserve">Kelio ženklų vienstiebių metalinių atramų (d=76 mm) ant monolitinių betoninių pamatų pastatymas </t>
  </si>
  <si>
    <t>43</t>
  </si>
  <si>
    <t>Kelio ženklų skydų montavimas prie vienstiebių atramų rankiniu budu</t>
  </si>
  <si>
    <t>44</t>
  </si>
  <si>
    <r>
      <t>Kelio dangos ženklinimas termoplastu su stiklo rutuliukais rankiniu būdu, kai linijos, ženklo plotas iki 0,5 m</t>
    </r>
    <r>
      <rPr>
        <vertAlign val="superscript"/>
        <sz val="9"/>
        <rFont val="Arial Baltic"/>
        <charset val="186"/>
      </rPr>
      <t>2</t>
    </r>
    <r>
      <rPr>
        <sz val="9"/>
        <rFont val="Arial Baltic"/>
        <charset val="186"/>
      </rPr>
      <t xml:space="preserve">  </t>
    </r>
  </si>
  <si>
    <r>
      <t>m</t>
    </r>
    <r>
      <rPr>
        <vertAlign val="superscript"/>
        <sz val="8"/>
        <rFont val="Arial Baltic"/>
        <charset val="186"/>
      </rPr>
      <t>2</t>
    </r>
  </si>
  <si>
    <t>Kiti darbai</t>
  </si>
  <si>
    <t>Paprastojo remonto aprašo parengimas</t>
  </si>
  <si>
    <t>Šiukšlių konteinerių aikštelės perstatymas į Užsakovo nurodytą vietą po aikštelės statybos darbų</t>
  </si>
  <si>
    <t>Kryžiaus perstatymas ant betono pagrindo</t>
  </si>
  <si>
    <t>Kelio dangos ženklinimas termoplastu su stiklo rutuliukais rankiniu būdu , kai linijos, ženklo plotas iki 0,5 m2</t>
  </si>
  <si>
    <t>m2</t>
  </si>
  <si>
    <t>Kelio dangos ženklinimas termoplastu su stiklo rutuliukais rankiniu būdu , simbolis Neįgalusis</t>
  </si>
  <si>
    <t>Kelio ženklų vienstiebių metalinių atramų (d=76mm) ant monolitinių betoninių pamatų pastatymas  k9=1.15</t>
  </si>
  <si>
    <t>Viso:</t>
  </si>
  <si>
    <t>Kelkraščio dangos įrengimas</t>
  </si>
  <si>
    <t>Kelkraščių dangos įrengimas  6 cm storio iš dolomitinės skaldos 11/12 85 procn. ir 15 procn augalinio grunto  k9=1.15</t>
  </si>
  <si>
    <t>Grunto kasimas 0,65 m3 kaušo talpos ekskavatoriais, pakraunant  gruntą į autosavivarčius, kai gruntas  I grupės [atsivežimas]  k9=1.15</t>
  </si>
  <si>
    <t>t. m3</t>
  </si>
  <si>
    <t>Iškasto grunto transportavimas 10 t autosavivarčiais, pakraunant 0,65 m3 kaušo talpos ekskavatoriumi (gruntas I grupės, transportavimo atstumas  1 km)atsivežimas</t>
  </si>
  <si>
    <t xml:space="preserve">                         Skyriuje      8</t>
  </si>
  <si>
    <t>Baigiamieji darbai</t>
  </si>
  <si>
    <t>Šlaitų tvirtinimas 6 cm dirvožemio sluoksniu, paskleidžiant gruntą ir pasėjant žoles mechanizuotu būdu  k9=1.15</t>
  </si>
  <si>
    <t>Grunto kasimas 0,65 m3 kaušo talpos ekskavatoriais, pakraunant  gruntą į autosavivarčius, kai gruntas  I grupės atsivežimas]  k9=1.15</t>
  </si>
  <si>
    <t>Apsauginio šalčiui atsparaus sluosnio  įrengimas (sluoksnio storis  17 cm)  k9=1.15</t>
  </si>
  <si>
    <t xml:space="preserve">   5</t>
  </si>
  <si>
    <t>Sodinimo vietų lapuočių medžių sodinukams paruoš. rank. būdu II gr. neliestame grunte  k9=1.15</t>
  </si>
  <si>
    <t>10 vnt.</t>
  </si>
  <si>
    <t>Lapuočių medžių-sodinukų sodinimas į 1,0x0,8m duobes  k9=1.15</t>
  </si>
  <si>
    <t>Medžių ir krūmų paruošimas sodinimui II gr. grunte, kai gumulo dydis 1x1x0,6m  k9=1.15</t>
  </si>
  <si>
    <t xml:space="preserve">   8</t>
  </si>
  <si>
    <t>Metalinių laiptų turėklų įrengimas  k8=1.04</t>
  </si>
  <si>
    <t xml:space="preserve">                         Skyriuje      9</t>
  </si>
  <si>
    <t xml:space="preserve">                         Pridėtinės vertės mokestis  21.00%</t>
  </si>
  <si>
    <t>Iš viso:</t>
  </si>
  <si>
    <t>Užsakovas: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</si>
</sst>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??0.00;\-???????0.00;?"/>
    <numFmt numFmtId="165" formatCode="???????0.0?;\-??????0.0?;?"/>
    <numFmt numFmtId="166" formatCode="0.000"/>
  </numFmts>
  <fonts count="22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8"/>
      <name val="Arial"/>
      <family val="2"/>
      <charset val="186"/>
    </font>
    <font>
      <sz val="8"/>
      <name val="Arial Baltic"/>
      <charset val="186"/>
    </font>
    <font>
      <sz val="9"/>
      <name val="Arial Baltic"/>
      <charset val="186"/>
    </font>
    <font>
      <sz val="8"/>
      <name val="MonospaceLT"/>
      <charset val="186"/>
    </font>
    <font>
      <sz val="8"/>
      <name val="Courier New Baltic"/>
      <family val="3"/>
      <charset val="186"/>
    </font>
    <font>
      <vertAlign val="superscript"/>
      <sz val="8"/>
      <name val="Arial Baltic"/>
      <charset val="186"/>
    </font>
    <font>
      <vertAlign val="superscript"/>
      <sz val="9"/>
      <name val="Arial Baltic"/>
      <charset val="186"/>
    </font>
    <font>
      <b/>
      <sz val="10"/>
      <name val="Courier New Baltic"/>
      <charset val="186"/>
    </font>
    <font>
      <sz val="8"/>
      <name val="Arial"/>
      <family val="2"/>
    </font>
    <font>
      <b/>
      <sz val="8"/>
      <name val="Arial Baltic"/>
      <charset val="186"/>
    </font>
    <font>
      <b/>
      <sz val="10"/>
      <name val="Arial"/>
      <family val="2"/>
      <charset val="186"/>
    </font>
    <font>
      <b/>
      <sz val="8"/>
      <name val="MonospaceLT"/>
      <charset val="186"/>
    </font>
    <font>
      <b/>
      <sz val="12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14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 shrinkToFit="1"/>
    </xf>
    <xf numFmtId="0" fontId="0" fillId="0" borderId="2" xfId="0" applyBorder="1" applyAlignment="1">
      <alignment horizontal="center" vertical="top" wrapText="1" shrinkToFit="1"/>
    </xf>
    <xf numFmtId="0" fontId="0" fillId="0" borderId="3" xfId="0" applyBorder="1" applyAlignment="1">
      <alignment horizontal="center" vertical="top" wrapText="1" shrinkToFit="1"/>
    </xf>
    <xf numFmtId="49" fontId="9" fillId="0" borderId="4" xfId="0" applyNumberFormat="1" applyFont="1" applyBorder="1" applyAlignment="1">
      <alignment horizontal="right" vertical="top"/>
    </xf>
    <xf numFmtId="49" fontId="10" fillId="0" borderId="4" xfId="0" applyNumberFormat="1" applyFont="1" applyBorder="1" applyAlignment="1">
      <alignment horizontal="left" vertical="top" wrapText="1"/>
    </xf>
    <xf numFmtId="49" fontId="9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right" vertical="top"/>
    </xf>
    <xf numFmtId="165" fontId="15" fillId="0" borderId="0" xfId="0" applyNumberFormat="1" applyFont="1" applyAlignment="1">
      <alignment horizontal="center" vertical="center"/>
    </xf>
    <xf numFmtId="49" fontId="8" fillId="0" borderId="4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166" fontId="11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2" fontId="11" fillId="2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right" vertical="top"/>
    </xf>
    <xf numFmtId="49" fontId="17" fillId="0" borderId="4" xfId="0" applyNumberFormat="1" applyFont="1" applyBorder="1" applyAlignment="1">
      <alignment horizontal="left" vertical="top"/>
    </xf>
    <xf numFmtId="0" fontId="18" fillId="0" borderId="4" xfId="0" applyFont="1" applyBorder="1" applyAlignment="1">
      <alignment vertical="top"/>
    </xf>
    <xf numFmtId="164" fontId="19" fillId="0" borderId="4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right" vertical="top"/>
    </xf>
    <xf numFmtId="0" fontId="18" fillId="0" borderId="4" xfId="0" applyFont="1" applyBorder="1" applyAlignment="1">
      <alignment horizontal="right" vertical="top"/>
    </xf>
    <xf numFmtId="49" fontId="9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49" fontId="16" fillId="0" borderId="0" xfId="0" applyNumberFormat="1" applyFont="1" applyAlignment="1">
      <alignment horizontal="right" vertical="top"/>
    </xf>
    <xf numFmtId="49" fontId="16" fillId="0" borderId="0" xfId="0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right" vertical="top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" fillId="0" borderId="0" xfId="0" applyFont="1" applyAlignment="1">
      <alignment vertical="top"/>
    </xf>
    <xf numFmtId="2" fontId="20" fillId="0" borderId="0" xfId="0" applyNumberFormat="1" applyFont="1" applyAlignment="1">
      <alignment vertical="center"/>
    </xf>
    <xf numFmtId="2" fontId="21" fillId="0" borderId="0" xfId="0" applyNumberFormat="1" applyFont="1" applyAlignment="1">
      <alignment horizontal="center" vertical="center"/>
    </xf>
  </cellXfs>
  <cellStyles count="2">
    <cellStyle name="Įprastas" xfId="0" builtinId="0"/>
    <cellStyle name="Normal 2 2" xfId="1" xr:uid="{ABDD4783-B009-4FBF-A64D-69C8BB2632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4F5D-6330-4C25-BA24-870D03937129}">
  <dimension ref="A1:G104"/>
  <sheetViews>
    <sheetView tabSelected="1" topLeftCell="A39" workbookViewId="0">
      <selection activeCell="L20" sqref="L20"/>
    </sheetView>
  </sheetViews>
  <sheetFormatPr defaultRowHeight="14.4"/>
  <cols>
    <col min="1" max="1" width="5.109375" customWidth="1"/>
    <col min="2" max="2" width="39.21875" customWidth="1"/>
  </cols>
  <sheetData>
    <row r="1" spans="1:7">
      <c r="A1" s="1" t="s">
        <v>0</v>
      </c>
      <c r="B1" s="1"/>
      <c r="C1" s="1"/>
      <c r="D1" s="1"/>
      <c r="E1" s="1"/>
      <c r="F1" s="1"/>
      <c r="G1" s="2"/>
    </row>
    <row r="2" spans="1:7">
      <c r="A2" s="3" t="s">
        <v>1</v>
      </c>
      <c r="B2" s="4"/>
      <c r="C2" s="4"/>
      <c r="D2" s="4"/>
      <c r="E2" s="4"/>
      <c r="F2" s="4"/>
      <c r="G2" s="5"/>
    </row>
    <row r="3" spans="1:7">
      <c r="A3" s="6" t="s">
        <v>2</v>
      </c>
      <c r="B3" s="6"/>
      <c r="C3" s="6"/>
      <c r="D3" s="6"/>
      <c r="E3" s="6"/>
      <c r="F3" s="6"/>
      <c r="G3" s="7"/>
    </row>
    <row r="4" spans="1:7">
      <c r="A4" s="8"/>
      <c r="B4" s="9"/>
      <c r="C4" s="8"/>
      <c r="D4" s="8"/>
      <c r="E4" s="10"/>
      <c r="F4" s="10"/>
      <c r="G4" s="10"/>
    </row>
    <row r="5" spans="1:7" ht="15.6">
      <c r="A5" s="11" t="s">
        <v>3</v>
      </c>
      <c r="B5" s="11"/>
      <c r="C5" s="11"/>
      <c r="D5" s="11"/>
      <c r="E5" s="11"/>
      <c r="F5" s="11"/>
      <c r="G5" s="11"/>
    </row>
    <row r="6" spans="1:7">
      <c r="A6" s="12"/>
      <c r="B6" s="12"/>
      <c r="C6" s="12"/>
      <c r="D6" s="12"/>
      <c r="E6" s="12"/>
      <c r="F6" s="12"/>
      <c r="G6" s="12"/>
    </row>
    <row r="7" spans="1:7">
      <c r="A7" s="8"/>
      <c r="B7" s="13"/>
      <c r="C7" s="8"/>
      <c r="D7" s="8"/>
      <c r="E7" s="14"/>
      <c r="F7" s="8"/>
      <c r="G7" s="13"/>
    </row>
    <row r="8" spans="1:7">
      <c r="A8" s="15" t="s">
        <v>4</v>
      </c>
      <c r="B8" s="16"/>
      <c r="C8" s="16"/>
      <c r="D8" s="16"/>
      <c r="E8" s="16"/>
      <c r="F8" s="17"/>
      <c r="G8" s="7"/>
    </row>
    <row r="9" spans="1:7" ht="34.200000000000003">
      <c r="A9" s="18" t="s">
        <v>5</v>
      </c>
      <c r="B9" s="19" t="s">
        <v>6</v>
      </c>
      <c r="C9" s="20" t="s">
        <v>7</v>
      </c>
      <c r="D9" s="21">
        <v>25</v>
      </c>
      <c r="E9" s="21"/>
      <c r="F9" s="22"/>
      <c r="G9" s="23"/>
    </row>
    <row r="10" spans="1:7">
      <c r="A10" s="18" t="s">
        <v>8</v>
      </c>
      <c r="B10" s="19" t="s">
        <v>9</v>
      </c>
      <c r="C10" s="20" t="s">
        <v>10</v>
      </c>
      <c r="D10" s="21"/>
      <c r="E10" s="21"/>
      <c r="F10" s="22"/>
      <c r="G10" s="23"/>
    </row>
    <row r="11" spans="1:7" ht="36">
      <c r="A11" s="18" t="s">
        <v>11</v>
      </c>
      <c r="B11" s="19" t="s">
        <v>12</v>
      </c>
      <c r="C11" s="20" t="s">
        <v>7</v>
      </c>
      <c r="D11" s="21">
        <v>25</v>
      </c>
      <c r="E11" s="21"/>
      <c r="F11" s="22"/>
      <c r="G11" s="23"/>
    </row>
    <row r="12" spans="1:7">
      <c r="A12" s="18" t="s">
        <v>13</v>
      </c>
      <c r="B12" s="19" t="s">
        <v>14</v>
      </c>
      <c r="C12" s="20" t="s">
        <v>15</v>
      </c>
      <c r="D12" s="21"/>
      <c r="E12" s="21"/>
      <c r="F12" s="22"/>
      <c r="G12" s="23"/>
    </row>
    <row r="13" spans="1:7" ht="22.8">
      <c r="A13" s="18" t="s">
        <v>16</v>
      </c>
      <c r="B13" s="19" t="s">
        <v>17</v>
      </c>
      <c r="C13" s="20" t="s">
        <v>15</v>
      </c>
      <c r="D13" s="21"/>
      <c r="E13" s="21"/>
      <c r="F13" s="22"/>
      <c r="G13" s="23"/>
    </row>
    <row r="14" spans="1:7" ht="36">
      <c r="A14" s="18" t="s">
        <v>18</v>
      </c>
      <c r="B14" s="19" t="s">
        <v>19</v>
      </c>
      <c r="C14" s="20" t="s">
        <v>7</v>
      </c>
      <c r="D14" s="21"/>
      <c r="E14" s="21"/>
      <c r="F14" s="22"/>
      <c r="G14" s="23"/>
    </row>
    <row r="15" spans="1:7" ht="22.8">
      <c r="A15" s="18" t="s">
        <v>20</v>
      </c>
      <c r="B15" s="19" t="s">
        <v>21</v>
      </c>
      <c r="C15" s="20" t="s">
        <v>22</v>
      </c>
      <c r="D15" s="21"/>
      <c r="E15" s="21"/>
      <c r="F15" s="22"/>
      <c r="G15" s="23"/>
    </row>
    <row r="16" spans="1:7" ht="34.200000000000003">
      <c r="A16" s="18" t="s">
        <v>23</v>
      </c>
      <c r="B16" s="19" t="s">
        <v>6</v>
      </c>
      <c r="C16" s="20" t="s">
        <v>7</v>
      </c>
      <c r="D16" s="21"/>
      <c r="E16" s="21"/>
      <c r="F16" s="22"/>
      <c r="G16" s="23"/>
    </row>
    <row r="17" spans="1:7">
      <c r="A17" s="18" t="s">
        <v>24</v>
      </c>
      <c r="B17" s="19" t="s">
        <v>25</v>
      </c>
      <c r="C17" s="20" t="s">
        <v>26</v>
      </c>
      <c r="D17" s="21"/>
      <c r="E17" s="21"/>
      <c r="F17" s="22"/>
      <c r="G17" s="24">
        <f>SUM(F7:F17)</f>
        <v>0</v>
      </c>
    </row>
    <row r="18" spans="1:7" ht="34.200000000000003">
      <c r="A18" s="18" t="s">
        <v>27</v>
      </c>
      <c r="B18" s="19" t="s">
        <v>28</v>
      </c>
      <c r="C18" s="20" t="s">
        <v>26</v>
      </c>
      <c r="D18" s="21"/>
      <c r="E18" s="21"/>
      <c r="F18" s="22"/>
      <c r="G18" s="23"/>
    </row>
    <row r="19" spans="1:7" ht="34.200000000000003">
      <c r="A19" s="18" t="s">
        <v>29</v>
      </c>
      <c r="B19" s="19" t="s">
        <v>30</v>
      </c>
      <c r="C19" s="20" t="s">
        <v>31</v>
      </c>
      <c r="D19" s="21"/>
      <c r="E19" s="21"/>
      <c r="F19" s="22"/>
      <c r="G19" s="23"/>
    </row>
    <row r="20" spans="1:7" ht="34.200000000000003">
      <c r="A20" s="18" t="s">
        <v>32</v>
      </c>
      <c r="B20" s="19" t="s">
        <v>33</v>
      </c>
      <c r="C20" s="20" t="s">
        <v>34</v>
      </c>
      <c r="D20" s="21"/>
      <c r="E20" s="21"/>
      <c r="F20" s="22"/>
      <c r="G20" s="23"/>
    </row>
    <row r="21" spans="1:7" ht="22.8">
      <c r="A21" s="18" t="s">
        <v>35</v>
      </c>
      <c r="B21" s="19" t="s">
        <v>36</v>
      </c>
      <c r="C21" s="20" t="s">
        <v>37</v>
      </c>
      <c r="D21" s="21">
        <v>1</v>
      </c>
      <c r="E21" s="21"/>
      <c r="F21" s="22"/>
      <c r="G21" s="23"/>
    </row>
    <row r="22" spans="1:7">
      <c r="A22" s="15" t="s">
        <v>38</v>
      </c>
      <c r="B22" s="16"/>
      <c r="C22" s="16"/>
      <c r="D22" s="16"/>
      <c r="E22" s="16"/>
      <c r="F22" s="17"/>
      <c r="G22" s="23"/>
    </row>
    <row r="23" spans="1:7" ht="22.8">
      <c r="A23" s="18" t="s">
        <v>5</v>
      </c>
      <c r="B23" s="19" t="s">
        <v>39</v>
      </c>
      <c r="C23" s="20" t="s">
        <v>40</v>
      </c>
      <c r="D23" s="21">
        <v>0.01</v>
      </c>
      <c r="E23" s="21"/>
      <c r="F23" s="22"/>
      <c r="G23" s="23"/>
    </row>
    <row r="24" spans="1:7" ht="36">
      <c r="A24" s="18" t="s">
        <v>11</v>
      </c>
      <c r="B24" s="19" t="s">
        <v>41</v>
      </c>
      <c r="C24" s="20" t="s">
        <v>40</v>
      </c>
      <c r="D24" s="21">
        <v>0.01</v>
      </c>
      <c r="E24" s="21"/>
      <c r="F24" s="22"/>
      <c r="G24" s="23"/>
    </row>
    <row r="25" spans="1:7" ht="47.4">
      <c r="A25" s="18" t="s">
        <v>35</v>
      </c>
      <c r="B25" s="19" t="s">
        <v>42</v>
      </c>
      <c r="C25" s="20" t="s">
        <v>40</v>
      </c>
      <c r="D25" s="21">
        <v>1</v>
      </c>
      <c r="E25" s="21"/>
      <c r="F25" s="22"/>
      <c r="G25" s="23"/>
    </row>
    <row r="26" spans="1:7" ht="36">
      <c r="A26" s="18" t="s">
        <v>43</v>
      </c>
      <c r="B26" s="19" t="s">
        <v>44</v>
      </c>
      <c r="C26" s="20" t="s">
        <v>40</v>
      </c>
      <c r="D26" s="21">
        <v>1</v>
      </c>
      <c r="E26" s="21"/>
      <c r="F26" s="22"/>
      <c r="G26" s="23"/>
    </row>
    <row r="27" spans="1:7" ht="47.4">
      <c r="A27" s="18" t="s">
        <v>45</v>
      </c>
      <c r="B27" s="19" t="s">
        <v>46</v>
      </c>
      <c r="C27" s="20" t="s">
        <v>40</v>
      </c>
      <c r="D27" s="21">
        <v>1</v>
      </c>
      <c r="E27" s="21"/>
      <c r="F27" s="22"/>
      <c r="G27" s="23"/>
    </row>
    <row r="28" spans="1:7" ht="22.8">
      <c r="A28" s="18" t="s">
        <v>47</v>
      </c>
      <c r="B28" s="19" t="s">
        <v>48</v>
      </c>
      <c r="C28" s="20" t="s">
        <v>49</v>
      </c>
      <c r="D28" s="21">
        <v>1</v>
      </c>
      <c r="E28" s="21"/>
      <c r="F28" s="22"/>
      <c r="G28" s="23"/>
    </row>
    <row r="29" spans="1:7" ht="22.8">
      <c r="A29" s="18" t="s">
        <v>50</v>
      </c>
      <c r="B29" s="19" t="s">
        <v>51</v>
      </c>
      <c r="C29" s="20" t="s">
        <v>49</v>
      </c>
      <c r="D29" s="21">
        <v>1.3</v>
      </c>
      <c r="E29" s="21"/>
      <c r="F29" s="22"/>
      <c r="G29" s="23"/>
    </row>
    <row r="30" spans="1:7" ht="22.8">
      <c r="A30" s="18" t="s">
        <v>52</v>
      </c>
      <c r="B30" s="19" t="s">
        <v>53</v>
      </c>
      <c r="C30" s="20" t="s">
        <v>54</v>
      </c>
      <c r="D30" s="21">
        <v>3.3</v>
      </c>
      <c r="E30" s="21"/>
      <c r="F30" s="22"/>
      <c r="G30" s="23"/>
    </row>
    <row r="31" spans="1:7" ht="22.8">
      <c r="A31" s="18" t="s">
        <v>55</v>
      </c>
      <c r="B31" s="19" t="s">
        <v>56</v>
      </c>
      <c r="C31" s="20" t="s">
        <v>49</v>
      </c>
      <c r="D31" s="21">
        <v>0.37</v>
      </c>
      <c r="E31" s="21"/>
      <c r="F31" s="22"/>
      <c r="G31" s="23"/>
    </row>
    <row r="32" spans="1:7" ht="22.8">
      <c r="A32" s="18" t="s">
        <v>57</v>
      </c>
      <c r="B32" s="19" t="s">
        <v>58</v>
      </c>
      <c r="C32" s="20" t="s">
        <v>49</v>
      </c>
      <c r="D32" s="21">
        <v>0.34</v>
      </c>
      <c r="E32" s="21"/>
      <c r="F32" s="22"/>
      <c r="G32" s="23"/>
    </row>
    <row r="33" spans="1:7" ht="34.200000000000003">
      <c r="A33" s="18" t="s">
        <v>59</v>
      </c>
      <c r="B33" s="19" t="s">
        <v>60</v>
      </c>
      <c r="C33" s="20" t="s">
        <v>10</v>
      </c>
      <c r="D33" s="21">
        <v>5.3</v>
      </c>
      <c r="E33" s="21"/>
      <c r="F33" s="22"/>
      <c r="G33" s="23"/>
    </row>
    <row r="34" spans="1:7" ht="36">
      <c r="A34" s="18" t="s">
        <v>61</v>
      </c>
      <c r="B34" s="19" t="s">
        <v>62</v>
      </c>
      <c r="C34" s="20" t="s">
        <v>40</v>
      </c>
      <c r="D34" s="21">
        <v>0.05</v>
      </c>
      <c r="E34" s="21"/>
      <c r="F34" s="22"/>
      <c r="G34" s="23"/>
    </row>
    <row r="35" spans="1:7" ht="47.4">
      <c r="A35" s="18" t="s">
        <v>63</v>
      </c>
      <c r="B35" s="19" t="s">
        <v>64</v>
      </c>
      <c r="C35" s="20" t="s">
        <v>40</v>
      </c>
      <c r="D35" s="21">
        <v>0.05</v>
      </c>
      <c r="E35" s="21"/>
      <c r="F35" s="22"/>
      <c r="G35" s="24"/>
    </row>
    <row r="36" spans="1:7">
      <c r="A36" s="25"/>
      <c r="B36" s="26" t="s">
        <v>65</v>
      </c>
      <c r="C36" s="27"/>
      <c r="D36" s="27"/>
      <c r="E36" s="28"/>
      <c r="F36" s="29"/>
      <c r="G36" s="23"/>
    </row>
    <row r="37" spans="1:7" ht="45.6">
      <c r="A37" s="18" t="s">
        <v>66</v>
      </c>
      <c r="B37" s="19" t="s">
        <v>67</v>
      </c>
      <c r="C37" s="20" t="s">
        <v>54</v>
      </c>
      <c r="D37" s="21"/>
      <c r="E37" s="21">
        <v>2200</v>
      </c>
      <c r="F37" s="22">
        <f t="shared" ref="F37:F42" si="0">D37*E37</f>
        <v>0</v>
      </c>
      <c r="G37" s="23"/>
    </row>
    <row r="38" spans="1:7">
      <c r="A38" s="18" t="s">
        <v>68</v>
      </c>
      <c r="B38" s="19" t="s">
        <v>69</v>
      </c>
      <c r="C38" s="20" t="s">
        <v>10</v>
      </c>
      <c r="D38" s="21"/>
      <c r="E38" s="21">
        <v>90</v>
      </c>
      <c r="F38" s="22">
        <f t="shared" si="0"/>
        <v>0</v>
      </c>
      <c r="G38" s="23"/>
    </row>
    <row r="39" spans="1:7" ht="22.8">
      <c r="A39" s="18" t="s">
        <v>70</v>
      </c>
      <c r="B39" s="19" t="s">
        <v>71</v>
      </c>
      <c r="C39" s="20" t="s">
        <v>72</v>
      </c>
      <c r="D39" s="21"/>
      <c r="E39" s="21">
        <v>950</v>
      </c>
      <c r="F39" s="22">
        <f t="shared" si="0"/>
        <v>0</v>
      </c>
      <c r="G39" s="23"/>
    </row>
    <row r="40" spans="1:7" ht="22.8">
      <c r="A40" s="18" t="s">
        <v>73</v>
      </c>
      <c r="B40" s="19" t="s">
        <v>74</v>
      </c>
      <c r="C40" s="20" t="s">
        <v>75</v>
      </c>
      <c r="D40" s="21"/>
      <c r="E40" s="21">
        <v>35</v>
      </c>
      <c r="F40" s="22">
        <f t="shared" si="0"/>
        <v>0</v>
      </c>
      <c r="G40" s="23"/>
    </row>
    <row r="41" spans="1:7">
      <c r="A41" s="18" t="s">
        <v>76</v>
      </c>
      <c r="B41" s="19" t="s">
        <v>77</v>
      </c>
      <c r="C41" s="20" t="s">
        <v>26</v>
      </c>
      <c r="D41" s="21"/>
      <c r="E41" s="21">
        <v>250</v>
      </c>
      <c r="F41" s="22">
        <f t="shared" si="0"/>
        <v>0</v>
      </c>
      <c r="G41" s="23"/>
    </row>
    <row r="42" spans="1:7">
      <c r="A42" s="18" t="s">
        <v>78</v>
      </c>
      <c r="B42" s="19" t="s">
        <v>79</v>
      </c>
      <c r="C42" s="20" t="s">
        <v>26</v>
      </c>
      <c r="D42" s="21"/>
      <c r="E42" s="21">
        <v>15</v>
      </c>
      <c r="F42" s="22">
        <f t="shared" si="0"/>
        <v>0</v>
      </c>
      <c r="G42" s="23">
        <f>SUM(F37:F42)</f>
        <v>0</v>
      </c>
    </row>
    <row r="43" spans="1:7">
      <c r="A43" s="15" t="s">
        <v>80</v>
      </c>
      <c r="B43" s="16"/>
      <c r="C43" s="16"/>
      <c r="D43" s="16"/>
      <c r="E43" s="16"/>
      <c r="F43" s="17"/>
      <c r="G43" s="23"/>
    </row>
    <row r="44" spans="1:7" ht="34.200000000000003">
      <c r="A44" s="18" t="s">
        <v>5</v>
      </c>
      <c r="B44" s="19" t="s">
        <v>81</v>
      </c>
      <c r="C44" s="20" t="s">
        <v>10</v>
      </c>
      <c r="D44" s="21">
        <v>11</v>
      </c>
      <c r="E44" s="21"/>
      <c r="F44" s="22"/>
      <c r="G44" s="23"/>
    </row>
    <row r="45" spans="1:7" ht="34.200000000000003">
      <c r="A45" s="18" t="s">
        <v>82</v>
      </c>
      <c r="B45" s="19" t="s">
        <v>83</v>
      </c>
      <c r="C45" s="20" t="s">
        <v>84</v>
      </c>
      <c r="D45" s="21"/>
      <c r="E45" s="21"/>
      <c r="F45" s="22"/>
      <c r="G45" s="23"/>
    </row>
    <row r="46" spans="1:7" ht="22.8">
      <c r="A46" s="18" t="s">
        <v>11</v>
      </c>
      <c r="B46" s="19" t="s">
        <v>85</v>
      </c>
      <c r="C46" s="20" t="s">
        <v>10</v>
      </c>
      <c r="D46" s="21">
        <v>12</v>
      </c>
      <c r="E46" s="21"/>
      <c r="F46" s="22"/>
      <c r="G46" s="23"/>
    </row>
    <row r="47" spans="1:7" ht="45.6">
      <c r="A47" s="18" t="s">
        <v>35</v>
      </c>
      <c r="B47" s="19" t="s">
        <v>86</v>
      </c>
      <c r="C47" s="20" t="s">
        <v>54</v>
      </c>
      <c r="D47" s="30">
        <v>6.3</v>
      </c>
      <c r="E47" s="21"/>
      <c r="F47" s="22"/>
      <c r="G47" s="23"/>
    </row>
    <row r="48" spans="1:7" ht="22.8">
      <c r="A48" s="18" t="s">
        <v>43</v>
      </c>
      <c r="B48" s="19" t="s">
        <v>87</v>
      </c>
      <c r="C48" s="20" t="s">
        <v>72</v>
      </c>
      <c r="D48" s="21">
        <v>0.2</v>
      </c>
      <c r="E48" s="21"/>
      <c r="F48" s="22"/>
      <c r="G48" s="23"/>
    </row>
    <row r="49" spans="1:7" ht="22.8">
      <c r="A49" s="18" t="s">
        <v>45</v>
      </c>
      <c r="B49" s="19" t="s">
        <v>88</v>
      </c>
      <c r="C49" s="20" t="s">
        <v>72</v>
      </c>
      <c r="D49" s="21">
        <v>0.95</v>
      </c>
      <c r="E49" s="21"/>
      <c r="F49" s="22"/>
      <c r="G49" s="23"/>
    </row>
    <row r="50" spans="1:7" ht="22.8">
      <c r="A50" s="18" t="s">
        <v>47</v>
      </c>
      <c r="B50" s="19" t="s">
        <v>89</v>
      </c>
      <c r="C50" s="20" t="s">
        <v>72</v>
      </c>
      <c r="D50" s="21">
        <v>0.95</v>
      </c>
      <c r="E50" s="21"/>
      <c r="F50" s="22"/>
      <c r="G50" s="23"/>
    </row>
    <row r="51" spans="1:7">
      <c r="A51" s="18" t="s">
        <v>50</v>
      </c>
      <c r="B51" s="19" t="s">
        <v>90</v>
      </c>
      <c r="C51" s="20" t="s">
        <v>10</v>
      </c>
      <c r="D51" s="21">
        <v>0.12</v>
      </c>
      <c r="E51" s="21"/>
      <c r="F51" s="22"/>
      <c r="G51" s="23"/>
    </row>
    <row r="52" spans="1:7" ht="34.200000000000003">
      <c r="A52" s="18" t="s">
        <v>20</v>
      </c>
      <c r="B52" s="19" t="s">
        <v>91</v>
      </c>
      <c r="C52" s="20" t="s">
        <v>84</v>
      </c>
      <c r="D52" s="21"/>
      <c r="E52" s="21"/>
      <c r="F52" s="22">
        <f>D52*E52</f>
        <v>0</v>
      </c>
      <c r="G52" s="23"/>
    </row>
    <row r="53" spans="1:7" ht="22.8">
      <c r="A53" s="18" t="s">
        <v>23</v>
      </c>
      <c r="B53" s="19" t="s">
        <v>92</v>
      </c>
      <c r="C53" s="20" t="s">
        <v>84</v>
      </c>
      <c r="D53" s="21"/>
      <c r="E53" s="21"/>
      <c r="F53" s="22">
        <f>D53*E53</f>
        <v>0</v>
      </c>
      <c r="G53" s="23"/>
    </row>
    <row r="54" spans="1:7">
      <c r="A54" s="25"/>
      <c r="B54" s="31" t="s">
        <v>93</v>
      </c>
      <c r="C54" s="32"/>
      <c r="D54" s="32"/>
      <c r="E54" s="32"/>
      <c r="F54" s="32"/>
      <c r="G54" s="23"/>
    </row>
    <row r="55" spans="1:7" ht="34.200000000000003">
      <c r="A55" s="18" t="s">
        <v>94</v>
      </c>
      <c r="B55" s="19" t="s">
        <v>91</v>
      </c>
      <c r="C55" s="20" t="s">
        <v>84</v>
      </c>
      <c r="D55" s="21"/>
      <c r="E55" s="33"/>
      <c r="F55" s="22">
        <f>D55*E55</f>
        <v>0</v>
      </c>
      <c r="G55" s="23"/>
    </row>
    <row r="56" spans="1:7" ht="22.8">
      <c r="A56" s="18" t="s">
        <v>82</v>
      </c>
      <c r="B56" s="19" t="s">
        <v>95</v>
      </c>
      <c r="C56" s="20" t="s">
        <v>31</v>
      </c>
      <c r="D56" s="21"/>
      <c r="E56" s="33"/>
      <c r="F56" s="22">
        <f>D56*E56</f>
        <v>0</v>
      </c>
      <c r="G56" s="23"/>
    </row>
    <row r="57" spans="1:7" ht="45.6">
      <c r="A57" s="18" t="s">
        <v>96</v>
      </c>
      <c r="B57" s="19" t="s">
        <v>97</v>
      </c>
      <c r="C57" s="20" t="s">
        <v>22</v>
      </c>
      <c r="D57" s="21"/>
      <c r="E57" s="33"/>
      <c r="F57" s="22">
        <f>D57*E57</f>
        <v>0</v>
      </c>
      <c r="G57" s="23"/>
    </row>
    <row r="58" spans="1:7" ht="22.8">
      <c r="A58" s="18" t="s">
        <v>8</v>
      </c>
      <c r="B58" s="19" t="s">
        <v>98</v>
      </c>
      <c r="C58" s="20" t="s">
        <v>99</v>
      </c>
      <c r="D58" s="21"/>
      <c r="E58" s="21"/>
      <c r="F58" s="22">
        <f>D58*E58</f>
        <v>0</v>
      </c>
      <c r="G58" s="23"/>
    </row>
    <row r="59" spans="1:7">
      <c r="A59" s="34"/>
      <c r="B59" s="35" t="s">
        <v>100</v>
      </c>
      <c r="C59" s="36"/>
      <c r="D59" s="36"/>
      <c r="E59" s="21"/>
      <c r="F59" s="37">
        <f>SUM(F55:F58)</f>
        <v>0</v>
      </c>
      <c r="G59" s="23"/>
    </row>
    <row r="60" spans="1:7">
      <c r="A60" s="15" t="s">
        <v>101</v>
      </c>
      <c r="B60" s="16"/>
      <c r="C60" s="16"/>
      <c r="D60" s="16"/>
      <c r="E60" s="16"/>
      <c r="F60" s="17"/>
      <c r="G60" s="23"/>
    </row>
    <row r="61" spans="1:7">
      <c r="A61" s="18" t="s">
        <v>5</v>
      </c>
      <c r="B61" s="19" t="s">
        <v>102</v>
      </c>
      <c r="C61" s="20" t="s">
        <v>10</v>
      </c>
      <c r="D61" s="21">
        <v>1.05</v>
      </c>
      <c r="E61" s="21"/>
      <c r="F61" s="22"/>
      <c r="G61" s="23"/>
    </row>
    <row r="62" spans="1:7" ht="22.8">
      <c r="A62" s="18" t="s">
        <v>11</v>
      </c>
      <c r="B62" s="19" t="s">
        <v>103</v>
      </c>
      <c r="C62" s="20" t="s">
        <v>10</v>
      </c>
      <c r="D62" s="21">
        <v>1.05</v>
      </c>
      <c r="E62" s="21"/>
      <c r="F62" s="22"/>
      <c r="G62" s="23"/>
    </row>
    <row r="63" spans="1:7" ht="22.8">
      <c r="A63" s="18" t="s">
        <v>35</v>
      </c>
      <c r="B63" s="19" t="s">
        <v>104</v>
      </c>
      <c r="C63" s="20" t="s">
        <v>10</v>
      </c>
      <c r="D63" s="21">
        <v>1.05</v>
      </c>
      <c r="E63" s="21"/>
      <c r="F63" s="22"/>
      <c r="G63" s="23"/>
    </row>
    <row r="64" spans="1:7" ht="45.6">
      <c r="A64" s="18" t="s">
        <v>43</v>
      </c>
      <c r="B64" s="19" t="s">
        <v>86</v>
      </c>
      <c r="C64" s="20" t="s">
        <v>54</v>
      </c>
      <c r="D64" s="21">
        <v>0.31</v>
      </c>
      <c r="E64" s="21"/>
      <c r="F64" s="22"/>
      <c r="G64" s="23"/>
    </row>
    <row r="65" spans="1:7">
      <c r="A65" s="18" t="s">
        <v>45</v>
      </c>
      <c r="B65" s="19" t="s">
        <v>105</v>
      </c>
      <c r="C65" s="20" t="s">
        <v>10</v>
      </c>
      <c r="D65" s="21">
        <v>0.02</v>
      </c>
      <c r="E65" s="21"/>
      <c r="F65" s="22"/>
      <c r="G65" s="23"/>
    </row>
    <row r="66" spans="1:7">
      <c r="A66" s="18" t="s">
        <v>47</v>
      </c>
      <c r="B66" s="19" t="s">
        <v>105</v>
      </c>
      <c r="C66" s="20" t="s">
        <v>10</v>
      </c>
      <c r="D66" s="21">
        <v>0.03</v>
      </c>
      <c r="E66" s="21"/>
      <c r="F66" s="22"/>
      <c r="G66" s="23"/>
    </row>
    <row r="67" spans="1:7" ht="22.8">
      <c r="A67" s="18" t="s">
        <v>50</v>
      </c>
      <c r="B67" s="19" t="s">
        <v>106</v>
      </c>
      <c r="C67" s="20" t="s">
        <v>72</v>
      </c>
      <c r="D67" s="21">
        <v>0.75</v>
      </c>
      <c r="E67" s="21"/>
      <c r="F67" s="22"/>
      <c r="G67" s="23"/>
    </row>
    <row r="68" spans="1:7">
      <c r="A68" s="25"/>
      <c r="B68" s="26" t="s">
        <v>107</v>
      </c>
      <c r="C68" s="27"/>
      <c r="D68" s="27"/>
      <c r="E68" s="28"/>
      <c r="F68" s="29"/>
      <c r="G68" s="23"/>
    </row>
    <row r="69" spans="1:7" ht="22.8">
      <c r="A69" s="18" t="s">
        <v>108</v>
      </c>
      <c r="B69" s="19" t="s">
        <v>109</v>
      </c>
      <c r="C69" s="20" t="s">
        <v>26</v>
      </c>
      <c r="D69" s="21"/>
      <c r="E69" s="21">
        <v>230</v>
      </c>
      <c r="F69" s="22">
        <f>D69*E69</f>
        <v>0</v>
      </c>
      <c r="G69" s="23"/>
    </row>
    <row r="70" spans="1:7" ht="22.8">
      <c r="A70" s="18" t="s">
        <v>110</v>
      </c>
      <c r="B70" s="19" t="s">
        <v>111</v>
      </c>
      <c r="C70" s="20" t="s">
        <v>26</v>
      </c>
      <c r="D70" s="21"/>
      <c r="E70" s="21">
        <v>127</v>
      </c>
      <c r="F70" s="22">
        <f>D70*E70</f>
        <v>0</v>
      </c>
      <c r="G70" s="23"/>
    </row>
    <row r="71" spans="1:7" ht="36">
      <c r="A71" s="18" t="s">
        <v>112</v>
      </c>
      <c r="B71" s="19" t="s">
        <v>113</v>
      </c>
      <c r="C71" s="20" t="s">
        <v>114</v>
      </c>
      <c r="D71" s="21"/>
      <c r="E71" s="21">
        <v>250</v>
      </c>
      <c r="F71" s="22">
        <f>D71*E71</f>
        <v>0</v>
      </c>
      <c r="G71" s="23">
        <f>SUM(F69:F71)</f>
        <v>0</v>
      </c>
    </row>
    <row r="72" spans="1:7">
      <c r="A72" s="15" t="s">
        <v>115</v>
      </c>
      <c r="B72" s="16"/>
      <c r="C72" s="16"/>
      <c r="D72" s="16"/>
      <c r="E72" s="16"/>
      <c r="F72" s="17"/>
      <c r="G72" s="23"/>
    </row>
    <row r="73" spans="1:7">
      <c r="A73" s="18" t="s">
        <v>5</v>
      </c>
      <c r="B73" s="19" t="s">
        <v>116</v>
      </c>
      <c r="C73" s="20" t="s">
        <v>26</v>
      </c>
      <c r="D73" s="21">
        <v>1</v>
      </c>
      <c r="E73" s="21"/>
      <c r="F73" s="22"/>
      <c r="G73" s="23"/>
    </row>
    <row r="74" spans="1:7" ht="22.8">
      <c r="A74" s="18" t="s">
        <v>11</v>
      </c>
      <c r="B74" s="19" t="s">
        <v>117</v>
      </c>
      <c r="C74" s="20" t="s">
        <v>37</v>
      </c>
      <c r="D74" s="21">
        <v>1</v>
      </c>
      <c r="E74" s="21"/>
      <c r="F74" s="22"/>
      <c r="G74" s="23"/>
    </row>
    <row r="75" spans="1:7">
      <c r="A75" s="18" t="s">
        <v>35</v>
      </c>
      <c r="B75" s="19" t="s">
        <v>118</v>
      </c>
      <c r="C75" s="20" t="s">
        <v>26</v>
      </c>
      <c r="D75" s="21">
        <v>1</v>
      </c>
      <c r="E75" s="21"/>
      <c r="F75" s="22"/>
      <c r="G75" s="23"/>
    </row>
    <row r="76" spans="1:7" ht="34.200000000000003">
      <c r="A76" s="18" t="s">
        <v>43</v>
      </c>
      <c r="B76" s="19" t="s">
        <v>119</v>
      </c>
      <c r="C76" s="20" t="s">
        <v>120</v>
      </c>
      <c r="D76" s="21">
        <v>45</v>
      </c>
      <c r="E76" s="21"/>
      <c r="F76" s="22"/>
      <c r="G76" s="23"/>
    </row>
    <row r="77" spans="1:7" ht="22.8">
      <c r="A77" s="18" t="s">
        <v>45</v>
      </c>
      <c r="B77" s="19" t="s">
        <v>121</v>
      </c>
      <c r="C77" s="20" t="s">
        <v>26</v>
      </c>
      <c r="D77" s="21">
        <v>1</v>
      </c>
      <c r="E77" s="21"/>
      <c r="F77" s="22"/>
      <c r="G77" s="23"/>
    </row>
    <row r="78" spans="1:7" ht="34.200000000000003">
      <c r="A78" s="18" t="s">
        <v>45</v>
      </c>
      <c r="B78" s="19" t="s">
        <v>122</v>
      </c>
      <c r="C78" s="20" t="s">
        <v>26</v>
      </c>
      <c r="D78" s="21">
        <v>3</v>
      </c>
      <c r="E78" s="21"/>
      <c r="F78" s="22"/>
      <c r="G78" s="23"/>
    </row>
    <row r="79" spans="1:7" ht="22.8">
      <c r="A79" s="18" t="s">
        <v>47</v>
      </c>
      <c r="B79" s="19" t="s">
        <v>111</v>
      </c>
      <c r="C79" s="20" t="s">
        <v>26</v>
      </c>
      <c r="D79" s="21">
        <v>3</v>
      </c>
      <c r="E79" s="21"/>
      <c r="F79" s="22"/>
      <c r="G79" s="23"/>
    </row>
    <row r="80" spans="1:7">
      <c r="A80" s="34"/>
      <c r="B80" s="38" t="s">
        <v>123</v>
      </c>
      <c r="C80" s="39"/>
      <c r="D80" s="39"/>
      <c r="E80" s="21"/>
      <c r="F80" s="37">
        <f>SUM(F73:F79,F61:F67,F44:F51,F26:F35,F23:F25,F11:F21,F9:F11)</f>
        <v>0</v>
      </c>
      <c r="G80" s="23"/>
    </row>
    <row r="81" spans="1:7">
      <c r="A81" s="25"/>
      <c r="B81" s="31" t="s">
        <v>124</v>
      </c>
      <c r="C81" s="32"/>
      <c r="D81" s="32"/>
      <c r="E81" s="32"/>
      <c r="F81" s="32"/>
      <c r="G81" s="23"/>
    </row>
    <row r="82" spans="1:7" ht="34.200000000000003">
      <c r="A82" s="18" t="s">
        <v>94</v>
      </c>
      <c r="B82" s="19" t="s">
        <v>125</v>
      </c>
      <c r="C82" s="20" t="s">
        <v>84</v>
      </c>
      <c r="D82" s="21"/>
      <c r="E82" s="21"/>
      <c r="F82" s="22">
        <f>D82*E82</f>
        <v>0</v>
      </c>
      <c r="G82" s="23"/>
    </row>
    <row r="83" spans="1:7" ht="34.200000000000003">
      <c r="A83" s="18" t="s">
        <v>82</v>
      </c>
      <c r="B83" s="19" t="s">
        <v>126</v>
      </c>
      <c r="C83" s="20" t="s">
        <v>127</v>
      </c>
      <c r="D83" s="21"/>
      <c r="E83" s="21"/>
      <c r="F83" s="22">
        <f>D83*E83</f>
        <v>0</v>
      </c>
      <c r="G83" s="23"/>
    </row>
    <row r="84" spans="1:7" ht="45.6">
      <c r="A84" s="18" t="s">
        <v>96</v>
      </c>
      <c r="B84" s="19" t="s">
        <v>128</v>
      </c>
      <c r="C84" s="20" t="s">
        <v>127</v>
      </c>
      <c r="D84" s="21"/>
      <c r="E84" s="21"/>
      <c r="F84" s="22">
        <f>D84*E84</f>
        <v>0</v>
      </c>
      <c r="G84" s="23"/>
    </row>
    <row r="85" spans="1:7">
      <c r="A85" s="34"/>
      <c r="B85" s="35" t="s">
        <v>129</v>
      </c>
      <c r="C85" s="36"/>
      <c r="D85" s="36"/>
      <c r="E85" s="21"/>
      <c r="F85" s="37">
        <f>SUM(F82:F84)</f>
        <v>0</v>
      </c>
      <c r="G85" s="23"/>
    </row>
    <row r="86" spans="1:7">
      <c r="A86" s="25"/>
      <c r="B86" s="31" t="s">
        <v>130</v>
      </c>
      <c r="C86" s="32"/>
      <c r="D86" s="32"/>
      <c r="E86" s="32"/>
      <c r="F86" s="32"/>
      <c r="G86" s="23"/>
    </row>
    <row r="87" spans="1:7" ht="34.200000000000003">
      <c r="A87" s="18" t="s">
        <v>94</v>
      </c>
      <c r="B87" s="19" t="s">
        <v>131</v>
      </c>
      <c r="C87" s="20" t="s">
        <v>84</v>
      </c>
      <c r="D87" s="21"/>
      <c r="E87" s="21"/>
      <c r="F87" s="22">
        <f>D87*E87</f>
        <v>0</v>
      </c>
      <c r="G87" s="23"/>
    </row>
    <row r="88" spans="1:7" ht="34.200000000000003">
      <c r="A88" s="18" t="s">
        <v>82</v>
      </c>
      <c r="B88" s="19" t="s">
        <v>132</v>
      </c>
      <c r="C88" s="20" t="s">
        <v>127</v>
      </c>
      <c r="D88" s="21"/>
      <c r="E88" s="21"/>
      <c r="F88" s="22">
        <f t="shared" ref="F88:F94" si="1">D88*E88</f>
        <v>0</v>
      </c>
      <c r="G88" s="23"/>
    </row>
    <row r="89" spans="1:7" ht="45.6">
      <c r="A89" s="18" t="s">
        <v>96</v>
      </c>
      <c r="B89" s="19" t="s">
        <v>128</v>
      </c>
      <c r="C89" s="20" t="s">
        <v>127</v>
      </c>
      <c r="D89" s="21"/>
      <c r="E89" s="21"/>
      <c r="F89" s="22">
        <f t="shared" si="1"/>
        <v>0</v>
      </c>
      <c r="G89" s="23"/>
    </row>
    <row r="90" spans="1:7" ht="22.8">
      <c r="A90" s="18" t="s">
        <v>8</v>
      </c>
      <c r="B90" s="19" t="s">
        <v>133</v>
      </c>
      <c r="C90" s="20" t="s">
        <v>31</v>
      </c>
      <c r="D90" s="21"/>
      <c r="E90" s="21"/>
      <c r="F90" s="22">
        <f t="shared" si="1"/>
        <v>0</v>
      </c>
      <c r="G90" s="23"/>
    </row>
    <row r="91" spans="1:7" ht="22.8">
      <c r="A91" s="18" t="s">
        <v>134</v>
      </c>
      <c r="B91" s="19" t="s">
        <v>135</v>
      </c>
      <c r="C91" s="20" t="s">
        <v>136</v>
      </c>
      <c r="D91" s="21"/>
      <c r="E91" s="21"/>
      <c r="F91" s="22">
        <f t="shared" si="1"/>
        <v>0</v>
      </c>
      <c r="G91" s="23"/>
    </row>
    <row r="92" spans="1:7" ht="22.8">
      <c r="A92" s="18" t="s">
        <v>13</v>
      </c>
      <c r="B92" s="19" t="s">
        <v>137</v>
      </c>
      <c r="C92" s="20" t="s">
        <v>136</v>
      </c>
      <c r="D92" s="21"/>
      <c r="E92" s="21"/>
      <c r="F92" s="22">
        <f t="shared" si="1"/>
        <v>0</v>
      </c>
      <c r="G92" s="23"/>
    </row>
    <row r="93" spans="1:7" ht="22.8">
      <c r="A93" s="18" t="s">
        <v>16</v>
      </c>
      <c r="B93" s="19" t="s">
        <v>138</v>
      </c>
      <c r="C93" s="20" t="s">
        <v>136</v>
      </c>
      <c r="D93" s="21"/>
      <c r="E93" s="21"/>
      <c r="F93" s="22">
        <f t="shared" si="1"/>
        <v>0</v>
      </c>
      <c r="G93" s="23"/>
    </row>
    <row r="94" spans="1:7">
      <c r="A94" s="18" t="s">
        <v>139</v>
      </c>
      <c r="B94" s="19" t="s">
        <v>140</v>
      </c>
      <c r="C94" s="20" t="s">
        <v>99</v>
      </c>
      <c r="D94" s="21"/>
      <c r="E94" s="21"/>
      <c r="F94" s="22">
        <f t="shared" si="1"/>
        <v>0</v>
      </c>
      <c r="G94" s="23"/>
    </row>
    <row r="95" spans="1:7">
      <c r="A95" s="34"/>
      <c r="B95" s="35" t="s">
        <v>141</v>
      </c>
      <c r="C95" s="36"/>
      <c r="D95" s="36"/>
      <c r="E95" s="21"/>
      <c r="F95" s="37">
        <f>SUM(F87:F94)</f>
        <v>0</v>
      </c>
      <c r="G95" s="23"/>
    </row>
    <row r="96" spans="1:7">
      <c r="A96" s="34"/>
      <c r="B96" s="40" t="s">
        <v>142</v>
      </c>
      <c r="C96" s="41"/>
      <c r="D96" s="41"/>
      <c r="E96" s="21"/>
      <c r="F96" s="22">
        <f>F80*21%</f>
        <v>0</v>
      </c>
      <c r="G96" s="23"/>
    </row>
    <row r="97" spans="1:7">
      <c r="A97" s="34"/>
      <c r="B97" s="38" t="s">
        <v>143</v>
      </c>
      <c r="C97" s="39"/>
      <c r="D97" s="39"/>
      <c r="E97" s="21"/>
      <c r="F97" s="37">
        <f>F96+F80</f>
        <v>0</v>
      </c>
      <c r="G97" s="23"/>
    </row>
    <row r="98" spans="1:7">
      <c r="A98" s="42"/>
      <c r="B98" s="43"/>
      <c r="C98" s="44"/>
      <c r="D98" s="45"/>
      <c r="E98" s="45"/>
      <c r="F98" s="46"/>
      <c r="G98" s="23"/>
    </row>
    <row r="99" spans="1:7">
      <c r="A99" s="47"/>
      <c r="B99" s="43"/>
      <c r="C99" s="44"/>
      <c r="D99" s="45"/>
      <c r="E99" s="45"/>
      <c r="F99" s="46"/>
      <c r="G99" s="23"/>
    </row>
    <row r="100" spans="1:7" ht="15.6">
      <c r="A100" s="48"/>
      <c r="B100" s="48"/>
      <c r="C100" s="48"/>
      <c r="D100" s="48"/>
      <c r="E100" s="48"/>
      <c r="F100" s="48"/>
      <c r="G100" s="49"/>
    </row>
    <row r="101" spans="1:7">
      <c r="A101" s="47"/>
      <c r="B101" s="14"/>
      <c r="C101" s="50"/>
      <c r="D101" s="51"/>
      <c r="E101" s="51"/>
      <c r="F101" s="51"/>
      <c r="G101" s="10"/>
    </row>
    <row r="102" spans="1:7">
      <c r="A102" s="47"/>
      <c r="B102" s="14"/>
      <c r="C102" s="50"/>
      <c r="D102" s="52"/>
      <c r="E102" s="52"/>
      <c r="F102" s="52"/>
      <c r="G102" s="10"/>
    </row>
    <row r="103" spans="1:7">
      <c r="A103" s="47"/>
      <c r="B103" s="14"/>
      <c r="C103" s="50"/>
      <c r="D103" s="51"/>
      <c r="E103" s="51"/>
      <c r="F103" s="51"/>
      <c r="G103" s="10"/>
    </row>
    <row r="104" spans="1:7" ht="15.6">
      <c r="A104" s="47"/>
      <c r="B104" s="53" t="s">
        <v>144</v>
      </c>
      <c r="C104" s="8"/>
      <c r="D104" s="54"/>
      <c r="E104" s="8"/>
      <c r="F104" s="55"/>
      <c r="G104" s="56"/>
    </row>
  </sheetData>
  <mergeCells count="25">
    <mergeCell ref="D103:F103"/>
    <mergeCell ref="B95:D95"/>
    <mergeCell ref="B96:D96"/>
    <mergeCell ref="B97:D97"/>
    <mergeCell ref="A100:F100"/>
    <mergeCell ref="D101:F101"/>
    <mergeCell ref="D102:F102"/>
    <mergeCell ref="B68:E68"/>
    <mergeCell ref="A72:F72"/>
    <mergeCell ref="B80:D80"/>
    <mergeCell ref="B81:F81"/>
    <mergeCell ref="B85:D85"/>
    <mergeCell ref="B86:F86"/>
    <mergeCell ref="A22:F22"/>
    <mergeCell ref="B36:E36"/>
    <mergeCell ref="A43:F43"/>
    <mergeCell ref="B54:F54"/>
    <mergeCell ref="B59:D59"/>
    <mergeCell ref="A60:F60"/>
    <mergeCell ref="A1:F1"/>
    <mergeCell ref="A2:F2"/>
    <mergeCell ref="A3:F3"/>
    <mergeCell ref="A5:G5"/>
    <mergeCell ref="A6:G6"/>
    <mergeCell ref="A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Liveta Daugininkė</dc:creator>
  <cp:lastModifiedBy>Liveta Daugininkė</cp:lastModifiedBy>
  <dcterms:created xsi:type="dcterms:W3CDTF">2025-07-14T06:13:39Z</dcterms:created>
  <dcterms:modified xsi:type="dcterms:W3CDTF">2025-07-14T06:15:56Z</dcterms:modified>
</cp:coreProperties>
</file>