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1VADVPT01\Kulig\2024\3. Supaprastinti pirkimai\Vaistiniai preparatai_gaminami_2024-12\CVP IS\"/>
    </mc:Choice>
  </mc:AlternateContent>
  <xr:revisionPtr revIDLastSave="0" documentId="13_ncr:1_{776E7740-F855-41BF-BF16-618412675F8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78" i="1" l="1"/>
  <c r="G277" i="1"/>
  <c r="F277" i="1"/>
  <c r="F278" i="1" s="1"/>
  <c r="F279" i="1" s="1"/>
  <c r="F273" i="1"/>
  <c r="G263" i="1"/>
  <c r="F258" i="1"/>
  <c r="G262" i="1" s="1"/>
  <c r="G248" i="1"/>
  <c r="G247" i="1"/>
  <c r="F247" i="1"/>
  <c r="F248" i="1" s="1"/>
  <c r="F249" i="1" s="1"/>
  <c r="F242" i="1"/>
  <c r="G232" i="1"/>
  <c r="F226" i="1"/>
  <c r="G231" i="1" s="1"/>
  <c r="G216" i="1"/>
  <c r="G215" i="1"/>
  <c r="F215" i="1"/>
  <c r="F216" i="1" s="1"/>
  <c r="F217" i="1" s="1"/>
  <c r="F211" i="1"/>
  <c r="G201" i="1"/>
  <c r="F196" i="1"/>
  <c r="G200" i="1" s="1"/>
  <c r="G186" i="1"/>
  <c r="G185" i="1"/>
  <c r="F185" i="1"/>
  <c r="F186" i="1" s="1"/>
  <c r="F187" i="1" s="1"/>
  <c r="F180" i="1"/>
  <c r="G170" i="1"/>
  <c r="F164" i="1"/>
  <c r="G169" i="1" s="1"/>
  <c r="G154" i="1"/>
  <c r="G153" i="1"/>
  <c r="F153" i="1"/>
  <c r="F154" i="1" s="1"/>
  <c r="F155" i="1" s="1"/>
  <c r="F148" i="1"/>
  <c r="G138" i="1"/>
  <c r="F132" i="1"/>
  <c r="G137" i="1" s="1"/>
  <c r="G122" i="1"/>
  <c r="G121" i="1"/>
  <c r="F121" i="1"/>
  <c r="F122" i="1" s="1"/>
  <c r="F123" i="1" s="1"/>
  <c r="F116" i="1"/>
  <c r="G106" i="1"/>
  <c r="F100" i="1"/>
  <c r="G105" i="1" s="1"/>
  <c r="G90" i="1"/>
  <c r="G89" i="1"/>
  <c r="F89" i="1"/>
  <c r="F90" i="1" s="1"/>
  <c r="F91" i="1" s="1"/>
  <c r="F84" i="1"/>
  <c r="G74" i="1"/>
  <c r="F68" i="1"/>
  <c r="G73" i="1" s="1"/>
  <c r="G58" i="1"/>
  <c r="G57" i="1"/>
  <c r="F57" i="1"/>
  <c r="F58" i="1" s="1"/>
  <c r="F59" i="1" s="1"/>
  <c r="F52" i="1"/>
  <c r="G42" i="1"/>
  <c r="F37" i="1"/>
  <c r="G41" i="1" s="1"/>
  <c r="G21" i="1"/>
  <c r="F41" i="1" l="1"/>
  <c r="F42" i="1" s="1"/>
  <c r="F43" i="1" s="1"/>
  <c r="F73" i="1"/>
  <c r="F74" i="1" s="1"/>
  <c r="F75" i="1" s="1"/>
  <c r="F105" i="1"/>
  <c r="F106" i="1" s="1"/>
  <c r="F107" i="1" s="1"/>
  <c r="F137" i="1"/>
  <c r="F138" i="1" s="1"/>
  <c r="F139" i="1" s="1"/>
  <c r="F169" i="1"/>
  <c r="F170" i="1" s="1"/>
  <c r="F171" i="1" s="1"/>
  <c r="F200" i="1"/>
  <c r="F201" i="1" s="1"/>
  <c r="F202" i="1" s="1"/>
  <c r="F231" i="1"/>
  <c r="F232" i="1" s="1"/>
  <c r="F233" i="1" s="1"/>
  <c r="F262" i="1"/>
  <c r="F263" i="1" s="1"/>
  <c r="F264" i="1" s="1"/>
</calcChain>
</file>

<file path=xl/sharedStrings.xml><?xml version="1.0" encoding="utf-8"?>
<sst xmlns="http://schemas.openxmlformats.org/spreadsheetml/2006/main" count="489" uniqueCount="225">
  <si>
    <t>PIRKIMO SĄLYGŲ PRIEDAS "PASIŪLYMO FORMA"</t>
  </si>
  <si>
    <t>GAMINAMI VAISTINIAI PREPARATAI - PERKAMI PASIBAIGUS GALIOJANČIOMS SUTARTIMS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</si>
  <si>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</si>
  <si>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</si>
  <si>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</si>
  <si>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</si>
  <si>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</si>
  <si>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</si>
  <si>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</si>
  <si>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</si>
  <si>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</si>
  <si>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</si>
  <si>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</si>
  <si>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</si>
  <si>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</si>
  <si>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</si>
  <si>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</si>
  <si>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</si>
  <si>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</si>
  <si>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</si>
  <si>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</si>
  <si>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</si>
  <si>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</si>
  <si>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</si>
  <si>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</si>
  <si>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</si>
  <si>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</si>
  <si>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LIUGOLIO TIRPALAS </t>
  </si>
  <si>
    <t>Tiekėjo pasiūlymas:</t>
  </si>
  <si>
    <t>Nr.</t>
  </si>
  <si>
    <t>Pavadinimas</t>
  </si>
  <si>
    <t>Kiekis</t>
  </si>
  <si>
    <t>Mato vienetas</t>
  </si>
  <si>
    <t>Kaina be PVM, Eur</t>
  </si>
  <si>
    <t>Suma be PVM, Eur</t>
  </si>
  <si>
    <t>Siūlomas vaistinis preparatas (pavadinimas, stiprumas, farmacinė forma)</t>
  </si>
  <si>
    <t>1.</t>
  </si>
  <si>
    <t xml:space="preserve">Liugolio tirpalas </t>
  </si>
  <si>
    <t>1.1.</t>
  </si>
  <si>
    <t>Liugolio tirpalas (Sol.Liugoli: iodi puri 10g,Kalii iodidi 20g, Aqua dest/1l )</t>
  </si>
  <si>
    <t>fl</t>
  </si>
  <si>
    <t>1.1.1.</t>
  </si>
  <si>
    <t xml:space="preserve">tirpalas 100ml </t>
  </si>
  <si>
    <t>1.1.2.</t>
  </si>
  <si>
    <t>1.1.3.</t>
  </si>
  <si>
    <t>galiojimo terminas ne trumpesnis kaip 1 mėn</t>
  </si>
  <si>
    <t>Suma be PVM</t>
  </si>
  <si>
    <t>Taikomas PVM dydis (%)</t>
  </si>
  <si>
    <t>PVM suma</t>
  </si>
  <si>
    <t>Suma su PVM</t>
  </si>
  <si>
    <t>2. DALIS</t>
  </si>
  <si>
    <t xml:space="preserve">CHLORHEKSIDINO VANDENINIS TIRPALAS </t>
  </si>
  <si>
    <t>2.</t>
  </si>
  <si>
    <t xml:space="preserve">Chlorheksidino vandeninis tirpalas </t>
  </si>
  <si>
    <t>2.1.</t>
  </si>
  <si>
    <t>2.1.1.</t>
  </si>
  <si>
    <t>0,02 proc.</t>
  </si>
  <si>
    <t>2.1.2.</t>
  </si>
  <si>
    <t>tirpalas 500ml</t>
  </si>
  <si>
    <t>2.1.3.</t>
  </si>
  <si>
    <t xml:space="preserve"> fl</t>
  </si>
  <si>
    <t>2.1.4.</t>
  </si>
  <si>
    <t>3. DALIS</t>
  </si>
  <si>
    <t>3.</t>
  </si>
  <si>
    <t>3.1.</t>
  </si>
  <si>
    <t>pak</t>
  </si>
  <si>
    <t>3.1.1.</t>
  </si>
  <si>
    <t>3.1.2.</t>
  </si>
  <si>
    <t>3.1.3.</t>
  </si>
  <si>
    <t>3.1.4.</t>
  </si>
  <si>
    <t>4. DALIS</t>
  </si>
  <si>
    <t>4.</t>
  </si>
  <si>
    <t>4.1.</t>
  </si>
  <si>
    <t>4.1.1.</t>
  </si>
  <si>
    <t>0,12 proc</t>
  </si>
  <si>
    <t>4.1.2.</t>
  </si>
  <si>
    <t>4.1.3.</t>
  </si>
  <si>
    <t>4.1.4.</t>
  </si>
  <si>
    <t>5. DALIS</t>
  </si>
  <si>
    <t>5.</t>
  </si>
  <si>
    <t>5.1.</t>
  </si>
  <si>
    <t>5.1.1.</t>
  </si>
  <si>
    <t>5.1.2.</t>
  </si>
  <si>
    <t>tirpalas 250ml</t>
  </si>
  <si>
    <t>5.1.3.</t>
  </si>
  <si>
    <t>5.1.4.</t>
  </si>
  <si>
    <t>6. DALIS</t>
  </si>
  <si>
    <t>ACTO RŪGŠTIS</t>
  </si>
  <si>
    <t>6.</t>
  </si>
  <si>
    <t>Acto rūgštis</t>
  </si>
  <si>
    <t>6.1.</t>
  </si>
  <si>
    <t>6.1.1.</t>
  </si>
  <si>
    <t>3 proc.</t>
  </si>
  <si>
    <t>6.1.2.</t>
  </si>
  <si>
    <t>tirpalas 50ml</t>
  </si>
  <si>
    <t>6.1.3.</t>
  </si>
  <si>
    <t>6.1.4.</t>
  </si>
  <si>
    <t>7. DALIS</t>
  </si>
  <si>
    <t>KALIO PERMANGANATAS</t>
  </si>
  <si>
    <t>7.</t>
  </si>
  <si>
    <t>Kalio permanganatas</t>
  </si>
  <si>
    <t>7.1.</t>
  </si>
  <si>
    <t>7.1.1.</t>
  </si>
  <si>
    <t>5 proc.</t>
  </si>
  <si>
    <t>7.1.2.</t>
  </si>
  <si>
    <t>7.1.3.</t>
  </si>
  <si>
    <t>7.1.4.</t>
  </si>
  <si>
    <t>8. DALIS</t>
  </si>
  <si>
    <t>KAOLINAS/ BISMUTO SUBNITRATAS</t>
  </si>
  <si>
    <t>8.</t>
  </si>
  <si>
    <t>Kaolinas/ Bismuto subnitratas</t>
  </si>
  <si>
    <t>8.1.</t>
  </si>
  <si>
    <t>vnt</t>
  </si>
  <si>
    <t>8.1.1.</t>
  </si>
  <si>
    <t xml:space="preserve">0,5g / 0,5g </t>
  </si>
  <si>
    <t>8.1.2.</t>
  </si>
  <si>
    <t xml:space="preserve">milteliai </t>
  </si>
  <si>
    <t>8.1.3.</t>
  </si>
  <si>
    <t>8.1.4.</t>
  </si>
  <si>
    <t>9. DALIS</t>
  </si>
  <si>
    <t>NATRIO HIDROKARBONATAS</t>
  </si>
  <si>
    <t>9.</t>
  </si>
  <si>
    <t>Natrio hidrokarbonatas</t>
  </si>
  <si>
    <t>9.1.</t>
  </si>
  <si>
    <t>9.1.1.</t>
  </si>
  <si>
    <t>2 proc.</t>
  </si>
  <si>
    <t>9.1.2.</t>
  </si>
  <si>
    <t>tirpalas 200ml</t>
  </si>
  <si>
    <t>9.1.3.</t>
  </si>
  <si>
    <t>9.1.4.</t>
  </si>
  <si>
    <t>10. DALIS</t>
  </si>
  <si>
    <t>PROKAINAS</t>
  </si>
  <si>
    <t>10.</t>
  </si>
  <si>
    <t>Prokainas</t>
  </si>
  <si>
    <t>10.1.</t>
  </si>
  <si>
    <t>10.1.1.</t>
  </si>
  <si>
    <t>10.1.2.</t>
  </si>
  <si>
    <t>10.1.3.</t>
  </si>
  <si>
    <t>10.1.4.</t>
  </si>
  <si>
    <t>11. DALIS</t>
  </si>
  <si>
    <t>AMINOFILINAS</t>
  </si>
  <si>
    <t>11.</t>
  </si>
  <si>
    <t>Aminofilinas</t>
  </si>
  <si>
    <t>11.1.</t>
  </si>
  <si>
    <t>11.1.1.</t>
  </si>
  <si>
    <t>1 proc</t>
  </si>
  <si>
    <t>11.1.2.</t>
  </si>
  <si>
    <t>tirpalas 1000ml</t>
  </si>
  <si>
    <t>11.1.3.</t>
  </si>
  <si>
    <t>12. DALIS</t>
  </si>
  <si>
    <t>BURNOS SUSPENSIJA NUO SKAUSMO</t>
  </si>
  <si>
    <t>12.</t>
  </si>
  <si>
    <t>Burnos suspensija nuo skausmo</t>
  </si>
  <si>
    <t>12.1.</t>
  </si>
  <si>
    <t>Burnos suspensija nuo skausmo ( Benzokainas 2g / Prokaino HCl 2g / rafinuotas saulėgražų aliejus 200g )</t>
  </si>
  <si>
    <t>12.1.1.</t>
  </si>
  <si>
    <t>suspensija 204g</t>
  </si>
  <si>
    <t>12.1.2.</t>
  </si>
  <si>
    <t>12.1.3.</t>
  </si>
  <si>
    <t>13. DALIS</t>
  </si>
  <si>
    <t>FOLIO R. / GLIUKOZĖ</t>
  </si>
  <si>
    <t>13.</t>
  </si>
  <si>
    <t>Folio r. / Gliukozė</t>
  </si>
  <si>
    <t>13.1.</t>
  </si>
  <si>
    <t>pak.</t>
  </si>
  <si>
    <t>13.1.1.</t>
  </si>
  <si>
    <t>0,001g / 0,2g</t>
  </si>
  <si>
    <t>13.1.2.</t>
  </si>
  <si>
    <t xml:space="preserve">milteliai ardomose kapsulėse </t>
  </si>
  <si>
    <t>13.1.3.</t>
  </si>
  <si>
    <t>1 pakuotė - 50 išardomų kapsulių</t>
  </si>
  <si>
    <t>13.1.4.</t>
  </si>
  <si>
    <t>14. DALIS</t>
  </si>
  <si>
    <t>VAZELINO ALIEJUS</t>
  </si>
  <si>
    <t>14.</t>
  </si>
  <si>
    <t>Vazelino aliejus</t>
  </si>
  <si>
    <t>14.1.</t>
  </si>
  <si>
    <t>14.1.1.</t>
  </si>
  <si>
    <t>Sterilus/ aseptiškai paruoštas</t>
  </si>
  <si>
    <t>14.1.2.</t>
  </si>
  <si>
    <t>10ml</t>
  </si>
  <si>
    <t>14.1.3.</t>
  </si>
  <si>
    <t>14.1.4.</t>
  </si>
  <si>
    <t>15. DALIS</t>
  </si>
  <si>
    <t>TERPENTINO (BALTOJI) EMULSIJA</t>
  </si>
  <si>
    <t>15.</t>
  </si>
  <si>
    <t>Terpentino (baltoji) emulsija</t>
  </si>
  <si>
    <t>15.1.</t>
  </si>
  <si>
    <t>Terpentino (baltoji) emulsija ( Ac. Salicylicum 1,13/ Sapo inf. 45g/ Terebinthune 750g/ Aq.destill. 825ml)</t>
  </si>
  <si>
    <t>15.1.1.</t>
  </si>
  <si>
    <t>emulsija 1621,13g</t>
  </si>
  <si>
    <t>15.1.2.</t>
  </si>
  <si>
    <t>15.1.3.</t>
  </si>
  <si>
    <t>16. DALIS</t>
  </si>
  <si>
    <t>HIDROKORTIZONO SUSPENSIJA</t>
  </si>
  <si>
    <t>16.</t>
  </si>
  <si>
    <t>Hidrokortizono suspensija</t>
  </si>
  <si>
    <t>16.1.</t>
  </si>
  <si>
    <t>Hidrokortizono suspensija (Hidrokortizono acetatas25mg/Lidokaino HCl 5mg/ml 5ml / gelis ultragarsui 50g)</t>
  </si>
  <si>
    <t>16.1.1.</t>
  </si>
  <si>
    <t>suspensija 55g</t>
  </si>
  <si>
    <t>16.1.2.</t>
  </si>
  <si>
    <t>16.1.3.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</si>
  <si>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</si>
  <si>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</si>
  <si>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</si>
  <si>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</si>
  <si>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</si>
  <si>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</si>
  <si>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</si>
  <si>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</si>
  <si>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</si>
  <si>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</si>
  <si>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</si>
  <si>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</si>
  <si>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</si>
  <si>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</si>
  <si>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</si>
  <si>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</si>
  <si>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</si>
  <si>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</si>
  <si>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</si>
  <si>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</si>
  <si>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1994 2024-12-06 14:24:45</t>
  </si>
  <si>
    <t>Siūlomo vaistinio preparato konkreti reikšmė pagal techninės specifikacijos 2 stuplelio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</si>
</sst>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5" fillId="4" borderId="23" xfId="0" applyFont="1" applyFill="1" applyBorder="1" applyAlignment="1">
      <alignment horizontal="center" vertical="center" wrapText="1"/>
    </xf>
    <xf numFmtId="0" fontId="1" fillId="4" borderId="23" xfId="0" applyFont="1" applyFill="1" applyBorder="1" applyAlignment="1">
      <alignment vertical="top"/>
    </xf>
    <xf numFmtId="0" fontId="1" fillId="4" borderId="23" xfId="0" applyFont="1" applyFill="1" applyBorder="1" applyAlignment="1">
      <alignment vertical="top" wrapText="1"/>
    </xf>
    <xf numFmtId="0" fontId="1" fillId="4" borderId="23" xfId="0" applyFont="1" applyFill="1" applyBorder="1" applyAlignment="1">
      <alignment horizontal="center" vertical="top"/>
    </xf>
    <xf numFmtId="0" fontId="1" fillId="6" borderId="23" xfId="0" applyFont="1" applyFill="1" applyBorder="1" applyAlignment="1" applyProtection="1">
      <alignment vertical="top"/>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2" fillId="4" borderId="23" xfId="0" applyFont="1" applyFill="1" applyBorder="1" applyAlignment="1">
      <alignment horizontal="right"/>
    </xf>
    <xf numFmtId="0" fontId="1" fillId="5" borderId="0" xfId="0" applyFont="1" applyFill="1" applyAlignment="1" applyProtection="1">
      <alignment wrapText="1"/>
      <protection locked="0"/>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79"/>
  <sheetViews>
    <sheetView tabSelected="1" workbookViewId="0"/>
  </sheetViews>
  <sheetFormatPr defaultColWidth="10.875" defaultRowHeight="15" x14ac:dyDescent="0.25"/>
  <cols>
    <col min="1" max="1" width="7.875" style="1" customWidth="1"/>
    <col min="2" max="2" width="36.375" style="1" customWidth="1"/>
    <col min="3" max="3" width="11" style="1" customWidth="1"/>
    <col min="4" max="4" width="11.25" style="1" customWidth="1"/>
    <col min="5" max="5" width="12.875" style="1" customWidth="1"/>
    <col min="6" max="6" width="13.125" style="1" customWidth="1"/>
    <col min="7" max="7" width="28.5" style="1" customWidth="1"/>
    <col min="8" max="8" width="38.1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26.25" customHeight="1" x14ac:dyDescent="0.25">
      <c r="A12" s="42" t="s">
        <v>7</v>
      </c>
      <c r="B12" s="43"/>
      <c r="C12" s="39"/>
      <c r="D12" s="40"/>
      <c r="E12" s="40"/>
      <c r="F12" s="41"/>
    </row>
    <row r="13" spans="1:6" ht="15.95" customHeight="1" x14ac:dyDescent="0.25">
      <c r="A13" s="47" t="s">
        <v>8</v>
      </c>
      <c r="B13" s="48"/>
      <c r="C13" s="39"/>
      <c r="D13" s="40"/>
      <c r="E13" s="40"/>
      <c r="F13" s="41"/>
    </row>
    <row r="14" spans="1:6" ht="29.25" customHeight="1" x14ac:dyDescent="0.25">
      <c r="A14" s="47" t="s">
        <v>9</v>
      </c>
      <c r="B14" s="48"/>
      <c r="C14" s="39"/>
      <c r="D14" s="40"/>
      <c r="E14" s="40"/>
      <c r="F14" s="41"/>
    </row>
    <row r="15" spans="1:6" ht="15.95" customHeight="1" x14ac:dyDescent="0.25">
      <c r="A15" s="42" t="s">
        <v>10</v>
      </c>
      <c r="B15" s="43"/>
      <c r="C15" s="39"/>
      <c r="D15" s="40"/>
      <c r="E15" s="40"/>
      <c r="F15" s="41"/>
    </row>
    <row r="16" spans="1:6" ht="66.75" customHeight="1" x14ac:dyDescent="0.25">
      <c r="A16" s="51" t="s">
        <v>11</v>
      </c>
      <c r="B16" s="48"/>
      <c r="C16" s="39"/>
      <c r="D16" s="40"/>
      <c r="E16" s="40"/>
      <c r="F16" s="41"/>
    </row>
    <row r="17" spans="1:7" ht="27.75" customHeight="1" x14ac:dyDescent="0.25">
      <c r="A17" s="42" t="s">
        <v>12</v>
      </c>
      <c r="B17" s="43"/>
      <c r="C17" s="39"/>
      <c r="D17" s="40"/>
      <c r="E17" s="40"/>
      <c r="F17" s="41"/>
    </row>
    <row r="18" spans="1:7" ht="39.75" customHeight="1" x14ac:dyDescent="0.25">
      <c r="A18" s="42" t="s">
        <v>13</v>
      </c>
      <c r="B18" s="43"/>
      <c r="C18" s="39"/>
      <c r="D18" s="40"/>
      <c r="E18" s="40"/>
      <c r="F18" s="41"/>
    </row>
    <row r="19" spans="1:7" ht="48" customHeight="1" x14ac:dyDescent="0.25">
      <c r="A19" s="42" t="s">
        <v>14</v>
      </c>
      <c r="B19" s="43"/>
      <c r="C19" s="39"/>
      <c r="D19" s="40"/>
      <c r="E19" s="40"/>
      <c r="F19" s="41"/>
    </row>
    <row r="20" spans="1:7" ht="54.95" customHeight="1" x14ac:dyDescent="0.25">
      <c r="A20" s="42" t="s">
        <v>15</v>
      </c>
      <c r="B20" s="43"/>
      <c r="C20" s="39"/>
      <c r="D20" s="40"/>
      <c r="E20" s="40"/>
      <c r="F20" s="41"/>
    </row>
    <row r="21" spans="1:7" ht="128.25" customHeight="1" x14ac:dyDescent="0.25">
      <c r="A21" s="44" t="s">
        <v>16</v>
      </c>
      <c r="B21" s="45"/>
      <c r="C21" s="49"/>
      <c r="D21" s="50"/>
      <c r="E21" s="50"/>
      <c r="F21" s="50"/>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2"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6" t="s">
        <v>22</v>
      </c>
      <c r="B28" s="38"/>
      <c r="C28" s="38"/>
      <c r="D28" s="38"/>
      <c r="E28" s="38"/>
      <c r="F28" s="38"/>
    </row>
    <row r="29" spans="1:7" x14ac:dyDescent="0.25">
      <c r="A29" s="38" t="s">
        <v>23</v>
      </c>
      <c r="B29" s="38"/>
      <c r="C29" s="38"/>
      <c r="D29" s="38"/>
      <c r="E29" s="38"/>
      <c r="F29" s="38"/>
    </row>
    <row r="30" spans="1:7" ht="39.75" customHeight="1" x14ac:dyDescent="0.25">
      <c r="A30" s="37" t="s">
        <v>24</v>
      </c>
      <c r="B30" s="37"/>
      <c r="C30" s="37"/>
      <c r="D30" s="36"/>
    </row>
    <row r="31" spans="1:7" x14ac:dyDescent="0.25">
      <c r="A31" s="14" t="s">
        <v>25</v>
      </c>
    </row>
    <row r="32" spans="1:7" x14ac:dyDescent="0.25">
      <c r="A32" s="12" t="s">
        <v>26</v>
      </c>
      <c r="B32" s="12" t="s">
        <v>27</v>
      </c>
    </row>
    <row r="34" spans="1:8" x14ac:dyDescent="0.25">
      <c r="A34" s="12" t="s">
        <v>28</v>
      </c>
    </row>
    <row r="35" spans="1:8" s="10" customFormat="1" ht="45" x14ac:dyDescent="0.25">
      <c r="A35" s="24" t="s">
        <v>29</v>
      </c>
      <c r="B35" s="24" t="s">
        <v>30</v>
      </c>
      <c r="C35" s="24" t="s">
        <v>31</v>
      </c>
      <c r="D35" s="24" t="s">
        <v>32</v>
      </c>
      <c r="E35" s="24" t="s">
        <v>33</v>
      </c>
      <c r="F35" s="24" t="s">
        <v>34</v>
      </c>
      <c r="G35" s="24" t="s">
        <v>35</v>
      </c>
      <c r="H35" s="26" t="s">
        <v>224</v>
      </c>
    </row>
    <row r="36" spans="1:8" x14ac:dyDescent="0.25">
      <c r="A36" s="15" t="s">
        <v>36</v>
      </c>
      <c r="B36" s="23" t="s">
        <v>37</v>
      </c>
      <c r="C36" s="16"/>
      <c r="D36" s="16"/>
      <c r="E36" s="16"/>
      <c r="F36" s="16"/>
      <c r="G36" s="16"/>
      <c r="H36" s="25"/>
    </row>
    <row r="37" spans="1:8" ht="36.75" customHeight="1" x14ac:dyDescent="0.25">
      <c r="A37" s="27" t="s">
        <v>38</v>
      </c>
      <c r="B37" s="28" t="s">
        <v>39</v>
      </c>
      <c r="C37" s="29">
        <v>40</v>
      </c>
      <c r="D37" s="29" t="s">
        <v>40</v>
      </c>
      <c r="E37" s="30"/>
      <c r="F37" s="27" t="str">
        <f>IF(ISBLANK(E37),"", PRODUCT(C37,E37))</f>
        <v/>
      </c>
      <c r="G37" s="31"/>
      <c r="H37" s="28"/>
    </row>
    <row r="38" spans="1:8" x14ac:dyDescent="0.25">
      <c r="A38" s="27" t="s">
        <v>41</v>
      </c>
      <c r="B38" s="28" t="s">
        <v>42</v>
      </c>
      <c r="C38" s="27"/>
      <c r="D38" s="27"/>
      <c r="E38" s="27"/>
      <c r="F38" s="27"/>
      <c r="G38" s="27"/>
      <c r="H38" s="31"/>
    </row>
    <row r="39" spans="1:8" x14ac:dyDescent="0.25">
      <c r="A39" s="27" t="s">
        <v>43</v>
      </c>
      <c r="B39" s="28" t="s">
        <v>40</v>
      </c>
      <c r="C39" s="27"/>
      <c r="D39" s="27"/>
      <c r="E39" s="27"/>
      <c r="F39" s="27"/>
      <c r="G39" s="27"/>
      <c r="H39" s="31"/>
    </row>
    <row r="40" spans="1:8" x14ac:dyDescent="0.25">
      <c r="A40" s="27" t="s">
        <v>44</v>
      </c>
      <c r="B40" s="28" t="s">
        <v>45</v>
      </c>
      <c r="C40" s="27"/>
      <c r="D40" s="27"/>
      <c r="E40" s="27"/>
      <c r="F40" s="27"/>
      <c r="G40" s="27"/>
      <c r="H40" s="31"/>
    </row>
    <row r="41" spans="1:8" x14ac:dyDescent="0.25">
      <c r="E41" s="15" t="s">
        <v>46</v>
      </c>
      <c r="F41" s="15" t="str">
        <f>IF((COUNT(C37:C40)&lt;&gt;COUNT(F37:F40)),"", ROUND(SUM(F37:F40),2))</f>
        <v/>
      </c>
      <c r="G41" s="14" t="str">
        <f>IF((COUNT(C37:C40)&lt;&gt;COUNT(F37:F40)),"Neužpildytos visų objektų kainos", "")</f>
        <v>Neužpildytos visų objektų kainos</v>
      </c>
    </row>
    <row r="42" spans="1:8" x14ac:dyDescent="0.25">
      <c r="C42" s="35" t="s">
        <v>47</v>
      </c>
      <c r="D42" s="17"/>
      <c r="E42" s="15" t="s">
        <v>48</v>
      </c>
      <c r="F42" s="15" t="str">
        <f>IF(OR(F41="",D42=""),"", ROUND(PRODUCT(D42,F41)/100,2))</f>
        <v/>
      </c>
      <c r="G42" s="14" t="str">
        <f>IF(D42="", "Nurodykite taikomą PVM dydį", "")</f>
        <v>Nurodykite taikomą PVM dydį</v>
      </c>
    </row>
    <row r="43" spans="1:8" x14ac:dyDescent="0.25">
      <c r="E43" s="15" t="s">
        <v>49</v>
      </c>
      <c r="F43" s="15">
        <f>IF(ISBLANK(F42), "", ROUND(SUM(F41:F42),2))</f>
        <v>0</v>
      </c>
    </row>
    <row r="47" spans="1:8" x14ac:dyDescent="0.25">
      <c r="A47" s="12" t="s">
        <v>50</v>
      </c>
      <c r="B47" s="12" t="s">
        <v>51</v>
      </c>
    </row>
    <row r="49" spans="1:8" x14ac:dyDescent="0.25">
      <c r="A49" s="12" t="s">
        <v>28</v>
      </c>
    </row>
    <row r="50" spans="1:8" s="11" customFormat="1" ht="45" x14ac:dyDescent="0.25">
      <c r="A50" s="24" t="s">
        <v>29</v>
      </c>
      <c r="B50" s="24" t="s">
        <v>30</v>
      </c>
      <c r="C50" s="24" t="s">
        <v>31</v>
      </c>
      <c r="D50" s="24" t="s">
        <v>32</v>
      </c>
      <c r="E50" s="24" t="s">
        <v>33</v>
      </c>
      <c r="F50" s="24" t="s">
        <v>34</v>
      </c>
      <c r="G50" s="24" t="s">
        <v>35</v>
      </c>
      <c r="H50" s="26" t="s">
        <v>224</v>
      </c>
    </row>
    <row r="51" spans="1:8" x14ac:dyDescent="0.25">
      <c r="A51" s="32" t="s">
        <v>52</v>
      </c>
      <c r="B51" s="32" t="s">
        <v>53</v>
      </c>
      <c r="C51" s="28"/>
      <c r="D51" s="28"/>
      <c r="E51" s="28"/>
      <c r="F51" s="28"/>
      <c r="G51" s="28"/>
      <c r="H51" s="28"/>
    </row>
    <row r="52" spans="1:8" ht="25.5" customHeight="1" x14ac:dyDescent="0.25">
      <c r="A52" s="28" t="s">
        <v>54</v>
      </c>
      <c r="B52" s="28" t="s">
        <v>53</v>
      </c>
      <c r="C52" s="33">
        <v>200</v>
      </c>
      <c r="D52" s="33" t="s">
        <v>40</v>
      </c>
      <c r="E52" s="34"/>
      <c r="F52" s="28" t="str">
        <f>IF(ISBLANK(E52),"", PRODUCT(C52,E52))</f>
        <v/>
      </c>
      <c r="G52" s="31"/>
      <c r="H52" s="28"/>
    </row>
    <row r="53" spans="1:8" x14ac:dyDescent="0.25">
      <c r="A53" s="28" t="s">
        <v>55</v>
      </c>
      <c r="B53" s="28" t="s">
        <v>56</v>
      </c>
      <c r="C53" s="28"/>
      <c r="D53" s="28"/>
      <c r="E53" s="28"/>
      <c r="F53" s="28"/>
      <c r="G53" s="28"/>
      <c r="H53" s="31"/>
    </row>
    <row r="54" spans="1:8" x14ac:dyDescent="0.25">
      <c r="A54" s="28" t="s">
        <v>57</v>
      </c>
      <c r="B54" s="28" t="s">
        <v>58</v>
      </c>
      <c r="C54" s="28"/>
      <c r="D54" s="28"/>
      <c r="E54" s="28"/>
      <c r="F54" s="28"/>
      <c r="G54" s="28"/>
      <c r="H54" s="31"/>
    </row>
    <row r="55" spans="1:8" x14ac:dyDescent="0.25">
      <c r="A55" s="28" t="s">
        <v>59</v>
      </c>
      <c r="B55" s="28" t="s">
        <v>60</v>
      </c>
      <c r="C55" s="28"/>
      <c r="D55" s="28"/>
      <c r="E55" s="28"/>
      <c r="F55" s="28"/>
      <c r="G55" s="28"/>
      <c r="H55" s="31"/>
    </row>
    <row r="56" spans="1:8" x14ac:dyDescent="0.25">
      <c r="A56" s="28" t="s">
        <v>61</v>
      </c>
      <c r="B56" s="28" t="s">
        <v>45</v>
      </c>
      <c r="C56" s="28"/>
      <c r="D56" s="28"/>
      <c r="E56" s="28"/>
      <c r="F56" s="28"/>
      <c r="G56" s="28"/>
      <c r="H56" s="31"/>
    </row>
    <row r="57" spans="1:8" x14ac:dyDescent="0.25">
      <c r="E57" s="15" t="s">
        <v>46</v>
      </c>
      <c r="F57" s="15" t="str">
        <f>IF((COUNT(C52:C56)&lt;&gt;COUNT(F52:F56)),"", ROUND(SUM(F52:F56),2))</f>
        <v/>
      </c>
      <c r="G57" s="14" t="str">
        <f>IF((COUNT(C52:C56)&lt;&gt;COUNT(F52:F56)),"Neužpildytos visų objektų kainos", "")</f>
        <v>Neužpildytos visų objektų kainos</v>
      </c>
    </row>
    <row r="58" spans="1:8" x14ac:dyDescent="0.25">
      <c r="C58" s="35" t="s">
        <v>47</v>
      </c>
      <c r="D58" s="17"/>
      <c r="E58" s="15" t="s">
        <v>48</v>
      </c>
      <c r="F58" s="15" t="str">
        <f>IF(OR(F57="",D58=""),"", ROUND(PRODUCT(D58,F57)/100,2))</f>
        <v/>
      </c>
      <c r="G58" s="14" t="str">
        <f>IF(D58="", "Nurodykite taikomą PVM dydį", "")</f>
        <v>Nurodykite taikomą PVM dydį</v>
      </c>
    </row>
    <row r="59" spans="1:8" x14ac:dyDescent="0.25">
      <c r="E59" s="15" t="s">
        <v>49</v>
      </c>
      <c r="F59" s="15">
        <f>IF(ISBLANK(F58), "", ROUND(SUM(F57:F58),2))</f>
        <v>0</v>
      </c>
    </row>
    <row r="63" spans="1:8" x14ac:dyDescent="0.25">
      <c r="A63" s="12" t="s">
        <v>62</v>
      </c>
      <c r="B63" s="12" t="s">
        <v>51</v>
      </c>
    </row>
    <row r="65" spans="1:8" x14ac:dyDescent="0.25">
      <c r="A65" s="12" t="s">
        <v>28</v>
      </c>
    </row>
    <row r="66" spans="1:8" ht="45" x14ac:dyDescent="0.25">
      <c r="A66" s="24" t="s">
        <v>29</v>
      </c>
      <c r="B66" s="24" t="s">
        <v>30</v>
      </c>
      <c r="C66" s="24" t="s">
        <v>31</v>
      </c>
      <c r="D66" s="24" t="s">
        <v>32</v>
      </c>
      <c r="E66" s="24" t="s">
        <v>33</v>
      </c>
      <c r="F66" s="24" t="s">
        <v>34</v>
      </c>
      <c r="G66" s="24" t="s">
        <v>35</v>
      </c>
      <c r="H66" s="26" t="s">
        <v>224</v>
      </c>
    </row>
    <row r="67" spans="1:8" x14ac:dyDescent="0.25">
      <c r="A67" s="32" t="s">
        <v>63</v>
      </c>
      <c r="B67" s="32" t="s">
        <v>53</v>
      </c>
      <c r="C67" s="28"/>
      <c r="D67" s="28"/>
      <c r="E67" s="28"/>
      <c r="F67" s="28"/>
      <c r="G67" s="28"/>
      <c r="H67" s="28"/>
    </row>
    <row r="68" spans="1:8" ht="26.25" customHeight="1" x14ac:dyDescent="0.25">
      <c r="A68" s="28" t="s">
        <v>64</v>
      </c>
      <c r="B68" s="28" t="s">
        <v>53</v>
      </c>
      <c r="C68" s="33">
        <v>70</v>
      </c>
      <c r="D68" s="33" t="s">
        <v>65</v>
      </c>
      <c r="E68" s="34"/>
      <c r="F68" s="28" t="str">
        <f>IF(ISBLANK(E68),"", PRODUCT(C68,E68))</f>
        <v/>
      </c>
      <c r="G68" s="31"/>
      <c r="H68" s="28"/>
    </row>
    <row r="69" spans="1:8" x14ac:dyDescent="0.25">
      <c r="A69" s="28" t="s">
        <v>66</v>
      </c>
      <c r="B69" s="28" t="s">
        <v>56</v>
      </c>
      <c r="C69" s="28"/>
      <c r="D69" s="28"/>
      <c r="E69" s="28"/>
      <c r="F69" s="28"/>
      <c r="G69" s="28"/>
      <c r="H69" s="31"/>
    </row>
    <row r="70" spans="1:8" x14ac:dyDescent="0.25">
      <c r="A70" s="28" t="s">
        <v>67</v>
      </c>
      <c r="B70" s="28" t="s">
        <v>42</v>
      </c>
      <c r="C70" s="28"/>
      <c r="D70" s="28"/>
      <c r="E70" s="28"/>
      <c r="F70" s="28"/>
      <c r="G70" s="28"/>
      <c r="H70" s="31"/>
    </row>
    <row r="71" spans="1:8" x14ac:dyDescent="0.25">
      <c r="A71" s="28" t="s">
        <v>68</v>
      </c>
      <c r="B71" s="28" t="s">
        <v>40</v>
      </c>
      <c r="C71" s="28"/>
      <c r="D71" s="28"/>
      <c r="E71" s="28"/>
      <c r="F71" s="28"/>
      <c r="G71" s="28"/>
      <c r="H71" s="31"/>
    </row>
    <row r="72" spans="1:8" x14ac:dyDescent="0.25">
      <c r="A72" s="28" t="s">
        <v>69</v>
      </c>
      <c r="B72" s="28" t="s">
        <v>45</v>
      </c>
      <c r="C72" s="28"/>
      <c r="D72" s="28"/>
      <c r="E72" s="28"/>
      <c r="F72" s="28"/>
      <c r="G72" s="28"/>
      <c r="H72" s="31"/>
    </row>
    <row r="73" spans="1:8" x14ac:dyDescent="0.25">
      <c r="E73" s="15" t="s">
        <v>46</v>
      </c>
      <c r="F73" s="15" t="str">
        <f>IF((COUNT(C68:C72)&lt;&gt;COUNT(F68:F72)),"", ROUND(SUM(F68:F72),2))</f>
        <v/>
      </c>
      <c r="G73" s="14" t="str">
        <f>IF((COUNT(C68:C72)&lt;&gt;COUNT(F68:F72)),"Neužpildytos visų objektų kainos", "")</f>
        <v>Neužpildytos visų objektų kainos</v>
      </c>
    </row>
    <row r="74" spans="1:8" x14ac:dyDescent="0.25">
      <c r="C74" s="35" t="s">
        <v>47</v>
      </c>
      <c r="D74" s="17"/>
      <c r="E74" s="15" t="s">
        <v>48</v>
      </c>
      <c r="F74" s="15" t="str">
        <f>IF(OR(F73="",D74=""),"", ROUND(PRODUCT(D74,F73)/100,2))</f>
        <v/>
      </c>
      <c r="G74" s="14" t="str">
        <f>IF(D74="", "Nurodykite taikomą PVM dydį", "")</f>
        <v>Nurodykite taikomą PVM dydį</v>
      </c>
    </row>
    <row r="75" spans="1:8" x14ac:dyDescent="0.25">
      <c r="E75" s="15" t="s">
        <v>49</v>
      </c>
      <c r="F75" s="15">
        <f>IF(ISBLANK(F74), "", ROUND(SUM(F73:F74),2))</f>
        <v>0</v>
      </c>
    </row>
    <row r="79" spans="1:8" x14ac:dyDescent="0.25">
      <c r="A79" s="12" t="s">
        <v>70</v>
      </c>
      <c r="B79" s="12" t="s">
        <v>51</v>
      </c>
    </row>
    <row r="81" spans="1:8" x14ac:dyDescent="0.25">
      <c r="A81" s="12" t="s">
        <v>28</v>
      </c>
    </row>
    <row r="82" spans="1:8" s="11" customFormat="1" ht="45" x14ac:dyDescent="0.25">
      <c r="A82" s="24" t="s">
        <v>29</v>
      </c>
      <c r="B82" s="24" t="s">
        <v>30</v>
      </c>
      <c r="C82" s="24" t="s">
        <v>31</v>
      </c>
      <c r="D82" s="24" t="s">
        <v>32</v>
      </c>
      <c r="E82" s="24" t="s">
        <v>33</v>
      </c>
      <c r="F82" s="24" t="s">
        <v>34</v>
      </c>
      <c r="G82" s="24" t="s">
        <v>35</v>
      </c>
      <c r="H82" s="26" t="s">
        <v>224</v>
      </c>
    </row>
    <row r="83" spans="1:8" x14ac:dyDescent="0.25">
      <c r="A83" s="32" t="s">
        <v>71</v>
      </c>
      <c r="B83" s="32" t="s">
        <v>53</v>
      </c>
      <c r="C83" s="28"/>
      <c r="D83" s="28"/>
      <c r="E83" s="28"/>
      <c r="F83" s="28"/>
      <c r="G83" s="28"/>
      <c r="H83" s="28"/>
    </row>
    <row r="84" spans="1:8" ht="24" customHeight="1" x14ac:dyDescent="0.25">
      <c r="A84" s="28" t="s">
        <v>72</v>
      </c>
      <c r="B84" s="28" t="s">
        <v>53</v>
      </c>
      <c r="C84" s="33">
        <v>600</v>
      </c>
      <c r="D84" s="33" t="s">
        <v>65</v>
      </c>
      <c r="E84" s="34"/>
      <c r="F84" s="28" t="str">
        <f>IF(ISBLANK(E84),"", PRODUCT(C84,E84))</f>
        <v/>
      </c>
      <c r="G84" s="31"/>
      <c r="H84" s="28"/>
    </row>
    <row r="85" spans="1:8" x14ac:dyDescent="0.25">
      <c r="A85" s="28" t="s">
        <v>73</v>
      </c>
      <c r="B85" s="28" t="s">
        <v>74</v>
      </c>
      <c r="C85" s="28"/>
      <c r="D85" s="28"/>
      <c r="E85" s="28"/>
      <c r="F85" s="28"/>
      <c r="G85" s="28"/>
      <c r="H85" s="31"/>
    </row>
    <row r="86" spans="1:8" x14ac:dyDescent="0.25">
      <c r="A86" s="28" t="s">
        <v>75</v>
      </c>
      <c r="B86" s="28" t="s">
        <v>58</v>
      </c>
      <c r="C86" s="28"/>
      <c r="D86" s="28"/>
      <c r="E86" s="28"/>
      <c r="F86" s="28"/>
      <c r="G86" s="28"/>
      <c r="H86" s="31"/>
    </row>
    <row r="87" spans="1:8" x14ac:dyDescent="0.25">
      <c r="A87" s="28" t="s">
        <v>76</v>
      </c>
      <c r="B87" s="28" t="s">
        <v>40</v>
      </c>
      <c r="C87" s="28"/>
      <c r="D87" s="28"/>
      <c r="E87" s="28"/>
      <c r="F87" s="28"/>
      <c r="G87" s="28"/>
      <c r="H87" s="31"/>
    </row>
    <row r="88" spans="1:8" x14ac:dyDescent="0.25">
      <c r="A88" s="28" t="s">
        <v>77</v>
      </c>
      <c r="B88" s="28" t="s">
        <v>45</v>
      </c>
      <c r="C88" s="28"/>
      <c r="D88" s="28"/>
      <c r="E88" s="28"/>
      <c r="F88" s="28"/>
      <c r="G88" s="28"/>
      <c r="H88" s="31"/>
    </row>
    <row r="89" spans="1:8" x14ac:dyDescent="0.25">
      <c r="E89" s="15" t="s">
        <v>46</v>
      </c>
      <c r="F89" s="15" t="str">
        <f>IF((COUNT(C84:C88)&lt;&gt;COUNT(F84:F88)),"", ROUND(SUM(F84:F88),2))</f>
        <v/>
      </c>
      <c r="G89" s="14" t="str">
        <f>IF((COUNT(C84:C88)&lt;&gt;COUNT(F84:F88)),"Neužpildytos visų objektų kainos", "")</f>
        <v>Neužpildytos visų objektų kainos</v>
      </c>
    </row>
    <row r="90" spans="1:8" x14ac:dyDescent="0.25">
      <c r="C90" s="35" t="s">
        <v>47</v>
      </c>
      <c r="D90" s="17"/>
      <c r="E90" s="15" t="s">
        <v>48</v>
      </c>
      <c r="F90" s="15" t="str">
        <f>IF(OR(F89="",D90=""),"", ROUND(PRODUCT(D90,F89)/100,2))</f>
        <v/>
      </c>
      <c r="G90" s="14" t="str">
        <f>IF(D90="", "Nurodykite taikomą PVM dydį", "")</f>
        <v>Nurodykite taikomą PVM dydį</v>
      </c>
    </row>
    <row r="91" spans="1:8" x14ac:dyDescent="0.25">
      <c r="E91" s="15" t="s">
        <v>49</v>
      </c>
      <c r="F91" s="15">
        <f>IF(ISBLANK(F90), "", ROUND(SUM(F89:F90),2))</f>
        <v>0</v>
      </c>
    </row>
    <row r="95" spans="1:8" x14ac:dyDescent="0.25">
      <c r="A95" s="12" t="s">
        <v>78</v>
      </c>
      <c r="B95" s="12" t="s">
        <v>51</v>
      </c>
    </row>
    <row r="97" spans="1:8" x14ac:dyDescent="0.25">
      <c r="A97" s="12" t="s">
        <v>28</v>
      </c>
    </row>
    <row r="98" spans="1:8" ht="45" x14ac:dyDescent="0.25">
      <c r="A98" s="24" t="s">
        <v>29</v>
      </c>
      <c r="B98" s="24" t="s">
        <v>30</v>
      </c>
      <c r="C98" s="24" t="s">
        <v>31</v>
      </c>
      <c r="D98" s="24" t="s">
        <v>32</v>
      </c>
      <c r="E98" s="24" t="s">
        <v>33</v>
      </c>
      <c r="F98" s="24" t="s">
        <v>34</v>
      </c>
      <c r="G98" s="24" t="s">
        <v>35</v>
      </c>
      <c r="H98" s="26" t="s">
        <v>224</v>
      </c>
    </row>
    <row r="99" spans="1:8" x14ac:dyDescent="0.25">
      <c r="A99" s="32" t="s">
        <v>79</v>
      </c>
      <c r="B99" s="32" t="s">
        <v>53</v>
      </c>
      <c r="C99" s="28"/>
      <c r="D99" s="28"/>
      <c r="E99" s="28"/>
      <c r="F99" s="28"/>
      <c r="G99" s="28"/>
      <c r="H99" s="28"/>
    </row>
    <row r="100" spans="1:8" ht="28.5" customHeight="1" x14ac:dyDescent="0.25">
      <c r="A100" s="28" t="s">
        <v>80</v>
      </c>
      <c r="B100" s="28" t="s">
        <v>53</v>
      </c>
      <c r="C100" s="33">
        <v>400</v>
      </c>
      <c r="D100" s="33" t="s">
        <v>40</v>
      </c>
      <c r="E100" s="34"/>
      <c r="F100" s="28" t="str">
        <f>IF(ISBLANK(E100),"", PRODUCT(C100,E100))</f>
        <v/>
      </c>
      <c r="G100" s="31"/>
      <c r="H100" s="28"/>
    </row>
    <row r="101" spans="1:8" x14ac:dyDescent="0.25">
      <c r="A101" s="28" t="s">
        <v>81</v>
      </c>
      <c r="B101" s="28" t="s">
        <v>74</v>
      </c>
      <c r="C101" s="28"/>
      <c r="D101" s="28"/>
      <c r="E101" s="28"/>
      <c r="F101" s="28"/>
      <c r="G101" s="28"/>
      <c r="H101" s="31"/>
    </row>
    <row r="102" spans="1:8" x14ac:dyDescent="0.25">
      <c r="A102" s="28" t="s">
        <v>82</v>
      </c>
      <c r="B102" s="28" t="s">
        <v>83</v>
      </c>
      <c r="C102" s="28"/>
      <c r="D102" s="28"/>
      <c r="E102" s="28"/>
      <c r="F102" s="28"/>
      <c r="G102" s="28"/>
      <c r="H102" s="31"/>
    </row>
    <row r="103" spans="1:8" x14ac:dyDescent="0.25">
      <c r="A103" s="28" t="s">
        <v>84</v>
      </c>
      <c r="B103" s="28" t="s">
        <v>40</v>
      </c>
      <c r="C103" s="28"/>
      <c r="D103" s="28"/>
      <c r="E103" s="28"/>
      <c r="F103" s="28"/>
      <c r="G103" s="28"/>
      <c r="H103" s="31"/>
    </row>
    <row r="104" spans="1:8" x14ac:dyDescent="0.25">
      <c r="A104" s="28" t="s">
        <v>85</v>
      </c>
      <c r="B104" s="28" t="s">
        <v>45</v>
      </c>
      <c r="C104" s="28"/>
      <c r="D104" s="28"/>
      <c r="E104" s="28"/>
      <c r="F104" s="28"/>
      <c r="G104" s="28"/>
      <c r="H104" s="31"/>
    </row>
    <row r="105" spans="1:8" x14ac:dyDescent="0.25">
      <c r="E105" s="15" t="s">
        <v>46</v>
      </c>
      <c r="F105" s="15" t="str">
        <f>IF((COUNT(C100:C104)&lt;&gt;COUNT(F100:F104)),"", ROUND(SUM(F100:F104),2))</f>
        <v/>
      </c>
      <c r="G105" s="14" t="str">
        <f>IF((COUNT(C100:C104)&lt;&gt;COUNT(F100:F104)),"Neužpildytos visų objektų kainos", "")</f>
        <v>Neužpildytos visų objektų kainos</v>
      </c>
    </row>
    <row r="106" spans="1:8" x14ac:dyDescent="0.25">
      <c r="C106" s="35" t="s">
        <v>47</v>
      </c>
      <c r="D106" s="17"/>
      <c r="E106" s="15" t="s">
        <v>48</v>
      </c>
      <c r="F106" s="15" t="str">
        <f>IF(OR(F105="",D106=""),"", ROUND(PRODUCT(D106,F105)/100,2))</f>
        <v/>
      </c>
      <c r="G106" s="14" t="str">
        <f>IF(D106="", "Nurodykite taikomą PVM dydį", "")</f>
        <v>Nurodykite taikomą PVM dydį</v>
      </c>
    </row>
    <row r="107" spans="1:8" x14ac:dyDescent="0.25">
      <c r="E107" s="15" t="s">
        <v>49</v>
      </c>
      <c r="F107" s="15">
        <f>IF(ISBLANK(F106), "", ROUND(SUM(F105:F106),2))</f>
        <v>0</v>
      </c>
    </row>
    <row r="111" spans="1:8" x14ac:dyDescent="0.25">
      <c r="A111" s="12" t="s">
        <v>86</v>
      </c>
      <c r="B111" s="12" t="s">
        <v>87</v>
      </c>
    </row>
    <row r="113" spans="1:8" x14ac:dyDescent="0.25">
      <c r="A113" s="12" t="s">
        <v>28</v>
      </c>
    </row>
    <row r="114" spans="1:8" ht="45" x14ac:dyDescent="0.25">
      <c r="A114" s="24" t="s">
        <v>29</v>
      </c>
      <c r="B114" s="24" t="s">
        <v>30</v>
      </c>
      <c r="C114" s="24" t="s">
        <v>31</v>
      </c>
      <c r="D114" s="24" t="s">
        <v>32</v>
      </c>
      <c r="E114" s="24" t="s">
        <v>33</v>
      </c>
      <c r="F114" s="24" t="s">
        <v>34</v>
      </c>
      <c r="G114" s="24" t="s">
        <v>35</v>
      </c>
      <c r="H114" s="26" t="s">
        <v>224</v>
      </c>
    </row>
    <row r="115" spans="1:8" x14ac:dyDescent="0.25">
      <c r="A115" s="32" t="s">
        <v>88</v>
      </c>
      <c r="B115" s="32" t="s">
        <v>89</v>
      </c>
      <c r="C115" s="28"/>
      <c r="D115" s="28"/>
      <c r="E115" s="28"/>
      <c r="F115" s="28"/>
      <c r="G115" s="28"/>
      <c r="H115" s="28"/>
    </row>
    <row r="116" spans="1:8" ht="22.5" customHeight="1" x14ac:dyDescent="0.25">
      <c r="A116" s="28" t="s">
        <v>90</v>
      </c>
      <c r="B116" s="28" t="s">
        <v>89</v>
      </c>
      <c r="C116" s="33">
        <v>40</v>
      </c>
      <c r="D116" s="33" t="s">
        <v>40</v>
      </c>
      <c r="E116" s="34"/>
      <c r="F116" s="28" t="str">
        <f>IF(ISBLANK(E116),"", PRODUCT(C116,E116))</f>
        <v/>
      </c>
      <c r="G116" s="31"/>
      <c r="H116" s="28"/>
    </row>
    <row r="117" spans="1:8" x14ac:dyDescent="0.25">
      <c r="A117" s="28" t="s">
        <v>91</v>
      </c>
      <c r="B117" s="28" t="s">
        <v>92</v>
      </c>
      <c r="C117" s="28"/>
      <c r="D117" s="28"/>
      <c r="E117" s="28"/>
      <c r="F117" s="28"/>
      <c r="G117" s="28"/>
      <c r="H117" s="31"/>
    </row>
    <row r="118" spans="1:8" x14ac:dyDescent="0.25">
      <c r="A118" s="28" t="s">
        <v>93</v>
      </c>
      <c r="B118" s="28" t="s">
        <v>94</v>
      </c>
      <c r="C118" s="28"/>
      <c r="D118" s="28"/>
      <c r="E118" s="28"/>
      <c r="F118" s="28"/>
      <c r="G118" s="28"/>
      <c r="H118" s="31"/>
    </row>
    <row r="119" spans="1:8" x14ac:dyDescent="0.25">
      <c r="A119" s="28" t="s">
        <v>95</v>
      </c>
      <c r="B119" s="28" t="s">
        <v>40</v>
      </c>
      <c r="C119" s="28"/>
      <c r="D119" s="28"/>
      <c r="E119" s="28"/>
      <c r="F119" s="28"/>
      <c r="G119" s="28"/>
      <c r="H119" s="31"/>
    </row>
    <row r="120" spans="1:8" x14ac:dyDescent="0.25">
      <c r="A120" s="28" t="s">
        <v>96</v>
      </c>
      <c r="B120" s="28" t="s">
        <v>45</v>
      </c>
      <c r="C120" s="28"/>
      <c r="D120" s="28"/>
      <c r="E120" s="28"/>
      <c r="F120" s="28"/>
      <c r="G120" s="28"/>
      <c r="H120" s="31"/>
    </row>
    <row r="121" spans="1:8" x14ac:dyDescent="0.25">
      <c r="E121" s="15" t="s">
        <v>46</v>
      </c>
      <c r="F121" s="15" t="str">
        <f>IF((COUNT(C116:C120)&lt;&gt;COUNT(F116:F120)),"", ROUND(SUM(F116:F120),2))</f>
        <v/>
      </c>
      <c r="G121" s="14" t="str">
        <f>IF((COUNT(C116:C120)&lt;&gt;COUNT(F116:F120)),"Neužpildytos visų objektų kainos", "")</f>
        <v>Neužpildytos visų objektų kainos</v>
      </c>
    </row>
    <row r="122" spans="1:8" x14ac:dyDescent="0.25">
      <c r="C122" s="35" t="s">
        <v>47</v>
      </c>
      <c r="D122" s="17"/>
      <c r="E122" s="15" t="s">
        <v>48</v>
      </c>
      <c r="F122" s="15" t="str">
        <f>IF(OR(F121="",D122=""),"", ROUND(PRODUCT(D122,F121)/100,2))</f>
        <v/>
      </c>
      <c r="G122" s="14" t="str">
        <f>IF(D122="", "Nurodykite taikomą PVM dydį", "")</f>
        <v>Nurodykite taikomą PVM dydį</v>
      </c>
    </row>
    <row r="123" spans="1:8" x14ac:dyDescent="0.25">
      <c r="E123" s="15" t="s">
        <v>49</v>
      </c>
      <c r="F123" s="15">
        <f>IF(ISBLANK(F122), "", ROUND(SUM(F121:F122),2))</f>
        <v>0</v>
      </c>
    </row>
    <row r="127" spans="1:8" x14ac:dyDescent="0.25">
      <c r="A127" s="12" t="s">
        <v>97</v>
      </c>
      <c r="B127" s="12" t="s">
        <v>98</v>
      </c>
    </row>
    <row r="129" spans="1:8" x14ac:dyDescent="0.25">
      <c r="A129" s="12" t="s">
        <v>28</v>
      </c>
    </row>
    <row r="130" spans="1:8" ht="45" x14ac:dyDescent="0.25">
      <c r="A130" s="24" t="s">
        <v>29</v>
      </c>
      <c r="B130" s="24" t="s">
        <v>30</v>
      </c>
      <c r="C130" s="24" t="s">
        <v>31</v>
      </c>
      <c r="D130" s="24" t="s">
        <v>32</v>
      </c>
      <c r="E130" s="24" t="s">
        <v>33</v>
      </c>
      <c r="F130" s="24" t="s">
        <v>34</v>
      </c>
      <c r="G130" s="24" t="s">
        <v>35</v>
      </c>
      <c r="H130" s="26" t="s">
        <v>224</v>
      </c>
    </row>
    <row r="131" spans="1:8" x14ac:dyDescent="0.25">
      <c r="A131" s="32" t="s">
        <v>99</v>
      </c>
      <c r="B131" s="32" t="s">
        <v>100</v>
      </c>
      <c r="C131" s="28"/>
      <c r="D131" s="28"/>
      <c r="E131" s="28"/>
      <c r="F131" s="28"/>
      <c r="G131" s="28"/>
      <c r="H131" s="28"/>
    </row>
    <row r="132" spans="1:8" ht="25.5" customHeight="1" x14ac:dyDescent="0.25">
      <c r="A132" s="28" t="s">
        <v>101</v>
      </c>
      <c r="B132" s="28" t="s">
        <v>100</v>
      </c>
      <c r="C132" s="33">
        <v>120</v>
      </c>
      <c r="D132" s="33" t="s">
        <v>40</v>
      </c>
      <c r="E132" s="34"/>
      <c r="F132" s="28" t="str">
        <f>IF(ISBLANK(E132),"", PRODUCT(C132,E132))</f>
        <v/>
      </c>
      <c r="G132" s="31"/>
      <c r="H132" s="28"/>
    </row>
    <row r="133" spans="1:8" x14ac:dyDescent="0.25">
      <c r="A133" s="28" t="s">
        <v>102</v>
      </c>
      <c r="B133" s="28" t="s">
        <v>103</v>
      </c>
      <c r="C133" s="28"/>
      <c r="D133" s="28"/>
      <c r="E133" s="28"/>
      <c r="F133" s="28"/>
      <c r="G133" s="28"/>
      <c r="H133" s="31"/>
    </row>
    <row r="134" spans="1:8" x14ac:dyDescent="0.25">
      <c r="A134" s="28" t="s">
        <v>104</v>
      </c>
      <c r="B134" s="28" t="s">
        <v>94</v>
      </c>
      <c r="C134" s="28"/>
      <c r="D134" s="28"/>
      <c r="E134" s="28"/>
      <c r="F134" s="28"/>
      <c r="G134" s="28"/>
      <c r="H134" s="31"/>
    </row>
    <row r="135" spans="1:8" x14ac:dyDescent="0.25">
      <c r="A135" s="28" t="s">
        <v>105</v>
      </c>
      <c r="B135" s="28" t="s">
        <v>40</v>
      </c>
      <c r="C135" s="28"/>
      <c r="D135" s="28"/>
      <c r="E135" s="28"/>
      <c r="F135" s="28"/>
      <c r="G135" s="28"/>
      <c r="H135" s="31"/>
    </row>
    <row r="136" spans="1:8" x14ac:dyDescent="0.25">
      <c r="A136" s="28" t="s">
        <v>106</v>
      </c>
      <c r="B136" s="28" t="s">
        <v>45</v>
      </c>
      <c r="C136" s="28"/>
      <c r="D136" s="28"/>
      <c r="E136" s="28"/>
      <c r="F136" s="28"/>
      <c r="G136" s="28"/>
      <c r="H136" s="31"/>
    </row>
    <row r="137" spans="1:8" x14ac:dyDescent="0.25">
      <c r="E137" s="15" t="s">
        <v>46</v>
      </c>
      <c r="F137" s="15" t="str">
        <f>IF((COUNT(C132:C136)&lt;&gt;COUNT(F132:F136)),"", ROUND(SUM(F132:F136),2))</f>
        <v/>
      </c>
      <c r="G137" s="14" t="str">
        <f>IF((COUNT(C132:C136)&lt;&gt;COUNT(F132:F136)),"Neužpildytos visų objektų kainos", "")</f>
        <v>Neužpildytos visų objektų kainos</v>
      </c>
    </row>
    <row r="138" spans="1:8" x14ac:dyDescent="0.25">
      <c r="C138" s="35" t="s">
        <v>47</v>
      </c>
      <c r="D138" s="17"/>
      <c r="E138" s="15" t="s">
        <v>48</v>
      </c>
      <c r="F138" s="15" t="str">
        <f>IF(OR(F137="",D138=""),"", ROUND(PRODUCT(D138,F137)/100,2))</f>
        <v/>
      </c>
      <c r="G138" s="14" t="str">
        <f>IF(D138="", "Nurodykite taikomą PVM dydį", "")</f>
        <v>Nurodykite taikomą PVM dydį</v>
      </c>
    </row>
    <row r="139" spans="1:8" x14ac:dyDescent="0.25">
      <c r="E139" s="15" t="s">
        <v>49</v>
      </c>
      <c r="F139" s="15">
        <f>IF(ISBLANK(F138), "", ROUND(SUM(F137:F138),2))</f>
        <v>0</v>
      </c>
    </row>
    <row r="143" spans="1:8" x14ac:dyDescent="0.25">
      <c r="A143" s="12" t="s">
        <v>107</v>
      </c>
      <c r="B143" s="12" t="s">
        <v>108</v>
      </c>
    </row>
    <row r="145" spans="1:8" x14ac:dyDescent="0.25">
      <c r="A145" s="12" t="s">
        <v>28</v>
      </c>
    </row>
    <row r="146" spans="1:8" ht="45" x14ac:dyDescent="0.25">
      <c r="A146" s="24" t="s">
        <v>29</v>
      </c>
      <c r="B146" s="24" t="s">
        <v>30</v>
      </c>
      <c r="C146" s="24" t="s">
        <v>31</v>
      </c>
      <c r="D146" s="24" t="s">
        <v>32</v>
      </c>
      <c r="E146" s="24" t="s">
        <v>33</v>
      </c>
      <c r="F146" s="24" t="s">
        <v>34</v>
      </c>
      <c r="G146" s="24" t="s">
        <v>35</v>
      </c>
      <c r="H146" s="26" t="s">
        <v>224</v>
      </c>
    </row>
    <row r="147" spans="1:8" x14ac:dyDescent="0.25">
      <c r="A147" s="32" t="s">
        <v>109</v>
      </c>
      <c r="B147" s="32" t="s">
        <v>110</v>
      </c>
      <c r="C147" s="28"/>
      <c r="D147" s="28"/>
      <c r="E147" s="28"/>
      <c r="F147" s="28"/>
      <c r="G147" s="28"/>
      <c r="H147" s="28"/>
    </row>
    <row r="148" spans="1:8" ht="24.75" customHeight="1" x14ac:dyDescent="0.25">
      <c r="A148" s="28" t="s">
        <v>111</v>
      </c>
      <c r="B148" s="28" t="s">
        <v>110</v>
      </c>
      <c r="C148" s="33">
        <v>8000</v>
      </c>
      <c r="D148" s="33" t="s">
        <v>112</v>
      </c>
      <c r="E148" s="34"/>
      <c r="F148" s="28" t="str">
        <f>IF(ISBLANK(E148),"", PRODUCT(C148,E148))</f>
        <v/>
      </c>
      <c r="G148" s="31"/>
      <c r="H148" s="28"/>
    </row>
    <row r="149" spans="1:8" x14ac:dyDescent="0.25">
      <c r="A149" s="28" t="s">
        <v>113</v>
      </c>
      <c r="B149" s="28" t="s">
        <v>114</v>
      </c>
      <c r="C149" s="28"/>
      <c r="D149" s="28"/>
      <c r="E149" s="28"/>
      <c r="F149" s="28"/>
      <c r="G149" s="28"/>
      <c r="H149" s="31"/>
    </row>
    <row r="150" spans="1:8" x14ac:dyDescent="0.25">
      <c r="A150" s="28" t="s">
        <v>115</v>
      </c>
      <c r="B150" s="28" t="s">
        <v>116</v>
      </c>
      <c r="C150" s="28"/>
      <c r="D150" s="28"/>
      <c r="E150" s="28"/>
      <c r="F150" s="28"/>
      <c r="G150" s="28"/>
      <c r="H150" s="31"/>
    </row>
    <row r="151" spans="1:8" x14ac:dyDescent="0.25">
      <c r="A151" s="28" t="s">
        <v>117</v>
      </c>
      <c r="B151" s="28" t="s">
        <v>112</v>
      </c>
      <c r="C151" s="28"/>
      <c r="D151" s="28"/>
      <c r="E151" s="28"/>
      <c r="F151" s="28"/>
      <c r="G151" s="28"/>
      <c r="H151" s="31"/>
    </row>
    <row r="152" spans="1:8" x14ac:dyDescent="0.25">
      <c r="A152" s="28" t="s">
        <v>118</v>
      </c>
      <c r="B152" s="28" t="s">
        <v>45</v>
      </c>
      <c r="C152" s="28"/>
      <c r="D152" s="28"/>
      <c r="E152" s="28"/>
      <c r="F152" s="28"/>
      <c r="G152" s="28"/>
      <c r="H152" s="31"/>
    </row>
    <row r="153" spans="1:8" x14ac:dyDescent="0.25">
      <c r="E153" s="15" t="s">
        <v>46</v>
      </c>
      <c r="F153" s="15" t="str">
        <f>IF((COUNT(C148:C152)&lt;&gt;COUNT(F148:F152)),"", ROUND(SUM(F148:F152),2))</f>
        <v/>
      </c>
      <c r="G153" s="14" t="str">
        <f>IF((COUNT(C148:C152)&lt;&gt;COUNT(F148:F152)),"Neužpildytos visų objektų kainos", "")</f>
        <v>Neužpildytos visų objektų kainos</v>
      </c>
    </row>
    <row r="154" spans="1:8" x14ac:dyDescent="0.25">
      <c r="C154" s="35" t="s">
        <v>47</v>
      </c>
      <c r="D154" s="17"/>
      <c r="E154" s="15" t="s">
        <v>48</v>
      </c>
      <c r="F154" s="15" t="str">
        <f>IF(OR(F153="",D154=""),"", ROUND(PRODUCT(D154,F153)/100,2))</f>
        <v/>
      </c>
      <c r="G154" s="14" t="str">
        <f>IF(D154="", "Nurodykite taikomą PVM dydį", "")</f>
        <v>Nurodykite taikomą PVM dydį</v>
      </c>
    </row>
    <row r="155" spans="1:8" x14ac:dyDescent="0.25">
      <c r="E155" s="15" t="s">
        <v>49</v>
      </c>
      <c r="F155" s="15">
        <f>IF(ISBLANK(F154), "", ROUND(SUM(F153:F154),2))</f>
        <v>0</v>
      </c>
    </row>
    <row r="159" spans="1:8" x14ac:dyDescent="0.25">
      <c r="A159" s="12" t="s">
        <v>119</v>
      </c>
      <c r="B159" s="12" t="s">
        <v>120</v>
      </c>
    </row>
    <row r="161" spans="1:8" x14ac:dyDescent="0.25">
      <c r="A161" s="12" t="s">
        <v>28</v>
      </c>
    </row>
    <row r="162" spans="1:8" ht="45" x14ac:dyDescent="0.25">
      <c r="A162" s="24" t="s">
        <v>29</v>
      </c>
      <c r="B162" s="24" t="s">
        <v>30</v>
      </c>
      <c r="C162" s="24" t="s">
        <v>31</v>
      </c>
      <c r="D162" s="24" t="s">
        <v>32</v>
      </c>
      <c r="E162" s="24" t="s">
        <v>33</v>
      </c>
      <c r="F162" s="24" t="s">
        <v>34</v>
      </c>
      <c r="G162" s="24" t="s">
        <v>35</v>
      </c>
      <c r="H162" s="26" t="s">
        <v>224</v>
      </c>
    </row>
    <row r="163" spans="1:8" x14ac:dyDescent="0.25">
      <c r="A163" s="32" t="s">
        <v>121</v>
      </c>
      <c r="B163" s="32" t="s">
        <v>122</v>
      </c>
      <c r="C163" s="28"/>
      <c r="D163" s="28"/>
      <c r="E163" s="28"/>
      <c r="F163" s="28"/>
      <c r="G163" s="28"/>
      <c r="H163" s="28"/>
    </row>
    <row r="164" spans="1:8" ht="21.75" customHeight="1" x14ac:dyDescent="0.25">
      <c r="A164" s="28" t="s">
        <v>123</v>
      </c>
      <c r="B164" s="28" t="s">
        <v>122</v>
      </c>
      <c r="C164" s="33">
        <v>15</v>
      </c>
      <c r="D164" s="33" t="s">
        <v>40</v>
      </c>
      <c r="E164" s="34"/>
      <c r="F164" s="28" t="str">
        <f>IF(ISBLANK(E164),"", PRODUCT(C164,E164))</f>
        <v/>
      </c>
      <c r="G164" s="31"/>
      <c r="H164" s="28"/>
    </row>
    <row r="165" spans="1:8" x14ac:dyDescent="0.25">
      <c r="A165" s="28" t="s">
        <v>124</v>
      </c>
      <c r="B165" s="28" t="s">
        <v>125</v>
      </c>
      <c r="C165" s="28"/>
      <c r="D165" s="28"/>
      <c r="E165" s="28"/>
      <c r="F165" s="28"/>
      <c r="G165" s="28"/>
      <c r="H165" s="31"/>
    </row>
    <row r="166" spans="1:8" x14ac:dyDescent="0.25">
      <c r="A166" s="28" t="s">
        <v>126</v>
      </c>
      <c r="B166" s="28" t="s">
        <v>127</v>
      </c>
      <c r="C166" s="28"/>
      <c r="D166" s="28"/>
      <c r="E166" s="28"/>
      <c r="F166" s="28"/>
      <c r="G166" s="28"/>
      <c r="H166" s="31"/>
    </row>
    <row r="167" spans="1:8" x14ac:dyDescent="0.25">
      <c r="A167" s="28" t="s">
        <v>128</v>
      </c>
      <c r="B167" s="28" t="s">
        <v>40</v>
      </c>
      <c r="C167" s="28"/>
      <c r="D167" s="28"/>
      <c r="E167" s="28"/>
      <c r="F167" s="28"/>
      <c r="G167" s="28"/>
      <c r="H167" s="31"/>
    </row>
    <row r="168" spans="1:8" x14ac:dyDescent="0.25">
      <c r="A168" s="28" t="s">
        <v>129</v>
      </c>
      <c r="B168" s="28" t="s">
        <v>45</v>
      </c>
      <c r="C168" s="28"/>
      <c r="D168" s="28"/>
      <c r="E168" s="28"/>
      <c r="F168" s="28"/>
      <c r="G168" s="28"/>
      <c r="H168" s="31"/>
    </row>
    <row r="169" spans="1:8" x14ac:dyDescent="0.25">
      <c r="E169" s="15" t="s">
        <v>46</v>
      </c>
      <c r="F169" s="15" t="str">
        <f>IF((COUNT(C164:C168)&lt;&gt;COUNT(F164:F168)),"", ROUND(SUM(F164:F168),2))</f>
        <v/>
      </c>
      <c r="G169" s="14" t="str">
        <f>IF((COUNT(C164:C168)&lt;&gt;COUNT(F164:F168)),"Neužpildytos visų objektų kainos", "")</f>
        <v>Neužpildytos visų objektų kainos</v>
      </c>
    </row>
    <row r="170" spans="1:8" x14ac:dyDescent="0.25">
      <c r="C170" s="35" t="s">
        <v>47</v>
      </c>
      <c r="D170" s="17"/>
      <c r="E170" s="15" t="s">
        <v>48</v>
      </c>
      <c r="F170" s="15" t="str">
        <f>IF(OR(F169="",D170=""),"", ROUND(PRODUCT(D170,F169)/100,2))</f>
        <v/>
      </c>
      <c r="G170" s="14" t="str">
        <f>IF(D170="", "Nurodykite taikomą PVM dydį", "")</f>
        <v>Nurodykite taikomą PVM dydį</v>
      </c>
    </row>
    <row r="171" spans="1:8" x14ac:dyDescent="0.25">
      <c r="E171" s="15" t="s">
        <v>49</v>
      </c>
      <c r="F171" s="15">
        <f>IF(ISBLANK(F170), "", ROUND(SUM(F169:F170),2))</f>
        <v>0</v>
      </c>
    </row>
    <row r="175" spans="1:8" x14ac:dyDescent="0.25">
      <c r="A175" s="12" t="s">
        <v>130</v>
      </c>
      <c r="B175" s="12" t="s">
        <v>131</v>
      </c>
    </row>
    <row r="177" spans="1:8" x14ac:dyDescent="0.25">
      <c r="A177" s="12" t="s">
        <v>28</v>
      </c>
    </row>
    <row r="178" spans="1:8" ht="45" x14ac:dyDescent="0.25">
      <c r="A178" s="24" t="s">
        <v>29</v>
      </c>
      <c r="B178" s="24" t="s">
        <v>30</v>
      </c>
      <c r="C178" s="24" t="s">
        <v>31</v>
      </c>
      <c r="D178" s="24" t="s">
        <v>32</v>
      </c>
      <c r="E178" s="24" t="s">
        <v>33</v>
      </c>
      <c r="F178" s="24" t="s">
        <v>34</v>
      </c>
      <c r="G178" s="24" t="s">
        <v>35</v>
      </c>
      <c r="H178" s="26" t="s">
        <v>224</v>
      </c>
    </row>
    <row r="179" spans="1:8" x14ac:dyDescent="0.25">
      <c r="A179" s="32" t="s">
        <v>132</v>
      </c>
      <c r="B179" s="32" t="s">
        <v>133</v>
      </c>
      <c r="C179" s="28"/>
      <c r="D179" s="28"/>
      <c r="E179" s="28"/>
      <c r="F179" s="28"/>
      <c r="G179" s="28"/>
      <c r="H179" s="28"/>
    </row>
    <row r="180" spans="1:8" ht="26.25" customHeight="1" x14ac:dyDescent="0.25">
      <c r="A180" s="28" t="s">
        <v>134</v>
      </c>
      <c r="B180" s="28" t="s">
        <v>133</v>
      </c>
      <c r="C180" s="33">
        <v>30</v>
      </c>
      <c r="D180" s="33" t="s">
        <v>40</v>
      </c>
      <c r="E180" s="34"/>
      <c r="F180" s="28" t="str">
        <f>IF(ISBLANK(E180),"", PRODUCT(C180,E180))</f>
        <v/>
      </c>
      <c r="G180" s="31"/>
      <c r="H180" s="28"/>
    </row>
    <row r="181" spans="1:8" x14ac:dyDescent="0.25">
      <c r="A181" s="28" t="s">
        <v>135</v>
      </c>
      <c r="B181" s="28" t="s">
        <v>103</v>
      </c>
      <c r="C181" s="28"/>
      <c r="D181" s="28"/>
      <c r="E181" s="28"/>
      <c r="F181" s="28"/>
      <c r="G181" s="28"/>
      <c r="H181" s="31"/>
    </row>
    <row r="182" spans="1:8" x14ac:dyDescent="0.25">
      <c r="A182" s="28" t="s">
        <v>136</v>
      </c>
      <c r="B182" s="28" t="s">
        <v>58</v>
      </c>
      <c r="C182" s="28"/>
      <c r="D182" s="28"/>
      <c r="E182" s="28"/>
      <c r="F182" s="28"/>
      <c r="G182" s="28"/>
      <c r="H182" s="31"/>
    </row>
    <row r="183" spans="1:8" x14ac:dyDescent="0.25">
      <c r="A183" s="28" t="s">
        <v>137</v>
      </c>
      <c r="B183" s="28" t="s">
        <v>40</v>
      </c>
      <c r="C183" s="28"/>
      <c r="D183" s="28"/>
      <c r="E183" s="28"/>
      <c r="F183" s="28"/>
      <c r="G183" s="28"/>
      <c r="H183" s="31"/>
    </row>
    <row r="184" spans="1:8" x14ac:dyDescent="0.25">
      <c r="A184" s="28" t="s">
        <v>138</v>
      </c>
      <c r="B184" s="28" t="s">
        <v>45</v>
      </c>
      <c r="C184" s="28"/>
      <c r="D184" s="28"/>
      <c r="E184" s="28"/>
      <c r="F184" s="28"/>
      <c r="G184" s="28"/>
      <c r="H184" s="31"/>
    </row>
    <row r="185" spans="1:8" x14ac:dyDescent="0.25">
      <c r="E185" s="15" t="s">
        <v>46</v>
      </c>
      <c r="F185" s="15" t="str">
        <f>IF((COUNT(C180:C184)&lt;&gt;COUNT(F180:F184)),"", ROUND(SUM(F180:F184),2))</f>
        <v/>
      </c>
      <c r="G185" s="14" t="str">
        <f>IF((COUNT(C180:C184)&lt;&gt;COUNT(F180:F184)),"Neužpildytos visų objektų kainos", "")</f>
        <v>Neužpildytos visų objektų kainos</v>
      </c>
    </row>
    <row r="186" spans="1:8" x14ac:dyDescent="0.25">
      <c r="C186" s="35" t="s">
        <v>47</v>
      </c>
      <c r="D186" s="17"/>
      <c r="E186" s="15" t="s">
        <v>48</v>
      </c>
      <c r="F186" s="15" t="str">
        <f>IF(OR(F185="",D186=""),"", ROUND(PRODUCT(D186,F185)/100,2))</f>
        <v/>
      </c>
      <c r="G186" s="14" t="str">
        <f>IF(D186="", "Nurodykite taikomą PVM dydį", "")</f>
        <v>Nurodykite taikomą PVM dydį</v>
      </c>
    </row>
    <row r="187" spans="1:8" x14ac:dyDescent="0.25">
      <c r="E187" s="15" t="s">
        <v>49</v>
      </c>
      <c r="F187" s="15">
        <f>IF(ISBLANK(F186), "", ROUND(SUM(F185:F186),2))</f>
        <v>0</v>
      </c>
    </row>
    <row r="191" spans="1:8" x14ac:dyDescent="0.25">
      <c r="A191" s="12" t="s">
        <v>139</v>
      </c>
      <c r="B191" s="12" t="s">
        <v>140</v>
      </c>
    </row>
    <row r="193" spans="1:8" x14ac:dyDescent="0.25">
      <c r="A193" s="12" t="s">
        <v>28</v>
      </c>
    </row>
    <row r="194" spans="1:8" ht="45" x14ac:dyDescent="0.25">
      <c r="A194" s="24" t="s">
        <v>29</v>
      </c>
      <c r="B194" s="24" t="s">
        <v>30</v>
      </c>
      <c r="C194" s="24" t="s">
        <v>31</v>
      </c>
      <c r="D194" s="24" t="s">
        <v>32</v>
      </c>
      <c r="E194" s="24" t="s">
        <v>33</v>
      </c>
      <c r="F194" s="24" t="s">
        <v>34</v>
      </c>
      <c r="G194" s="24" t="s">
        <v>35</v>
      </c>
      <c r="H194" s="26" t="s">
        <v>224</v>
      </c>
    </row>
    <row r="195" spans="1:8" x14ac:dyDescent="0.25">
      <c r="A195" s="32" t="s">
        <v>141</v>
      </c>
      <c r="B195" s="32" t="s">
        <v>142</v>
      </c>
      <c r="C195" s="28"/>
      <c r="D195" s="28"/>
      <c r="E195" s="28"/>
      <c r="F195" s="28"/>
      <c r="G195" s="28"/>
      <c r="H195" s="28"/>
    </row>
    <row r="196" spans="1:8" ht="24" customHeight="1" x14ac:dyDescent="0.25">
      <c r="A196" s="28" t="s">
        <v>143</v>
      </c>
      <c r="B196" s="28" t="s">
        <v>142</v>
      </c>
      <c r="C196" s="33">
        <v>20</v>
      </c>
      <c r="D196" s="33" t="s">
        <v>40</v>
      </c>
      <c r="E196" s="34"/>
      <c r="F196" s="28" t="str">
        <f>IF(ISBLANK(E196),"", PRODUCT(C196,E196))</f>
        <v/>
      </c>
      <c r="G196" s="31"/>
      <c r="H196" s="28"/>
    </row>
    <row r="197" spans="1:8" x14ac:dyDescent="0.25">
      <c r="A197" s="28" t="s">
        <v>144</v>
      </c>
      <c r="B197" s="28" t="s">
        <v>145</v>
      </c>
      <c r="C197" s="28"/>
      <c r="D197" s="28"/>
      <c r="E197" s="28"/>
      <c r="F197" s="28"/>
      <c r="G197" s="28"/>
      <c r="H197" s="31"/>
    </row>
    <row r="198" spans="1:8" x14ac:dyDescent="0.25">
      <c r="A198" s="28" t="s">
        <v>146</v>
      </c>
      <c r="B198" s="28" t="s">
        <v>147</v>
      </c>
      <c r="C198" s="28"/>
      <c r="D198" s="28"/>
      <c r="E198" s="28"/>
      <c r="F198" s="28"/>
      <c r="G198" s="28"/>
      <c r="H198" s="31"/>
    </row>
    <row r="199" spans="1:8" x14ac:dyDescent="0.25">
      <c r="A199" s="28" t="s">
        <v>148</v>
      </c>
      <c r="B199" s="28" t="s">
        <v>45</v>
      </c>
      <c r="C199" s="28"/>
      <c r="D199" s="28"/>
      <c r="E199" s="28"/>
      <c r="F199" s="28"/>
      <c r="G199" s="28"/>
      <c r="H199" s="31"/>
    </row>
    <row r="200" spans="1:8" x14ac:dyDescent="0.25">
      <c r="E200" s="15" t="s">
        <v>46</v>
      </c>
      <c r="F200" s="15" t="str">
        <f>IF((COUNT(C196:C199)&lt;&gt;COUNT(F196:F199)),"", ROUND(SUM(F196:F199),2))</f>
        <v/>
      </c>
      <c r="G200" s="14" t="str">
        <f>IF((COUNT(C196:C199)&lt;&gt;COUNT(F196:F199)),"Neužpildytos visų objektų kainos", "")</f>
        <v>Neužpildytos visų objektų kainos</v>
      </c>
    </row>
    <row r="201" spans="1:8" x14ac:dyDescent="0.25">
      <c r="C201" s="35" t="s">
        <v>47</v>
      </c>
      <c r="D201" s="17"/>
      <c r="E201" s="15" t="s">
        <v>48</v>
      </c>
      <c r="F201" s="15" t="str">
        <f>IF(OR(F200="",D201=""),"", ROUND(PRODUCT(D201,F200)/100,2))</f>
        <v/>
      </c>
      <c r="G201" s="14" t="str">
        <f>IF(D201="", "Nurodykite taikomą PVM dydį", "")</f>
        <v>Nurodykite taikomą PVM dydį</v>
      </c>
    </row>
    <row r="202" spans="1:8" x14ac:dyDescent="0.25">
      <c r="E202" s="15" t="s">
        <v>49</v>
      </c>
      <c r="F202" s="15">
        <f>IF(ISBLANK(F201), "", ROUND(SUM(F200:F201),2))</f>
        <v>0</v>
      </c>
    </row>
    <row r="206" spans="1:8" x14ac:dyDescent="0.25">
      <c r="A206" s="12" t="s">
        <v>149</v>
      </c>
      <c r="B206" s="12" t="s">
        <v>150</v>
      </c>
    </row>
    <row r="208" spans="1:8" x14ac:dyDescent="0.25">
      <c r="A208" s="12" t="s">
        <v>28</v>
      </c>
    </row>
    <row r="209" spans="1:8" ht="45" x14ac:dyDescent="0.25">
      <c r="A209" s="24" t="s">
        <v>29</v>
      </c>
      <c r="B209" s="24" t="s">
        <v>30</v>
      </c>
      <c r="C209" s="24" t="s">
        <v>31</v>
      </c>
      <c r="D209" s="24" t="s">
        <v>32</v>
      </c>
      <c r="E209" s="24" t="s">
        <v>33</v>
      </c>
      <c r="F209" s="24" t="s">
        <v>34</v>
      </c>
      <c r="G209" s="24" t="s">
        <v>35</v>
      </c>
      <c r="H209" s="26" t="s">
        <v>224</v>
      </c>
    </row>
    <row r="210" spans="1:8" x14ac:dyDescent="0.25">
      <c r="A210" s="32" t="s">
        <v>151</v>
      </c>
      <c r="B210" s="32" t="s">
        <v>152</v>
      </c>
      <c r="C210" s="28"/>
      <c r="D210" s="28"/>
      <c r="E210" s="28"/>
      <c r="F210" s="28"/>
      <c r="G210" s="28"/>
      <c r="H210" s="28"/>
    </row>
    <row r="211" spans="1:8" ht="54.75" customHeight="1" x14ac:dyDescent="0.25">
      <c r="A211" s="28" t="s">
        <v>153</v>
      </c>
      <c r="B211" s="28" t="s">
        <v>154</v>
      </c>
      <c r="C211" s="33">
        <v>100</v>
      </c>
      <c r="D211" s="33" t="s">
        <v>40</v>
      </c>
      <c r="E211" s="34"/>
      <c r="F211" s="28" t="str">
        <f>IF(ISBLANK(E211),"", PRODUCT(C211,E211))</f>
        <v/>
      </c>
      <c r="G211" s="31"/>
      <c r="H211" s="28"/>
    </row>
    <row r="212" spans="1:8" x14ac:dyDescent="0.25">
      <c r="A212" s="28" t="s">
        <v>155</v>
      </c>
      <c r="B212" s="28" t="s">
        <v>156</v>
      </c>
      <c r="C212" s="28"/>
      <c r="D212" s="28"/>
      <c r="E212" s="28"/>
      <c r="F212" s="28"/>
      <c r="G212" s="28"/>
      <c r="H212" s="31"/>
    </row>
    <row r="213" spans="1:8" x14ac:dyDescent="0.25">
      <c r="A213" s="28" t="s">
        <v>157</v>
      </c>
      <c r="B213" s="28" t="s">
        <v>40</v>
      </c>
      <c r="C213" s="28"/>
      <c r="D213" s="28"/>
      <c r="E213" s="28"/>
      <c r="F213" s="28"/>
      <c r="G213" s="28"/>
      <c r="H213" s="31"/>
    </row>
    <row r="214" spans="1:8" x14ac:dyDescent="0.25">
      <c r="A214" s="28" t="s">
        <v>158</v>
      </c>
      <c r="B214" s="28" t="s">
        <v>45</v>
      </c>
      <c r="C214" s="28"/>
      <c r="D214" s="28"/>
      <c r="E214" s="28"/>
      <c r="F214" s="28"/>
      <c r="G214" s="28"/>
      <c r="H214" s="31"/>
    </row>
    <row r="215" spans="1:8" x14ac:dyDescent="0.25">
      <c r="E215" s="15" t="s">
        <v>46</v>
      </c>
      <c r="F215" s="15" t="str">
        <f>IF((COUNT(C211:C214)&lt;&gt;COUNT(F211:F214)),"", ROUND(SUM(F211:F214),2))</f>
        <v/>
      </c>
      <c r="G215" s="14" t="str">
        <f>IF((COUNT(C211:C214)&lt;&gt;COUNT(F211:F214)),"Neužpildytos visų objektų kainos", "")</f>
        <v>Neužpildytos visų objektų kainos</v>
      </c>
    </row>
    <row r="216" spans="1:8" x14ac:dyDescent="0.25">
      <c r="C216" s="35" t="s">
        <v>47</v>
      </c>
      <c r="D216" s="17"/>
      <c r="E216" s="15" t="s">
        <v>48</v>
      </c>
      <c r="F216" s="15" t="str">
        <f>IF(OR(F215="",D216=""),"", ROUND(PRODUCT(D216,F215)/100,2))</f>
        <v/>
      </c>
      <c r="G216" s="14" t="str">
        <f>IF(D216="", "Nurodykite taikomą PVM dydį", "")</f>
        <v>Nurodykite taikomą PVM dydį</v>
      </c>
    </row>
    <row r="217" spans="1:8" x14ac:dyDescent="0.25">
      <c r="E217" s="15" t="s">
        <v>49</v>
      </c>
      <c r="F217" s="15">
        <f>IF(ISBLANK(F216), "", ROUND(SUM(F215:F216),2))</f>
        <v>0</v>
      </c>
    </row>
    <row r="221" spans="1:8" x14ac:dyDescent="0.25">
      <c r="A221" s="12" t="s">
        <v>159</v>
      </c>
      <c r="B221" s="12" t="s">
        <v>160</v>
      </c>
    </row>
    <row r="223" spans="1:8" x14ac:dyDescent="0.25">
      <c r="A223" s="12" t="s">
        <v>28</v>
      </c>
    </row>
    <row r="224" spans="1:8" ht="45" x14ac:dyDescent="0.25">
      <c r="A224" s="24" t="s">
        <v>29</v>
      </c>
      <c r="B224" s="24" t="s">
        <v>30</v>
      </c>
      <c r="C224" s="24" t="s">
        <v>31</v>
      </c>
      <c r="D224" s="24" t="s">
        <v>32</v>
      </c>
      <c r="E224" s="24" t="s">
        <v>33</v>
      </c>
      <c r="F224" s="24" t="s">
        <v>34</v>
      </c>
      <c r="G224" s="24" t="s">
        <v>35</v>
      </c>
      <c r="H224" s="26" t="s">
        <v>224</v>
      </c>
    </row>
    <row r="225" spans="1:8" x14ac:dyDescent="0.25">
      <c r="A225" s="32" t="s">
        <v>161</v>
      </c>
      <c r="B225" s="32" t="s">
        <v>162</v>
      </c>
      <c r="C225" s="28"/>
      <c r="D225" s="28"/>
      <c r="E225" s="28"/>
      <c r="F225" s="28"/>
      <c r="G225" s="28"/>
      <c r="H225" s="28"/>
    </row>
    <row r="226" spans="1:8" ht="28.5" customHeight="1" x14ac:dyDescent="0.25">
      <c r="A226" s="28" t="s">
        <v>163</v>
      </c>
      <c r="B226" s="28" t="s">
        <v>162</v>
      </c>
      <c r="C226" s="33">
        <v>40</v>
      </c>
      <c r="D226" s="33" t="s">
        <v>164</v>
      </c>
      <c r="E226" s="34"/>
      <c r="F226" s="28" t="str">
        <f>IF(ISBLANK(E226),"", PRODUCT(C226,E226))</f>
        <v/>
      </c>
      <c r="G226" s="31"/>
      <c r="H226" s="28"/>
    </row>
    <row r="227" spans="1:8" x14ac:dyDescent="0.25">
      <c r="A227" s="28" t="s">
        <v>165</v>
      </c>
      <c r="B227" s="28" t="s">
        <v>166</v>
      </c>
      <c r="C227" s="28"/>
      <c r="D227" s="28"/>
      <c r="E227" s="28"/>
      <c r="F227" s="28"/>
      <c r="G227" s="28"/>
      <c r="H227" s="31"/>
    </row>
    <row r="228" spans="1:8" x14ac:dyDescent="0.25">
      <c r="A228" s="28" t="s">
        <v>167</v>
      </c>
      <c r="B228" s="28" t="s">
        <v>168</v>
      </c>
      <c r="C228" s="28"/>
      <c r="D228" s="28"/>
      <c r="E228" s="28"/>
      <c r="F228" s="28"/>
      <c r="G228" s="28"/>
      <c r="H228" s="31"/>
    </row>
    <row r="229" spans="1:8" x14ac:dyDescent="0.25">
      <c r="A229" s="28" t="s">
        <v>169</v>
      </c>
      <c r="B229" s="28" t="s">
        <v>170</v>
      </c>
      <c r="C229" s="28"/>
      <c r="D229" s="28"/>
      <c r="E229" s="28"/>
      <c r="F229" s="28"/>
      <c r="G229" s="28"/>
      <c r="H229" s="31"/>
    </row>
    <row r="230" spans="1:8" x14ac:dyDescent="0.25">
      <c r="A230" s="28" t="s">
        <v>171</v>
      </c>
      <c r="B230" s="28" t="s">
        <v>45</v>
      </c>
      <c r="C230" s="28"/>
      <c r="D230" s="28"/>
      <c r="E230" s="28"/>
      <c r="F230" s="28"/>
      <c r="G230" s="28"/>
      <c r="H230" s="31"/>
    </row>
    <row r="231" spans="1:8" x14ac:dyDescent="0.25">
      <c r="E231" s="15" t="s">
        <v>46</v>
      </c>
      <c r="F231" s="15" t="str">
        <f>IF((COUNT(C226:C230)&lt;&gt;COUNT(F226:F230)),"", ROUND(SUM(F226:F230),2))</f>
        <v/>
      </c>
      <c r="G231" s="14" t="str">
        <f>IF((COUNT(C226:C230)&lt;&gt;COUNT(F226:F230)),"Neužpildytos visų objektų kainos", "")</f>
        <v>Neužpildytos visų objektų kainos</v>
      </c>
    </row>
    <row r="232" spans="1:8" x14ac:dyDescent="0.25">
      <c r="C232" s="35" t="s">
        <v>47</v>
      </c>
      <c r="D232" s="17"/>
      <c r="E232" s="15" t="s">
        <v>48</v>
      </c>
      <c r="F232" s="15" t="str">
        <f>IF(OR(F231="",D232=""),"", ROUND(PRODUCT(D232,F231)/100,2))</f>
        <v/>
      </c>
      <c r="G232" s="14" t="str">
        <f>IF(D232="", "Nurodykite taikomą PVM dydį", "")</f>
        <v>Nurodykite taikomą PVM dydį</v>
      </c>
    </row>
    <row r="233" spans="1:8" x14ac:dyDescent="0.25">
      <c r="E233" s="15" t="s">
        <v>49</v>
      </c>
      <c r="F233" s="15">
        <f>IF(ISBLANK(F232), "", ROUND(SUM(F231:F232),2))</f>
        <v>0</v>
      </c>
    </row>
    <row r="237" spans="1:8" x14ac:dyDescent="0.25">
      <c r="A237" s="12" t="s">
        <v>172</v>
      </c>
      <c r="B237" s="12" t="s">
        <v>173</v>
      </c>
    </row>
    <row r="239" spans="1:8" x14ac:dyDescent="0.25">
      <c r="A239" s="12" t="s">
        <v>28</v>
      </c>
    </row>
    <row r="240" spans="1:8" ht="45" x14ac:dyDescent="0.25">
      <c r="A240" s="24" t="s">
        <v>29</v>
      </c>
      <c r="B240" s="24" t="s">
        <v>30</v>
      </c>
      <c r="C240" s="24" t="s">
        <v>31</v>
      </c>
      <c r="D240" s="24" t="s">
        <v>32</v>
      </c>
      <c r="E240" s="24" t="s">
        <v>33</v>
      </c>
      <c r="F240" s="24" t="s">
        <v>34</v>
      </c>
      <c r="G240" s="24" t="s">
        <v>35</v>
      </c>
      <c r="H240" s="26" t="s">
        <v>224</v>
      </c>
    </row>
    <row r="241" spans="1:8" x14ac:dyDescent="0.25">
      <c r="A241" s="32" t="s">
        <v>174</v>
      </c>
      <c r="B241" s="32" t="s">
        <v>175</v>
      </c>
      <c r="C241" s="28"/>
      <c r="D241" s="28"/>
      <c r="E241" s="28"/>
      <c r="F241" s="28"/>
      <c r="G241" s="28"/>
      <c r="H241" s="28"/>
    </row>
    <row r="242" spans="1:8" ht="29.25" customHeight="1" x14ac:dyDescent="0.25">
      <c r="A242" s="28" t="s">
        <v>176</v>
      </c>
      <c r="B242" s="28" t="s">
        <v>175</v>
      </c>
      <c r="C242" s="33">
        <v>1500</v>
      </c>
      <c r="D242" s="33" t="s">
        <v>40</v>
      </c>
      <c r="E242" s="34"/>
      <c r="F242" s="28" t="str">
        <f>IF(ISBLANK(E242),"", PRODUCT(C242,E242))</f>
        <v/>
      </c>
      <c r="G242" s="31"/>
      <c r="H242" s="28"/>
    </row>
    <row r="243" spans="1:8" x14ac:dyDescent="0.25">
      <c r="A243" s="28" t="s">
        <v>177</v>
      </c>
      <c r="B243" s="28" t="s">
        <v>178</v>
      </c>
      <c r="C243" s="28"/>
      <c r="D243" s="28"/>
      <c r="E243" s="28"/>
      <c r="F243" s="28"/>
      <c r="G243" s="28"/>
      <c r="H243" s="31"/>
    </row>
    <row r="244" spans="1:8" x14ac:dyDescent="0.25">
      <c r="A244" s="28" t="s">
        <v>179</v>
      </c>
      <c r="B244" s="28" t="s">
        <v>180</v>
      </c>
      <c r="C244" s="28"/>
      <c r="D244" s="28"/>
      <c r="E244" s="28"/>
      <c r="F244" s="28"/>
      <c r="G244" s="28"/>
      <c r="H244" s="31"/>
    </row>
    <row r="245" spans="1:8" x14ac:dyDescent="0.25">
      <c r="A245" s="28" t="s">
        <v>181</v>
      </c>
      <c r="B245" s="28" t="s">
        <v>40</v>
      </c>
      <c r="C245" s="28"/>
      <c r="D245" s="28"/>
      <c r="E245" s="28"/>
      <c r="F245" s="28"/>
      <c r="G245" s="28"/>
      <c r="H245" s="31"/>
    </row>
    <row r="246" spans="1:8" x14ac:dyDescent="0.25">
      <c r="A246" s="28" t="s">
        <v>182</v>
      </c>
      <c r="B246" s="28" t="s">
        <v>45</v>
      </c>
      <c r="C246" s="28"/>
      <c r="D246" s="28"/>
      <c r="E246" s="28"/>
      <c r="F246" s="28"/>
      <c r="G246" s="28"/>
      <c r="H246" s="31"/>
    </row>
    <row r="247" spans="1:8" x14ac:dyDescent="0.25">
      <c r="E247" s="15" t="s">
        <v>46</v>
      </c>
      <c r="F247" s="15" t="str">
        <f>IF((COUNT(C242:C246)&lt;&gt;COUNT(F242:F246)),"", ROUND(SUM(F242:F246),2))</f>
        <v/>
      </c>
      <c r="G247" s="14" t="str">
        <f>IF((COUNT(C242:C246)&lt;&gt;COUNT(F242:F246)),"Neužpildytos visų objektų kainos", "")</f>
        <v>Neužpildytos visų objektų kainos</v>
      </c>
    </row>
    <row r="248" spans="1:8" x14ac:dyDescent="0.25">
      <c r="C248" s="35" t="s">
        <v>47</v>
      </c>
      <c r="D248" s="17"/>
      <c r="E248" s="15" t="s">
        <v>48</v>
      </c>
      <c r="F248" s="15" t="str">
        <f>IF(OR(F247="",D248=""),"", ROUND(PRODUCT(D248,F247)/100,2))</f>
        <v/>
      </c>
      <c r="G248" s="14" t="str">
        <f>IF(D248="", "Nurodykite taikomą PVM dydį", "")</f>
        <v>Nurodykite taikomą PVM dydį</v>
      </c>
    </row>
    <row r="249" spans="1:8" x14ac:dyDescent="0.25">
      <c r="E249" s="15" t="s">
        <v>49</v>
      </c>
      <c r="F249" s="15">
        <f>IF(ISBLANK(F248), "", ROUND(SUM(F247:F248),2))</f>
        <v>0</v>
      </c>
    </row>
    <row r="253" spans="1:8" x14ac:dyDescent="0.25">
      <c r="A253" s="12" t="s">
        <v>183</v>
      </c>
      <c r="B253" s="12" t="s">
        <v>184</v>
      </c>
    </row>
    <row r="255" spans="1:8" x14ac:dyDescent="0.25">
      <c r="A255" s="12" t="s">
        <v>28</v>
      </c>
    </row>
    <row r="256" spans="1:8" ht="45" x14ac:dyDescent="0.25">
      <c r="A256" s="24" t="s">
        <v>29</v>
      </c>
      <c r="B256" s="24" t="s">
        <v>30</v>
      </c>
      <c r="C256" s="24" t="s">
        <v>31</v>
      </c>
      <c r="D256" s="24" t="s">
        <v>32</v>
      </c>
      <c r="E256" s="24" t="s">
        <v>33</v>
      </c>
      <c r="F256" s="24" t="s">
        <v>34</v>
      </c>
      <c r="G256" s="24" t="s">
        <v>35</v>
      </c>
      <c r="H256" s="26" t="s">
        <v>224</v>
      </c>
    </row>
    <row r="257" spans="1:8" x14ac:dyDescent="0.25">
      <c r="A257" s="32" t="s">
        <v>185</v>
      </c>
      <c r="B257" s="32" t="s">
        <v>186</v>
      </c>
      <c r="C257" s="28"/>
      <c r="D257" s="28"/>
      <c r="E257" s="28"/>
      <c r="F257" s="28"/>
      <c r="G257" s="28"/>
      <c r="H257" s="28"/>
    </row>
    <row r="258" spans="1:8" ht="55.5" customHeight="1" x14ac:dyDescent="0.25">
      <c r="A258" s="28" t="s">
        <v>187</v>
      </c>
      <c r="B258" s="28" t="s">
        <v>188</v>
      </c>
      <c r="C258" s="33">
        <v>40</v>
      </c>
      <c r="D258" s="33" t="s">
        <v>40</v>
      </c>
      <c r="E258" s="34"/>
      <c r="F258" s="28" t="str">
        <f>IF(ISBLANK(E258),"", PRODUCT(C258,E258))</f>
        <v/>
      </c>
      <c r="G258" s="31"/>
      <c r="H258" s="28"/>
    </row>
    <row r="259" spans="1:8" x14ac:dyDescent="0.25">
      <c r="A259" s="28" t="s">
        <v>189</v>
      </c>
      <c r="B259" s="28" t="s">
        <v>190</v>
      </c>
      <c r="C259" s="28"/>
      <c r="D259" s="28"/>
      <c r="E259" s="28"/>
      <c r="F259" s="28"/>
      <c r="G259" s="28"/>
      <c r="H259" s="31"/>
    </row>
    <row r="260" spans="1:8" x14ac:dyDescent="0.25">
      <c r="A260" s="28" t="s">
        <v>191</v>
      </c>
      <c r="B260" s="28" t="s">
        <v>40</v>
      </c>
      <c r="C260" s="28"/>
      <c r="D260" s="28"/>
      <c r="E260" s="28"/>
      <c r="F260" s="28"/>
      <c r="G260" s="28"/>
      <c r="H260" s="31"/>
    </row>
    <row r="261" spans="1:8" x14ac:dyDescent="0.25">
      <c r="A261" s="28" t="s">
        <v>192</v>
      </c>
      <c r="B261" s="28" t="s">
        <v>45</v>
      </c>
      <c r="C261" s="28"/>
      <c r="D261" s="28"/>
      <c r="E261" s="28"/>
      <c r="F261" s="28"/>
      <c r="G261" s="28"/>
      <c r="H261" s="31"/>
    </row>
    <row r="262" spans="1:8" x14ac:dyDescent="0.25">
      <c r="E262" s="15" t="s">
        <v>46</v>
      </c>
      <c r="F262" s="15" t="str">
        <f>IF((COUNT(C258:C261)&lt;&gt;COUNT(F258:F261)),"", ROUND(SUM(F258:F261),2))</f>
        <v/>
      </c>
      <c r="G262" s="14" t="str">
        <f>IF((COUNT(C258:C261)&lt;&gt;COUNT(F258:F261)),"Neužpildytos visų objektų kainos", "")</f>
        <v>Neužpildytos visų objektų kainos</v>
      </c>
    </row>
    <row r="263" spans="1:8" x14ac:dyDescent="0.25">
      <c r="C263" s="35" t="s">
        <v>47</v>
      </c>
      <c r="D263" s="17"/>
      <c r="E263" s="15" t="s">
        <v>48</v>
      </c>
      <c r="F263" s="15" t="str">
        <f>IF(OR(F262="",D263=""),"", ROUND(PRODUCT(D263,F262)/100,2))</f>
        <v/>
      </c>
      <c r="G263" s="14" t="str">
        <f>IF(D263="", "Nurodykite taikomą PVM dydį", "")</f>
        <v>Nurodykite taikomą PVM dydį</v>
      </c>
    </row>
    <row r="264" spans="1:8" x14ac:dyDescent="0.25">
      <c r="E264" s="15" t="s">
        <v>49</v>
      </c>
      <c r="F264" s="15">
        <f>IF(ISBLANK(F263), "", ROUND(SUM(F262:F263),2))</f>
        <v>0</v>
      </c>
    </row>
    <row r="268" spans="1:8" x14ac:dyDescent="0.25">
      <c r="A268" s="12" t="s">
        <v>193</v>
      </c>
      <c r="B268" s="12" t="s">
        <v>194</v>
      </c>
    </row>
    <row r="270" spans="1:8" x14ac:dyDescent="0.25">
      <c r="A270" s="12" t="s">
        <v>28</v>
      </c>
    </row>
    <row r="271" spans="1:8" ht="45" x14ac:dyDescent="0.25">
      <c r="A271" s="24" t="s">
        <v>29</v>
      </c>
      <c r="B271" s="24" t="s">
        <v>30</v>
      </c>
      <c r="C271" s="24" t="s">
        <v>31</v>
      </c>
      <c r="D271" s="24" t="s">
        <v>32</v>
      </c>
      <c r="E271" s="24" t="s">
        <v>33</v>
      </c>
      <c r="F271" s="24" t="s">
        <v>34</v>
      </c>
      <c r="G271" s="24" t="s">
        <v>35</v>
      </c>
      <c r="H271" s="26" t="s">
        <v>224</v>
      </c>
    </row>
    <row r="272" spans="1:8" x14ac:dyDescent="0.25">
      <c r="A272" s="32" t="s">
        <v>195</v>
      </c>
      <c r="B272" s="32" t="s">
        <v>196</v>
      </c>
      <c r="C272" s="28"/>
      <c r="D272" s="28"/>
      <c r="E272" s="28"/>
      <c r="F272" s="28"/>
      <c r="G272" s="28"/>
      <c r="H272" s="28"/>
    </row>
    <row r="273" spans="1:8" ht="45" x14ac:dyDescent="0.25">
      <c r="A273" s="28" t="s">
        <v>197</v>
      </c>
      <c r="B273" s="28" t="s">
        <v>198</v>
      </c>
      <c r="C273" s="33">
        <v>12</v>
      </c>
      <c r="D273" s="33" t="s">
        <v>40</v>
      </c>
      <c r="E273" s="34"/>
      <c r="F273" s="28" t="str">
        <f>IF(ISBLANK(E273),"", PRODUCT(C273,E273))</f>
        <v/>
      </c>
      <c r="G273" s="31"/>
      <c r="H273" s="28"/>
    </row>
    <row r="274" spans="1:8" x14ac:dyDescent="0.25">
      <c r="A274" s="28" t="s">
        <v>199</v>
      </c>
      <c r="B274" s="28" t="s">
        <v>200</v>
      </c>
      <c r="C274" s="28"/>
      <c r="D274" s="28"/>
      <c r="E274" s="28"/>
      <c r="F274" s="28"/>
      <c r="G274" s="28"/>
      <c r="H274" s="31"/>
    </row>
    <row r="275" spans="1:8" x14ac:dyDescent="0.25">
      <c r="A275" s="28" t="s">
        <v>201</v>
      </c>
      <c r="B275" s="28" t="s">
        <v>40</v>
      </c>
      <c r="C275" s="28"/>
      <c r="D275" s="28"/>
      <c r="E275" s="28"/>
      <c r="F275" s="28"/>
      <c r="G275" s="28"/>
      <c r="H275" s="31"/>
    </row>
    <row r="276" spans="1:8" x14ac:dyDescent="0.25">
      <c r="A276" s="28" t="s">
        <v>202</v>
      </c>
      <c r="B276" s="28" t="s">
        <v>45</v>
      </c>
      <c r="C276" s="28"/>
      <c r="D276" s="28"/>
      <c r="E276" s="28"/>
      <c r="F276" s="28"/>
      <c r="G276" s="28"/>
      <c r="H276" s="31"/>
    </row>
    <row r="277" spans="1:8" x14ac:dyDescent="0.25">
      <c r="E277" s="15" t="s">
        <v>46</v>
      </c>
      <c r="F277" s="15" t="str">
        <f>IF((COUNT(C273:C276)&lt;&gt;COUNT(F273:F276)),"", ROUND(SUM(F273:F276),2))</f>
        <v/>
      </c>
      <c r="G277" s="14" t="str">
        <f>IF((COUNT(C273:C276)&lt;&gt;COUNT(F273:F276)),"Neužpildytos visų objektų kainos", "")</f>
        <v>Neužpildytos visų objektų kainos</v>
      </c>
    </row>
    <row r="278" spans="1:8" x14ac:dyDescent="0.25">
      <c r="C278" s="35" t="s">
        <v>47</v>
      </c>
      <c r="D278" s="17"/>
      <c r="E278" s="15" t="s">
        <v>48</v>
      </c>
      <c r="F278" s="15" t="str">
        <f>IF(OR(F277="",D278=""),"", ROUND(PRODUCT(D278,F277)/100,2))</f>
        <v/>
      </c>
      <c r="G278" s="14" t="str">
        <f>IF(D278="", "Nurodykite taikomą PVM dydį", "")</f>
        <v>Nurodykite taikomą PVM dydį</v>
      </c>
    </row>
    <row r="279" spans="1:8" x14ac:dyDescent="0.25">
      <c r="E279" s="15" t="s">
        <v>49</v>
      </c>
      <c r="F279" s="15">
        <f>IF(ISBLANK(F278), "", ROUND(SUM(F277:F278),2))</f>
        <v>0</v>
      </c>
    </row>
  </sheetData>
  <sheetProtection algorithmName="SHA-512" hashValue="0ViP+KLYhkudvswmF50TCyw1wEKzoj2t29HY97WEx4BHIGlfmkwjJt3OqBYKWcUap+EW6Q/s/bzC17O1/upuFg==" saltValue="e/EspFl9n13jWYz3M6UI3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31496062992125984" top="0.35433070866141736" bottom="0.35433070866141736"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28"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3" t="s">
        <v>203</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80" t="s">
        <v>204</v>
      </c>
      <c r="B5" s="64"/>
      <c r="C5" s="62" t="s">
        <v>205</v>
      </c>
      <c r="D5" s="63"/>
      <c r="E5" s="64"/>
      <c r="F5" s="62" t="s">
        <v>206</v>
      </c>
      <c r="G5" s="63"/>
      <c r="H5" s="64"/>
      <c r="I5" s="62" t="s">
        <v>207</v>
      </c>
      <c r="J5" s="64"/>
      <c r="K5" s="9" t="s">
        <v>208</v>
      </c>
    </row>
    <row r="6" spans="1:11" ht="48.95" customHeight="1" x14ac:dyDescent="0.25">
      <c r="A6" s="56"/>
      <c r="B6" s="43"/>
      <c r="C6" s="57"/>
      <c r="D6" s="55"/>
      <c r="E6" s="43"/>
      <c r="F6" s="57"/>
      <c r="G6" s="55"/>
      <c r="H6" s="43"/>
      <c r="I6" s="57"/>
      <c r="J6" s="43"/>
      <c r="K6" s="18"/>
    </row>
    <row r="7" spans="1:11" ht="48.95" customHeight="1" x14ac:dyDescent="0.25">
      <c r="A7" s="56"/>
      <c r="B7" s="43"/>
      <c r="C7" s="57"/>
      <c r="D7" s="55"/>
      <c r="E7" s="43"/>
      <c r="F7" s="57"/>
      <c r="G7" s="55"/>
      <c r="H7" s="43"/>
      <c r="I7" s="57"/>
      <c r="J7" s="43"/>
      <c r="K7" s="18"/>
    </row>
    <row r="8" spans="1:11" ht="48.95" customHeight="1" x14ac:dyDescent="0.25">
      <c r="A8" s="56"/>
      <c r="B8" s="43"/>
      <c r="C8" s="57"/>
      <c r="D8" s="55"/>
      <c r="E8" s="43"/>
      <c r="F8" s="57"/>
      <c r="G8" s="55"/>
      <c r="H8" s="43"/>
      <c r="I8" s="57"/>
      <c r="J8" s="43"/>
      <c r="K8" s="18"/>
    </row>
    <row r="9" spans="1:11" ht="48.95" customHeight="1" x14ac:dyDescent="0.25">
      <c r="A9" s="56"/>
      <c r="B9" s="43"/>
      <c r="C9" s="57"/>
      <c r="D9" s="55"/>
      <c r="E9" s="43"/>
      <c r="F9" s="57"/>
      <c r="G9" s="55"/>
      <c r="H9" s="43"/>
      <c r="I9" s="57"/>
      <c r="J9" s="43"/>
      <c r="K9" s="18"/>
    </row>
    <row r="10" spans="1:11" ht="48.95" customHeight="1" x14ac:dyDescent="0.25">
      <c r="A10" s="56"/>
      <c r="B10" s="43"/>
      <c r="C10" s="57"/>
      <c r="D10" s="55"/>
      <c r="E10" s="43"/>
      <c r="F10" s="57"/>
      <c r="G10" s="55"/>
      <c r="H10" s="43"/>
      <c r="I10" s="57"/>
      <c r="J10" s="43"/>
      <c r="K10" s="18"/>
    </row>
    <row r="11" spans="1:11" ht="48.95" customHeight="1" x14ac:dyDescent="0.25">
      <c r="A11" s="56"/>
      <c r="B11" s="43"/>
      <c r="C11" s="57"/>
      <c r="D11" s="55"/>
      <c r="E11" s="43"/>
      <c r="F11" s="57"/>
      <c r="G11" s="55"/>
      <c r="H11" s="43"/>
      <c r="I11" s="57"/>
      <c r="J11" s="43"/>
      <c r="K11" s="18"/>
    </row>
    <row r="12" spans="1:11" ht="48.95" customHeight="1" x14ac:dyDescent="0.25">
      <c r="A12" s="56"/>
      <c r="B12" s="43"/>
      <c r="C12" s="57"/>
      <c r="D12" s="55"/>
      <c r="E12" s="43"/>
      <c r="F12" s="57"/>
      <c r="G12" s="55"/>
      <c r="H12" s="43"/>
      <c r="I12" s="57"/>
      <c r="J12" s="43"/>
      <c r="K12" s="18"/>
    </row>
    <row r="13" spans="1:11" ht="48.95" customHeight="1" x14ac:dyDescent="0.25">
      <c r="A13" s="56"/>
      <c r="B13" s="43"/>
      <c r="C13" s="57"/>
      <c r="D13" s="55"/>
      <c r="E13" s="43"/>
      <c r="F13" s="57"/>
      <c r="G13" s="55"/>
      <c r="H13" s="43"/>
      <c r="I13" s="57"/>
      <c r="J13" s="43"/>
      <c r="K13" s="18"/>
    </row>
    <row r="14" spans="1:11" ht="48.95" customHeight="1" x14ac:dyDescent="0.25">
      <c r="A14" s="56"/>
      <c r="B14" s="43"/>
      <c r="C14" s="57"/>
      <c r="D14" s="55"/>
      <c r="E14" s="43"/>
      <c r="F14" s="57"/>
      <c r="G14" s="55"/>
      <c r="H14" s="43"/>
      <c r="I14" s="57"/>
      <c r="J14" s="43"/>
      <c r="K14" s="18"/>
    </row>
    <row r="15" spans="1:11" ht="48" customHeight="1" thickBot="1" x14ac:dyDescent="0.3">
      <c r="A15" s="82"/>
      <c r="B15" s="70"/>
      <c r="C15" s="75"/>
      <c r="D15" s="69"/>
      <c r="E15" s="70"/>
      <c r="F15" s="75"/>
      <c r="G15" s="69"/>
      <c r="H15" s="70"/>
      <c r="I15" s="75"/>
      <c r="J15" s="70"/>
      <c r="K15" s="19"/>
    </row>
    <row r="16" spans="1:11" ht="18.95" customHeight="1" x14ac:dyDescent="0.25">
      <c r="A16" s="10"/>
      <c r="B16" s="10"/>
      <c r="C16" s="10"/>
      <c r="D16" s="10"/>
      <c r="E16" s="10"/>
      <c r="F16" s="10"/>
      <c r="G16" s="10"/>
      <c r="H16" s="10"/>
      <c r="I16" s="10"/>
      <c r="J16" s="10"/>
      <c r="K16" s="11"/>
    </row>
    <row r="17" spans="1:11" ht="48.95" customHeight="1" x14ac:dyDescent="0.25">
      <c r="A17" s="79" t="s">
        <v>209</v>
      </c>
      <c r="B17" s="38"/>
      <c r="C17" s="38"/>
      <c r="D17" s="38"/>
      <c r="E17" s="38"/>
      <c r="F17" s="38"/>
      <c r="G17" s="38"/>
      <c r="H17" s="38"/>
      <c r="I17" s="38"/>
      <c r="J17" s="38"/>
      <c r="K17" s="38"/>
    </row>
    <row r="18" spans="1:11" ht="15.95" customHeight="1" thickBot="1" x14ac:dyDescent="0.3">
      <c r="A18" s="10"/>
      <c r="B18" s="10"/>
      <c r="C18" s="10"/>
      <c r="D18" s="10"/>
      <c r="E18" s="10"/>
      <c r="F18" s="10"/>
      <c r="G18" s="10"/>
      <c r="H18" s="10"/>
      <c r="I18" s="10"/>
      <c r="J18" s="10"/>
      <c r="K18" s="11"/>
    </row>
    <row r="19" spans="1:11" ht="48.95" customHeight="1" x14ac:dyDescent="0.25">
      <c r="A19" s="80" t="s">
        <v>30</v>
      </c>
      <c r="B19" s="64"/>
      <c r="C19" s="62" t="s">
        <v>205</v>
      </c>
      <c r="D19" s="63"/>
      <c r="E19" s="64"/>
      <c r="F19" s="62" t="s">
        <v>210</v>
      </c>
      <c r="G19" s="63"/>
      <c r="H19" s="64"/>
      <c r="I19" s="81" t="s">
        <v>207</v>
      </c>
      <c r="J19" s="78"/>
      <c r="K19" s="11"/>
    </row>
    <row r="20" spans="1:11" ht="48.95" customHeight="1" x14ac:dyDescent="0.25">
      <c r="A20" s="56"/>
      <c r="B20" s="43"/>
      <c r="C20" s="57"/>
      <c r="D20" s="55"/>
      <c r="E20" s="43"/>
      <c r="F20" s="57"/>
      <c r="G20" s="55"/>
      <c r="H20" s="43"/>
      <c r="I20" s="61"/>
      <c r="J20" s="60"/>
      <c r="K20" s="11"/>
    </row>
    <row r="21" spans="1:11" ht="48.95" customHeight="1" x14ac:dyDescent="0.25">
      <c r="A21" s="56"/>
      <c r="B21" s="43"/>
      <c r="C21" s="57"/>
      <c r="D21" s="55"/>
      <c r="E21" s="43"/>
      <c r="F21" s="57"/>
      <c r="G21" s="55"/>
      <c r="H21" s="43"/>
      <c r="I21" s="61"/>
      <c r="J21" s="60"/>
      <c r="K21" s="11"/>
    </row>
    <row r="22" spans="1:11" ht="48.95" customHeight="1" x14ac:dyDescent="0.25">
      <c r="A22" s="56"/>
      <c r="B22" s="43"/>
      <c r="C22" s="57"/>
      <c r="D22" s="55"/>
      <c r="E22" s="43"/>
      <c r="F22" s="57"/>
      <c r="G22" s="55"/>
      <c r="H22" s="43"/>
      <c r="I22" s="61"/>
      <c r="J22" s="60"/>
      <c r="K22" s="11"/>
    </row>
    <row r="23" spans="1:11" ht="48.95" customHeight="1" x14ac:dyDescent="0.25">
      <c r="A23" s="56"/>
      <c r="B23" s="43"/>
      <c r="C23" s="57"/>
      <c r="D23" s="55"/>
      <c r="E23" s="43"/>
      <c r="F23" s="57"/>
      <c r="G23" s="55"/>
      <c r="H23" s="43"/>
      <c r="I23" s="61"/>
      <c r="J23" s="60"/>
      <c r="K23" s="11"/>
    </row>
    <row r="24" spans="1:11" ht="48.95" customHeight="1" x14ac:dyDescent="0.25">
      <c r="A24" s="56"/>
      <c r="B24" s="43"/>
      <c r="C24" s="57"/>
      <c r="D24" s="55"/>
      <c r="E24" s="43"/>
      <c r="F24" s="57"/>
      <c r="G24" s="55"/>
      <c r="H24" s="43"/>
      <c r="I24" s="61"/>
      <c r="J24" s="60"/>
      <c r="K24" s="11"/>
    </row>
    <row r="25" spans="1:11" ht="48.95" customHeight="1" x14ac:dyDescent="0.25">
      <c r="A25" s="56"/>
      <c r="B25" s="43"/>
      <c r="C25" s="57"/>
      <c r="D25" s="55"/>
      <c r="E25" s="43"/>
      <c r="F25" s="57"/>
      <c r="G25" s="55"/>
      <c r="H25" s="43"/>
      <c r="I25" s="61"/>
      <c r="J25" s="60"/>
      <c r="K25" s="11"/>
    </row>
    <row r="26" spans="1:11" ht="48.95" customHeight="1" x14ac:dyDescent="0.25">
      <c r="A26" s="56"/>
      <c r="B26" s="43"/>
      <c r="C26" s="57"/>
      <c r="D26" s="55"/>
      <c r="E26" s="43"/>
      <c r="F26" s="57"/>
      <c r="G26" s="55"/>
      <c r="H26" s="43"/>
      <c r="I26" s="61"/>
      <c r="J26" s="60"/>
      <c r="K26" s="11"/>
    </row>
    <row r="27" spans="1:11" ht="48.95" customHeight="1" x14ac:dyDescent="0.25">
      <c r="A27" s="56"/>
      <c r="B27" s="43"/>
      <c r="C27" s="57"/>
      <c r="D27" s="55"/>
      <c r="E27" s="43"/>
      <c r="F27" s="57"/>
      <c r="G27" s="55"/>
      <c r="H27" s="43"/>
      <c r="I27" s="61"/>
      <c r="J27" s="60"/>
      <c r="K27" s="11"/>
    </row>
    <row r="28" spans="1:11" ht="48.95" customHeight="1" x14ac:dyDescent="0.25">
      <c r="A28" s="56"/>
      <c r="B28" s="43"/>
      <c r="C28" s="57"/>
      <c r="D28" s="55"/>
      <c r="E28" s="43"/>
      <c r="F28" s="57"/>
      <c r="G28" s="55"/>
      <c r="H28" s="43"/>
      <c r="I28" s="61"/>
      <c r="J28" s="60"/>
      <c r="K28" s="11"/>
    </row>
    <row r="29" spans="1:11" ht="48.95" customHeight="1" x14ac:dyDescent="0.25">
      <c r="A29" s="56"/>
      <c r="B29" s="43"/>
      <c r="C29" s="57"/>
      <c r="D29" s="55"/>
      <c r="E29" s="43"/>
      <c r="F29" s="57"/>
      <c r="G29" s="55"/>
      <c r="H29" s="43"/>
      <c r="I29" s="61"/>
      <c r="J29" s="60"/>
      <c r="K29" s="11"/>
    </row>
    <row r="31" spans="1:11" ht="33" customHeight="1" x14ac:dyDescent="0.25">
      <c r="A31" s="67"/>
      <c r="B31" s="38"/>
      <c r="C31" s="38"/>
      <c r="D31" s="38"/>
      <c r="E31" s="38"/>
      <c r="F31" s="38"/>
      <c r="G31" s="38"/>
      <c r="H31" s="38"/>
      <c r="I31" s="38"/>
      <c r="J31" s="38"/>
    </row>
    <row r="33" spans="1:10" ht="15.95" customHeight="1" x14ac:dyDescent="0.25">
      <c r="A33" s="66" t="s">
        <v>211</v>
      </c>
      <c r="B33" s="38"/>
      <c r="C33" s="38"/>
      <c r="D33" s="38"/>
      <c r="E33" s="38"/>
      <c r="F33" s="38"/>
      <c r="G33" s="38"/>
      <c r="H33" s="38"/>
      <c r="I33" s="38"/>
      <c r="J33" s="38"/>
    </row>
    <row r="34" spans="1:10" ht="15.95" customHeight="1" thickBot="1" x14ac:dyDescent="0.3"/>
    <row r="35" spans="1:10" ht="15.95" customHeight="1" x14ac:dyDescent="0.25">
      <c r="A35" s="8" t="s">
        <v>29</v>
      </c>
      <c r="B35" s="76" t="s">
        <v>212</v>
      </c>
      <c r="C35" s="63"/>
      <c r="D35" s="63"/>
      <c r="E35" s="63"/>
      <c r="F35" s="63"/>
      <c r="G35" s="64"/>
      <c r="H35" s="77" t="s">
        <v>213</v>
      </c>
      <c r="I35" s="63"/>
      <c r="J35" s="78"/>
    </row>
    <row r="36" spans="1:10" ht="48" customHeight="1" x14ac:dyDescent="0.25">
      <c r="A36" s="20" t="s">
        <v>214</v>
      </c>
      <c r="B36" s="58" t="s">
        <v>215</v>
      </c>
      <c r="C36" s="55"/>
      <c r="D36" s="55"/>
      <c r="E36" s="55"/>
      <c r="F36" s="55"/>
      <c r="G36" s="43"/>
      <c r="H36" s="59"/>
      <c r="I36" s="55"/>
      <c r="J36" s="60"/>
    </row>
    <row r="37" spans="1:10" ht="48" customHeight="1" x14ac:dyDescent="0.25">
      <c r="A37" s="20" t="s">
        <v>216</v>
      </c>
      <c r="B37" s="58" t="s">
        <v>217</v>
      </c>
      <c r="C37" s="55"/>
      <c r="D37" s="55"/>
      <c r="E37" s="55"/>
      <c r="F37" s="55"/>
      <c r="G37" s="43"/>
      <c r="H37" s="59"/>
      <c r="I37" s="55"/>
      <c r="J37" s="60"/>
    </row>
    <row r="38" spans="1:10" ht="48" customHeight="1" x14ac:dyDescent="0.25">
      <c r="A38" s="20" t="s">
        <v>218</v>
      </c>
      <c r="B38" s="58" t="s">
        <v>219</v>
      </c>
      <c r="C38" s="55"/>
      <c r="D38" s="55"/>
      <c r="E38" s="55"/>
      <c r="F38" s="55"/>
      <c r="G38" s="43"/>
      <c r="H38" s="59"/>
      <c r="I38" s="55"/>
      <c r="J38" s="60"/>
    </row>
    <row r="39" spans="1:10" ht="48" customHeight="1" x14ac:dyDescent="0.25">
      <c r="A39" s="21"/>
      <c r="B39" s="54"/>
      <c r="C39" s="55"/>
      <c r="D39" s="55"/>
      <c r="E39" s="55"/>
      <c r="F39" s="55"/>
      <c r="G39" s="43"/>
      <c r="H39" s="59"/>
      <c r="I39" s="55"/>
      <c r="J39" s="60"/>
    </row>
    <row r="40" spans="1:10" ht="48" customHeight="1" x14ac:dyDescent="0.25">
      <c r="A40" s="21"/>
      <c r="B40" s="54"/>
      <c r="C40" s="55"/>
      <c r="D40" s="55"/>
      <c r="E40" s="55"/>
      <c r="F40" s="55"/>
      <c r="G40" s="43"/>
      <c r="H40" s="59"/>
      <c r="I40" s="55"/>
      <c r="J40" s="60"/>
    </row>
    <row r="41" spans="1:10" ht="48" customHeight="1" x14ac:dyDescent="0.25">
      <c r="A41" s="21"/>
      <c r="B41" s="54"/>
      <c r="C41" s="55"/>
      <c r="D41" s="55"/>
      <c r="E41" s="55"/>
      <c r="F41" s="55"/>
      <c r="G41" s="43"/>
      <c r="H41" s="59"/>
      <c r="I41" s="55"/>
      <c r="J41" s="60"/>
    </row>
    <row r="42" spans="1:10" ht="48" customHeight="1" x14ac:dyDescent="0.25">
      <c r="A42" s="21"/>
      <c r="B42" s="54"/>
      <c r="C42" s="55"/>
      <c r="D42" s="55"/>
      <c r="E42" s="55"/>
      <c r="F42" s="55"/>
      <c r="G42" s="43"/>
      <c r="H42" s="59"/>
      <c r="I42" s="55"/>
      <c r="J42" s="60"/>
    </row>
    <row r="43" spans="1:10" ht="48" customHeight="1" x14ac:dyDescent="0.25">
      <c r="A43" s="21"/>
      <c r="B43" s="54"/>
      <c r="C43" s="55"/>
      <c r="D43" s="55"/>
      <c r="E43" s="55"/>
      <c r="F43" s="55"/>
      <c r="G43" s="43"/>
      <c r="H43" s="59"/>
      <c r="I43" s="55"/>
      <c r="J43" s="60"/>
    </row>
    <row r="44" spans="1:10" ht="48" customHeight="1" x14ac:dyDescent="0.25">
      <c r="A44" s="21"/>
      <c r="B44" s="54"/>
      <c r="C44" s="55"/>
      <c r="D44" s="55"/>
      <c r="E44" s="55"/>
      <c r="F44" s="55"/>
      <c r="G44" s="43"/>
      <c r="H44" s="59"/>
      <c r="I44" s="55"/>
      <c r="J44" s="60"/>
    </row>
    <row r="45" spans="1:10" ht="48" customHeight="1" x14ac:dyDescent="0.25">
      <c r="A45" s="21"/>
      <c r="B45" s="54"/>
      <c r="C45" s="55"/>
      <c r="D45" s="55"/>
      <c r="E45" s="55"/>
      <c r="F45" s="55"/>
      <c r="G45" s="43"/>
      <c r="H45" s="59"/>
      <c r="I45" s="55"/>
      <c r="J45" s="60"/>
    </row>
    <row r="46" spans="1:10" ht="48.95" customHeight="1" thickBot="1" x14ac:dyDescent="0.3">
      <c r="A46" s="22"/>
      <c r="B46" s="68"/>
      <c r="C46" s="69"/>
      <c r="D46" s="69"/>
      <c r="E46" s="69"/>
      <c r="F46" s="69"/>
      <c r="G46" s="70"/>
      <c r="H46" s="71"/>
      <c r="I46" s="72"/>
      <c r="J46" s="73"/>
    </row>
    <row r="48" spans="1:10" ht="102" customHeight="1" x14ac:dyDescent="0.25">
      <c r="A48" s="67" t="s">
        <v>220</v>
      </c>
      <c r="B48" s="38"/>
      <c r="C48" s="38"/>
      <c r="D48" s="38"/>
      <c r="E48" s="38"/>
      <c r="F48" s="38"/>
      <c r="G48" s="38"/>
      <c r="H48" s="38"/>
      <c r="I48" s="38"/>
      <c r="J48" s="38"/>
    </row>
    <row r="51" spans="1:10" x14ac:dyDescent="0.25">
      <c r="A51" s="74" t="s">
        <v>221</v>
      </c>
      <c r="B51" s="38"/>
      <c r="C51" s="38"/>
      <c r="D51" s="38"/>
      <c r="E51" s="65"/>
      <c r="F51" s="38"/>
      <c r="G51" s="38"/>
      <c r="H51" s="38"/>
      <c r="I51" s="38"/>
      <c r="J51" s="38"/>
    </row>
    <row r="53" spans="1:10" x14ac:dyDescent="0.25">
      <c r="A53" s="74" t="s">
        <v>222</v>
      </c>
      <c r="B53" s="38"/>
      <c r="C53" s="38"/>
      <c r="D53" s="38"/>
      <c r="E53" s="65"/>
      <c r="F53" s="38"/>
      <c r="G53" s="38"/>
      <c r="H53" s="38"/>
      <c r="I53" s="38"/>
      <c r="J53" s="38"/>
    </row>
    <row r="100" spans="1:1" ht="15.75" x14ac:dyDescent="0.25">
      <c r="A100" t="s">
        <v>223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2024-12-09T08:13:02Z</cp:lastPrinted>
  <dcterms:created xsi:type="dcterms:W3CDTF">2023-04-04T12:16:45Z</dcterms:created>
  <dcterms:modified xsi:type="dcterms:W3CDTF">2024-12-09T09:24:32Z</dcterms:modified>
</cp:coreProperties>
</file>