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kaunoligonine-my.sharepoint.com/personal/gintcuje_kaunoligonine_lt1/Documents/Dokumentai/2025/MANO PIRKIMAI/9667-3_Skelbimai_dienraštyje/Sąlygos/"/>
    </mc:Choice>
  </mc:AlternateContent>
  <xr:revisionPtr revIDLastSave="2" documentId="11_4057C4FE69C38FEF0A9EC3B853C0431CDC255179" xr6:coauthVersionLast="47" xr6:coauthVersionMax="47" xr10:uidLastSave="{9B0B1C91-6D7F-4860-AFF5-146215F5C1F9}"/>
  <bookViews>
    <workbookView xWindow="2868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F35" i="1"/>
  <c r="F34" i="1"/>
  <c r="F33" i="1"/>
  <c r="G37" i="1" s="1"/>
  <c r="F37" i="1" l="1"/>
  <c r="F38" i="1" s="1"/>
  <c r="F39" i="1" s="1"/>
</calcChain>
</file>

<file path=xl/sharedStrings.xml><?xml version="1.0" encoding="utf-8"?>
<sst xmlns="http://schemas.openxmlformats.org/spreadsheetml/2006/main" count="71" uniqueCount="65">
  <si>
    <t>PIRKIMO SĄLYGŲ PRIEDAS "PASIŪLYMO FORMA"</t>
  </si>
  <si>
    <t>REKLAMA, VIEŠINIMAS BEI SKELBIMAI ŽINIASKLAIDOS PRIEMONĖSE ŽURNALUOSE</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</si>
  <si>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</si>
  <si>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</si>
  <si>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</si>
  <si>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</si>
  <si>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</si>
  <si>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</si>
  <si>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</si>
  <si>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</si>
  <si>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</si>
  <si>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</si>
  <si>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</si>
  <si>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</si>
  <si>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</si>
  <si>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</si>
  <si>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</si>
  <si>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</si>
  <si>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</si>
  <si>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</si>
  <si>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</si>
  <si>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</si>
  <si>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</si>
  <si>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</si>
  <si>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</si>
  <si>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</si>
  <si>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</si>
  <si>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</si>
  <si>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</si>
  <si>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</si>
  <si>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</si>
  <si>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</si>
  <si>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</si>
  <si>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Užuojauta</t>
  </si>
  <si>
    <t>vnt.</t>
  </si>
  <si>
    <t>1.2.</t>
  </si>
  <si>
    <t>Informacinis skelbimas, ne didesnis kaip 20 kv.cm.</t>
  </si>
  <si>
    <t>1.3.</t>
  </si>
  <si>
    <t>Užsakomieji straipsniai</t>
  </si>
  <si>
    <t>kv. cm</t>
  </si>
  <si>
    <t>1.4.</t>
  </si>
  <si>
    <t>Tik portale skelbiami straipsniai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</si>
  <si>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</si>
  <si>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</si>
  <si>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</si>
  <si>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</si>
  <si>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</si>
  <si>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</si>
  <si>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</si>
  <si>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</si>
  <si>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</si>
  <si>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</si>
  <si>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</si>
  <si>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</si>
  <si>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</si>
  <si>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</si>
  <si>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</si>
  <si>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</si>
  <si>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</si>
  <si>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</si>
  <si>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</si>
  <si>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</si>
  <si>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</si>
  <si>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</si>
  <si>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9667-3 2025-07-17 13:06:54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</si>
</sst>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20" workbookViewId="0">
      <selection activeCell="B41" sqref="B4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2" t="s">
        <v>25</v>
      </c>
    </row>
    <row r="32" spans="1:6" x14ac:dyDescent="0.25">
      <c r="A32" s="16" t="s">
        <v>26</v>
      </c>
      <c r="B32" s="16" t="s">
        <v>27</v>
      </c>
      <c r="C32" s="16" t="s">
        <v>28</v>
      </c>
      <c r="D32" s="16" t="s">
        <v>29</v>
      </c>
      <c r="E32" s="16" t="s">
        <v>30</v>
      </c>
      <c r="F32" s="16" t="s">
        <v>31</v>
      </c>
    </row>
    <row r="33" spans="1:7" x14ac:dyDescent="0.25">
      <c r="A33" s="17" t="s">
        <v>32</v>
      </c>
      <c r="B33" s="17" t="s">
        <v>33</v>
      </c>
      <c r="C33" s="17">
        <v>10</v>
      </c>
      <c r="D33" s="17" t="s">
        <v>34</v>
      </c>
      <c r="E33" s="18"/>
      <c r="F33" s="17" t="str">
        <f>IF(ISBLANK(E33),"", PRODUCT(C33,E33))</f>
        <v/>
      </c>
    </row>
    <row r="34" spans="1:7" x14ac:dyDescent="0.25">
      <c r="A34" s="17" t="s">
        <v>35</v>
      </c>
      <c r="B34" s="17" t="s">
        <v>36</v>
      </c>
      <c r="C34" s="17">
        <v>10</v>
      </c>
      <c r="D34" s="17" t="s">
        <v>34</v>
      </c>
      <c r="E34" s="18"/>
      <c r="F34" s="17" t="str">
        <f>IF(ISBLANK(E34),"", PRODUCT(C34,E34))</f>
        <v/>
      </c>
    </row>
    <row r="35" spans="1:7" x14ac:dyDescent="0.25">
      <c r="A35" s="17" t="s">
        <v>37</v>
      </c>
      <c r="B35" s="17" t="s">
        <v>38</v>
      </c>
      <c r="C35" s="17">
        <v>5200</v>
      </c>
      <c r="D35" s="17" t="s">
        <v>39</v>
      </c>
      <c r="E35" s="18"/>
      <c r="F35" s="17" t="str">
        <f>IF(ISBLANK(E35),"", PRODUCT(C35,E35))</f>
        <v/>
      </c>
    </row>
    <row r="36" spans="1:7" x14ac:dyDescent="0.25">
      <c r="A36" s="17" t="s">
        <v>40</v>
      </c>
      <c r="B36" s="17" t="s">
        <v>41</v>
      </c>
      <c r="C36" s="17">
        <v>2</v>
      </c>
      <c r="D36" s="17" t="s">
        <v>34</v>
      </c>
      <c r="E36" s="18"/>
      <c r="F36" s="17" t="str">
        <f>IF(ISBLANK(E36),"", PRODUCT(C36,E36))</f>
        <v/>
      </c>
    </row>
    <row r="37" spans="1:7" x14ac:dyDescent="0.25">
      <c r="E37" s="16" t="s">
        <v>42</v>
      </c>
      <c r="F37" s="16" t="str">
        <f>IF((COUNT(C33:C36)&lt;&gt;COUNT(F33:F36)),"", ROUND(SUM(F33:F36),2))</f>
        <v/>
      </c>
      <c r="G37" s="14" t="str">
        <f>IF((COUNT(C33:C36)&lt;&gt;COUNT(F33:F36)),"Neužpildytos visų objektų kainos", "")</f>
        <v>Neužpildytos visų objektų kainos</v>
      </c>
    </row>
    <row r="38" spans="1:7" x14ac:dyDescent="0.25">
      <c r="C38" s="16" t="s">
        <v>43</v>
      </c>
      <c r="D38" s="19"/>
      <c r="E38" s="16" t="s">
        <v>44</v>
      </c>
      <c r="F38" s="16" t="str">
        <f>IF(OR(F37="",D38=""),"", ROUND(PRODUCT(D38,F37)/100,2))</f>
        <v/>
      </c>
      <c r="G38" s="14" t="str">
        <f>IF(D38="", "Nurodykite taikomą PVM dydį", "")</f>
        <v>Nurodykite taikomą PVM dydį</v>
      </c>
    </row>
    <row r="39" spans="1:7" x14ac:dyDescent="0.25">
      <c r="E39" s="16" t="s">
        <v>45</v>
      </c>
      <c r="F39" s="16">
        <f>IF(ISBLANK(F38), "", ROUND(SUM(F37:F38),2))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47</v>
      </c>
      <c r="B5" s="44"/>
      <c r="C5" s="42" t="s">
        <v>48</v>
      </c>
      <c r="D5" s="43"/>
      <c r="E5" s="44"/>
      <c r="F5" s="42" t="s">
        <v>49</v>
      </c>
      <c r="G5" s="43"/>
      <c r="H5" s="44"/>
      <c r="I5" s="42" t="s">
        <v>50</v>
      </c>
      <c r="J5" s="44"/>
      <c r="K5" s="9" t="s">
        <v>51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52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27</v>
      </c>
      <c r="B19" s="44"/>
      <c r="C19" s="42" t="s">
        <v>48</v>
      </c>
      <c r="D19" s="43"/>
      <c r="E19" s="44"/>
      <c r="F19" s="42" t="s">
        <v>53</v>
      </c>
      <c r="G19" s="43"/>
      <c r="H19" s="44"/>
      <c r="I19" s="63" t="s">
        <v>50</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54</v>
      </c>
      <c r="B33" s="30"/>
      <c r="C33" s="30"/>
      <c r="D33" s="30"/>
      <c r="E33" s="30"/>
      <c r="F33" s="30"/>
      <c r="G33" s="30"/>
      <c r="H33" s="30"/>
      <c r="I33" s="30"/>
      <c r="J33" s="30"/>
    </row>
    <row r="34" spans="1:10" ht="15.95" customHeight="1" thickBot="1" x14ac:dyDescent="0.3"/>
    <row r="35" spans="1:10" ht="15.95" customHeight="1" x14ac:dyDescent="0.25">
      <c r="A35" s="8" t="s">
        <v>26</v>
      </c>
      <c r="B35" s="59" t="s">
        <v>55</v>
      </c>
      <c r="C35" s="43"/>
      <c r="D35" s="43"/>
      <c r="E35" s="43"/>
      <c r="F35" s="43"/>
      <c r="G35" s="44"/>
      <c r="H35" s="60" t="s">
        <v>56</v>
      </c>
      <c r="I35" s="43"/>
      <c r="J35" s="61"/>
    </row>
    <row r="36" spans="1:10" ht="48" customHeight="1" x14ac:dyDescent="0.25">
      <c r="A36" s="22" t="s">
        <v>57</v>
      </c>
      <c r="B36" s="51" t="s">
        <v>58</v>
      </c>
      <c r="C36" s="46"/>
      <c r="D36" s="46"/>
      <c r="E36" s="46"/>
      <c r="F36" s="46"/>
      <c r="G36" s="29"/>
      <c r="H36" s="54"/>
      <c r="I36" s="46"/>
      <c r="J36" s="48"/>
    </row>
    <row r="37" spans="1:10" ht="48" customHeight="1" x14ac:dyDescent="0.25">
      <c r="A37" s="22" t="s">
        <v>59</v>
      </c>
      <c r="B37" s="51" t="s">
        <v>60</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61</v>
      </c>
      <c r="B48" s="30"/>
      <c r="C48" s="30"/>
      <c r="D48" s="30"/>
      <c r="E48" s="30"/>
      <c r="F48" s="30"/>
      <c r="G48" s="30"/>
      <c r="H48" s="30"/>
      <c r="I48" s="30"/>
      <c r="J48" s="30"/>
    </row>
    <row r="51" spans="1:10" x14ac:dyDescent="0.25">
      <c r="A51" s="50" t="s">
        <v>62</v>
      </c>
      <c r="B51" s="30"/>
      <c r="C51" s="30"/>
      <c r="D51" s="30"/>
      <c r="E51" s="56"/>
      <c r="F51" s="30"/>
      <c r="G51" s="30"/>
      <c r="H51" s="30"/>
      <c r="I51" s="30"/>
      <c r="J51" s="30"/>
    </row>
    <row r="53" spans="1:10" x14ac:dyDescent="0.25">
      <c r="A53" s="50" t="s">
        <v>63</v>
      </c>
      <c r="B53" s="30"/>
      <c r="C53" s="30"/>
      <c r="D53" s="30"/>
      <c r="E53" s="56"/>
      <c r="F53" s="30"/>
      <c r="G53" s="30"/>
      <c r="H53" s="30"/>
      <c r="I53" s="30"/>
      <c r="J53" s="30"/>
    </row>
    <row r="100" spans="1:1" ht="15.75" x14ac:dyDescent="0.25">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Čujevienė</cp:lastModifiedBy>
  <dcterms:created xsi:type="dcterms:W3CDTF">2023-04-04T12:16:45Z</dcterms:created>
  <dcterms:modified xsi:type="dcterms:W3CDTF">2025-07-17T10:08:24Z</dcterms:modified>
</cp:coreProperties>
</file>