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C:\Users\a.burkauskaite\Desktop\PIRKIMAI\Mažavertis medicininis inventorius Kauno ligoninė\Pirkimo dokumentai\"/>
    </mc:Choice>
  </mc:AlternateContent>
  <xr:revisionPtr revIDLastSave="0" documentId="13_ncr:1_{A0C08520-626C-4A32-BD82-337125A5A2F1}" xr6:coauthVersionLast="47" xr6:coauthVersionMax="47" xr10:uidLastSave="{00000000-0000-0000-0000-000000000000}"/>
  <bookViews>
    <workbookView xWindow="-108" yWindow="-108" windowWidth="23256" windowHeight="12456"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378" i="1" l="1"/>
  <c r="G1377" i="1"/>
  <c r="F1369" i="1"/>
  <c r="F1377" i="1" s="1"/>
  <c r="F1378" i="1" s="1"/>
  <c r="F1379" i="1" s="1"/>
  <c r="G1359" i="1"/>
  <c r="F1352" i="1"/>
  <c r="G1358" i="1" s="1"/>
  <c r="G1342" i="1"/>
  <c r="F1338" i="1"/>
  <c r="F1341" i="1" s="1"/>
  <c r="F1342" i="1" s="1"/>
  <c r="F1343" i="1" s="1"/>
  <c r="G1328" i="1"/>
  <c r="F1318" i="1"/>
  <c r="G1327" i="1" s="1"/>
  <c r="G1308" i="1"/>
  <c r="G1307" i="1"/>
  <c r="F1307" i="1"/>
  <c r="F1308" i="1" s="1"/>
  <c r="F1309" i="1" s="1"/>
  <c r="F1298" i="1"/>
  <c r="G1288" i="1"/>
  <c r="G1287" i="1"/>
  <c r="F1280" i="1"/>
  <c r="F1287" i="1" s="1"/>
  <c r="F1288" i="1" s="1"/>
  <c r="F1289" i="1" s="1"/>
  <c r="G1270" i="1"/>
  <c r="F1262" i="1"/>
  <c r="F1269" i="1" s="1"/>
  <c r="F1270" i="1" s="1"/>
  <c r="F1271" i="1" s="1"/>
  <c r="G1252" i="1"/>
  <c r="F1245" i="1"/>
  <c r="G1251" i="1" s="1"/>
  <c r="G1235" i="1"/>
  <c r="G1234" i="1"/>
  <c r="F1234" i="1"/>
  <c r="F1235" i="1" s="1"/>
  <c r="F1236" i="1" s="1"/>
  <c r="F1231" i="1"/>
  <c r="G1221" i="1"/>
  <c r="G1220" i="1"/>
  <c r="F1215" i="1"/>
  <c r="F1220" i="1" s="1"/>
  <c r="F1221" i="1" s="1"/>
  <c r="F1222" i="1" s="1"/>
  <c r="G1205" i="1"/>
  <c r="F1198" i="1"/>
  <c r="F1204" i="1" s="1"/>
  <c r="F1205" i="1" s="1"/>
  <c r="F1206" i="1" s="1"/>
  <c r="G1188" i="1"/>
  <c r="F1183" i="1"/>
  <c r="G1187" i="1" s="1"/>
  <c r="G1173" i="1"/>
  <c r="G1172" i="1"/>
  <c r="F1172" i="1"/>
  <c r="F1173" i="1" s="1"/>
  <c r="F1174" i="1" s="1"/>
  <c r="F1165" i="1"/>
  <c r="G1155" i="1"/>
  <c r="G1154" i="1"/>
  <c r="F1150" i="1"/>
  <c r="F1154" i="1" s="1"/>
  <c r="F1155" i="1" s="1"/>
  <c r="F1156" i="1" s="1"/>
  <c r="G1140" i="1"/>
  <c r="F1136" i="1"/>
  <c r="F1139" i="1" s="1"/>
  <c r="F1140" i="1" s="1"/>
  <c r="F1141" i="1" s="1"/>
  <c r="G1126" i="1"/>
  <c r="F1120" i="1"/>
  <c r="G1125" i="1" s="1"/>
  <c r="G1110" i="1"/>
  <c r="G1109" i="1"/>
  <c r="F1109" i="1"/>
  <c r="F1110" i="1" s="1"/>
  <c r="F1111" i="1" s="1"/>
  <c r="F1104" i="1"/>
  <c r="G1094" i="1"/>
  <c r="G1093" i="1"/>
  <c r="F1088" i="1"/>
  <c r="F1093" i="1" s="1"/>
  <c r="F1094" i="1" s="1"/>
  <c r="F1095" i="1" s="1"/>
  <c r="G1078" i="1"/>
  <c r="F1072" i="1"/>
  <c r="F1077" i="1" s="1"/>
  <c r="F1078" i="1" s="1"/>
  <c r="F1079" i="1" s="1"/>
  <c r="G1062" i="1"/>
  <c r="F1057" i="1"/>
  <c r="G1061" i="1" s="1"/>
  <c r="G1047" i="1"/>
  <c r="G1046" i="1"/>
  <c r="F1046" i="1"/>
  <c r="F1047" i="1" s="1"/>
  <c r="F1048" i="1" s="1"/>
  <c r="F1041" i="1"/>
  <c r="G1031" i="1"/>
  <c r="G1030" i="1"/>
  <c r="F1025" i="1"/>
  <c r="F1030" i="1" s="1"/>
  <c r="F1031" i="1" s="1"/>
  <c r="F1032" i="1" s="1"/>
  <c r="G1015" i="1"/>
  <c r="F1010" i="1"/>
  <c r="F1014" i="1" s="1"/>
  <c r="F1015" i="1" s="1"/>
  <c r="F1016" i="1" s="1"/>
  <c r="G1000" i="1"/>
  <c r="F994" i="1"/>
  <c r="G999" i="1" s="1"/>
  <c r="G984" i="1"/>
  <c r="G983" i="1"/>
  <c r="F983" i="1"/>
  <c r="F984" i="1" s="1"/>
  <c r="F985" i="1" s="1"/>
  <c r="F978" i="1"/>
  <c r="G968" i="1"/>
  <c r="G967" i="1"/>
  <c r="F962" i="1"/>
  <c r="F967" i="1" s="1"/>
  <c r="F968" i="1" s="1"/>
  <c r="F969" i="1" s="1"/>
  <c r="G952" i="1"/>
  <c r="F942" i="1"/>
  <c r="F951" i="1" s="1"/>
  <c r="F952" i="1" s="1"/>
  <c r="F953" i="1" s="1"/>
  <c r="G932" i="1"/>
  <c r="F925" i="1"/>
  <c r="G931" i="1" s="1"/>
  <c r="G915" i="1"/>
  <c r="G914" i="1"/>
  <c r="F914" i="1"/>
  <c r="F915" i="1" s="1"/>
  <c r="F916" i="1" s="1"/>
  <c r="F908" i="1"/>
  <c r="G898" i="1"/>
  <c r="G897" i="1"/>
  <c r="F892" i="1"/>
  <c r="F897" i="1" s="1"/>
  <c r="F898" i="1" s="1"/>
  <c r="F899" i="1" s="1"/>
  <c r="G882" i="1"/>
  <c r="F877" i="1"/>
  <c r="F881" i="1" s="1"/>
  <c r="F882" i="1" s="1"/>
  <c r="F883" i="1" s="1"/>
  <c r="G867" i="1"/>
  <c r="F860" i="1"/>
  <c r="G866" i="1" s="1"/>
  <c r="G850" i="1"/>
  <c r="G849" i="1"/>
  <c r="F849" i="1"/>
  <c r="F850" i="1" s="1"/>
  <c r="F851" i="1" s="1"/>
  <c r="F842" i="1"/>
  <c r="G832" i="1"/>
  <c r="G831" i="1"/>
  <c r="F824" i="1"/>
  <c r="F831" i="1" s="1"/>
  <c r="F832" i="1" s="1"/>
  <c r="F833" i="1" s="1"/>
  <c r="G814" i="1"/>
  <c r="F805" i="1"/>
  <c r="F813" i="1" s="1"/>
  <c r="F814" i="1" s="1"/>
  <c r="F815" i="1" s="1"/>
  <c r="G795" i="1"/>
  <c r="F789" i="1"/>
  <c r="G794" i="1" s="1"/>
  <c r="G779" i="1"/>
  <c r="G778" i="1"/>
  <c r="F778" i="1"/>
  <c r="F779" i="1" s="1"/>
  <c r="F780" i="1" s="1"/>
  <c r="F774" i="1"/>
  <c r="G764" i="1"/>
  <c r="G763" i="1"/>
  <c r="F758" i="1"/>
  <c r="F763" i="1" s="1"/>
  <c r="F764" i="1" s="1"/>
  <c r="F765" i="1" s="1"/>
  <c r="G748" i="1"/>
  <c r="F745" i="1"/>
  <c r="F747" i="1" s="1"/>
  <c r="F748" i="1" s="1"/>
  <c r="F749" i="1" s="1"/>
  <c r="G735" i="1"/>
  <c r="F730" i="1"/>
  <c r="G734" i="1" s="1"/>
  <c r="G720" i="1"/>
  <c r="G719" i="1"/>
  <c r="F719" i="1"/>
  <c r="F720" i="1" s="1"/>
  <c r="F721" i="1" s="1"/>
  <c r="F707" i="1"/>
  <c r="G697" i="1"/>
  <c r="G696" i="1"/>
  <c r="F684" i="1"/>
  <c r="F696" i="1" s="1"/>
  <c r="F697" i="1" s="1"/>
  <c r="F698" i="1" s="1"/>
  <c r="G674" i="1"/>
  <c r="F669" i="1"/>
  <c r="F673" i="1" s="1"/>
  <c r="F674" i="1" s="1"/>
  <c r="F675" i="1" s="1"/>
  <c r="G659" i="1"/>
  <c r="F653" i="1"/>
  <c r="G658" i="1" s="1"/>
  <c r="G643" i="1"/>
  <c r="G642" i="1"/>
  <c r="F642" i="1"/>
  <c r="F643" i="1" s="1"/>
  <c r="F644" i="1" s="1"/>
  <c r="F632" i="1"/>
  <c r="G622" i="1"/>
  <c r="G621" i="1"/>
  <c r="F617" i="1"/>
  <c r="F621" i="1" s="1"/>
  <c r="F622" i="1" s="1"/>
  <c r="F623" i="1" s="1"/>
  <c r="G607" i="1"/>
  <c r="F600" i="1"/>
  <c r="F606" i="1" s="1"/>
  <c r="F607" i="1" s="1"/>
  <c r="F608" i="1" s="1"/>
  <c r="G590" i="1"/>
  <c r="F584" i="1"/>
  <c r="G589" i="1" s="1"/>
  <c r="G574" i="1"/>
  <c r="G573" i="1"/>
  <c r="F573" i="1"/>
  <c r="F574" i="1" s="1"/>
  <c r="F575" i="1" s="1"/>
  <c r="F569" i="1"/>
  <c r="G559" i="1"/>
  <c r="G558" i="1"/>
  <c r="F553" i="1"/>
  <c r="F558" i="1" s="1"/>
  <c r="F559" i="1" s="1"/>
  <c r="F560" i="1" s="1"/>
  <c r="G543" i="1"/>
  <c r="F536" i="1"/>
  <c r="F542" i="1" s="1"/>
  <c r="F543" i="1" s="1"/>
  <c r="F544" i="1" s="1"/>
  <c r="G526" i="1"/>
  <c r="F519" i="1"/>
  <c r="G525" i="1" s="1"/>
  <c r="G509" i="1"/>
  <c r="G508" i="1"/>
  <c r="F508" i="1"/>
  <c r="F509" i="1" s="1"/>
  <c r="F510" i="1" s="1"/>
  <c r="F502" i="1"/>
  <c r="G492" i="1"/>
  <c r="G491" i="1"/>
  <c r="F487" i="1"/>
  <c r="F482" i="1"/>
  <c r="F491" i="1" s="1"/>
  <c r="F492" i="1" s="1"/>
  <c r="F493" i="1" s="1"/>
  <c r="G472" i="1"/>
  <c r="F471" i="1"/>
  <c r="F472" i="1" s="1"/>
  <c r="F473" i="1" s="1"/>
  <c r="F464" i="1"/>
  <c r="G471" i="1" s="1"/>
  <c r="G454" i="1"/>
  <c r="G453" i="1"/>
  <c r="F453" i="1"/>
  <c r="F454" i="1" s="1"/>
  <c r="F455" i="1" s="1"/>
  <c r="F446" i="1"/>
  <c r="F437" i="1"/>
  <c r="G436" i="1"/>
  <c r="F436" i="1"/>
  <c r="G435" i="1"/>
  <c r="F435" i="1"/>
  <c r="F427" i="1"/>
  <c r="G417" i="1"/>
  <c r="F409" i="1"/>
  <c r="G416" i="1" s="1"/>
  <c r="G399" i="1"/>
  <c r="F398" i="1"/>
  <c r="F399" i="1" s="1"/>
  <c r="F400" i="1" s="1"/>
  <c r="F390" i="1"/>
  <c r="G398" i="1" s="1"/>
  <c r="G380" i="1"/>
  <c r="G379" i="1"/>
  <c r="F379" i="1"/>
  <c r="F380" i="1" s="1"/>
  <c r="F381" i="1" s="1"/>
  <c r="F375" i="1"/>
  <c r="F366" i="1"/>
  <c r="G365" i="1"/>
  <c r="F365" i="1"/>
  <c r="G364" i="1"/>
  <c r="F364" i="1"/>
  <c r="F360" i="1"/>
  <c r="G350" i="1"/>
  <c r="F339" i="1"/>
  <c r="G349" i="1" s="1"/>
  <c r="G329" i="1"/>
  <c r="F328" i="1"/>
  <c r="F329" i="1" s="1"/>
  <c r="F330" i="1" s="1"/>
  <c r="F317" i="1"/>
  <c r="G328" i="1" s="1"/>
  <c r="G307" i="1"/>
  <c r="G306" i="1"/>
  <c r="F306" i="1"/>
  <c r="F307" i="1" s="1"/>
  <c r="F308" i="1" s="1"/>
  <c r="F296" i="1"/>
  <c r="G286" i="1"/>
  <c r="G285" i="1"/>
  <c r="F277" i="1"/>
  <c r="F285" i="1" s="1"/>
  <c r="F286" i="1" s="1"/>
  <c r="F287" i="1" s="1"/>
  <c r="G267" i="1"/>
  <c r="F259" i="1"/>
  <c r="G266" i="1" s="1"/>
  <c r="G249" i="1"/>
  <c r="F248" i="1"/>
  <c r="F249" i="1" s="1"/>
  <c r="F250" i="1" s="1"/>
  <c r="F244" i="1"/>
  <c r="G248" i="1" s="1"/>
  <c r="G234" i="1"/>
  <c r="G233" i="1"/>
  <c r="F233" i="1"/>
  <c r="F234" i="1" s="1"/>
  <c r="F235" i="1" s="1"/>
  <c r="F230" i="1"/>
  <c r="G220" i="1"/>
  <c r="G219" i="1"/>
  <c r="F209" i="1"/>
  <c r="F219" i="1" s="1"/>
  <c r="F220" i="1" s="1"/>
  <c r="F221" i="1" s="1"/>
  <c r="G199" i="1"/>
  <c r="F188" i="1"/>
  <c r="G198" i="1" s="1"/>
  <c r="G178" i="1"/>
  <c r="F177" i="1"/>
  <c r="F178" i="1" s="1"/>
  <c r="F179" i="1" s="1"/>
  <c r="F170" i="1"/>
  <c r="G177" i="1" s="1"/>
  <c r="G160" i="1"/>
  <c r="F159" i="1"/>
  <c r="F160" i="1" s="1"/>
  <c r="F161" i="1" s="1"/>
  <c r="F152" i="1"/>
  <c r="G159" i="1" s="1"/>
  <c r="G142" i="1"/>
  <c r="G141" i="1"/>
  <c r="F131" i="1"/>
  <c r="F141" i="1" s="1"/>
  <c r="F142" i="1" s="1"/>
  <c r="F143" i="1" s="1"/>
  <c r="G121" i="1"/>
  <c r="F110" i="1"/>
  <c r="G120" i="1" s="1"/>
  <c r="G100" i="1"/>
  <c r="F99" i="1"/>
  <c r="F100" i="1" s="1"/>
  <c r="F101" i="1" s="1"/>
  <c r="F91" i="1"/>
  <c r="G99" i="1" s="1"/>
  <c r="G81" i="1"/>
  <c r="F80" i="1"/>
  <c r="F81" i="1" s="1"/>
  <c r="F82" i="1" s="1"/>
  <c r="F72" i="1"/>
  <c r="G80" i="1" s="1"/>
  <c r="G62" i="1"/>
  <c r="G61" i="1"/>
  <c r="F55" i="1"/>
  <c r="F61" i="1" s="1"/>
  <c r="F62" i="1" s="1"/>
  <c r="F63" i="1" s="1"/>
  <c r="G45" i="1"/>
  <c r="F37" i="1"/>
  <c r="G44" i="1" s="1"/>
  <c r="G21" i="1"/>
  <c r="G1341" i="1" l="1"/>
  <c r="G542" i="1"/>
  <c r="G606" i="1"/>
  <c r="G673" i="1"/>
  <c r="G747" i="1"/>
  <c r="G813" i="1"/>
  <c r="G881" i="1"/>
  <c r="G951" i="1"/>
  <c r="G1014" i="1"/>
  <c r="G1077" i="1"/>
  <c r="G1139" i="1"/>
  <c r="G1204" i="1"/>
  <c r="G1269" i="1"/>
  <c r="F525" i="1"/>
  <c r="F526" i="1" s="1"/>
  <c r="F527" i="1" s="1"/>
  <c r="F589" i="1"/>
  <c r="F590" i="1" s="1"/>
  <c r="F591" i="1" s="1"/>
  <c r="F658" i="1"/>
  <c r="F659" i="1" s="1"/>
  <c r="F660" i="1" s="1"/>
  <c r="F734" i="1"/>
  <c r="F735" i="1" s="1"/>
  <c r="F736" i="1" s="1"/>
  <c r="F794" i="1"/>
  <c r="F795" i="1" s="1"/>
  <c r="F796" i="1" s="1"/>
  <c r="F866" i="1"/>
  <c r="F867" i="1" s="1"/>
  <c r="F868" i="1" s="1"/>
  <c r="F931" i="1"/>
  <c r="F932" i="1" s="1"/>
  <c r="F933" i="1" s="1"/>
  <c r="F999" i="1"/>
  <c r="F1000" i="1" s="1"/>
  <c r="F1001" i="1" s="1"/>
  <c r="F1061" i="1"/>
  <c r="F1062" i="1" s="1"/>
  <c r="F1063" i="1" s="1"/>
  <c r="F1125" i="1"/>
  <c r="F1126" i="1" s="1"/>
  <c r="F1127" i="1" s="1"/>
  <c r="F1187" i="1"/>
  <c r="F1188" i="1" s="1"/>
  <c r="F1189" i="1" s="1"/>
  <c r="F1251" i="1"/>
  <c r="F1252" i="1" s="1"/>
  <c r="F1253" i="1" s="1"/>
  <c r="F1327" i="1"/>
  <c r="F1328" i="1" s="1"/>
  <c r="F1329" i="1" s="1"/>
  <c r="F44" i="1"/>
  <c r="F45" i="1" s="1"/>
  <c r="F46" i="1" s="1"/>
  <c r="F416" i="1"/>
  <c r="F417" i="1" s="1"/>
  <c r="F418" i="1" s="1"/>
  <c r="F120" i="1"/>
  <c r="F121" i="1" s="1"/>
  <c r="F122" i="1" s="1"/>
  <c r="F198" i="1"/>
  <c r="F199" i="1" s="1"/>
  <c r="F200" i="1" s="1"/>
  <c r="F266" i="1"/>
  <c r="F267" i="1" s="1"/>
  <c r="F268" i="1" s="1"/>
  <c r="F349" i="1"/>
  <c r="F350" i="1" s="1"/>
  <c r="F351" i="1" s="1"/>
  <c r="F1358" i="1"/>
  <c r="F1359" i="1" s="1"/>
  <c r="F1360" i="1" s="1"/>
</calcChain>
</file>

<file path=xl/sharedStrings.xml><?xml version="1.0" encoding="utf-8"?>
<sst xmlns="http://schemas.openxmlformats.org/spreadsheetml/2006/main" count="2444" uniqueCount="1219">
  <si>
    <t>PIRKIMO SĄLYGŲ PRIEDAS "PASIŪLYMO FORMA"</t>
  </si>
  <si>
    <t>MAŽAVERTIS MEDICININIS INVENTORIUS</t>
  </si>
  <si>
    <t>Kam:</t>
  </si>
  <si>
    <t>Viešoji įstaiga CPO LT</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</si>
  <si>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</si>
  <si>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</si>
  <si>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</si>
  <si>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</si>
  <si>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</si>
  <si>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</si>
  <si>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</si>
  <si>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</si>
  <si>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</si>
  <si>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</si>
  <si>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</si>
  <si>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</si>
  <si>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</si>
  <si>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</si>
  <si>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</si>
  <si>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</si>
  <si>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</si>
  <si>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</si>
  <si>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</si>
  <si>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</si>
  <si>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6. Tiekėjas kainas pateikia, nurodydamas ne daugiau skaičių po kablelio, nei leidžiama pirkimo dokumentuose.</t>
  </si>
  <si>
    <t>1. DALIS</t>
  </si>
  <si>
    <t>KULNO/ALKŪNĖS APSAUGA</t>
  </si>
  <si>
    <t>Tiekėjo pasiūlymas:</t>
  </si>
  <si>
    <t>Nr.</t>
  </si>
  <si>
    <t>Pavadinimas</t>
  </si>
  <si>
    <t>Kiekis</t>
  </si>
  <si>
    <t>Mato vienetas</t>
  </si>
  <si>
    <t>Kaina be PVM, Eur</t>
  </si>
  <si>
    <t>Suma be PVM, Eur</t>
  </si>
  <si>
    <t>Gamintojas, modelis, prekės kodas</t>
  </si>
  <si>
    <t>Siūlomos techninės charakteristikos ir atitikimo techniniams reikalavimams patvirtinimas su nuoroda į kartu su pasiūlymu pateikto dokumento puslapį</t>
  </si>
  <si>
    <t>1.</t>
  </si>
  <si>
    <t>Kulno/alkūnės apsauga</t>
  </si>
  <si>
    <t>1.1.</t>
  </si>
  <si>
    <t>pora</t>
  </si>
  <si>
    <t>1.1.1.</t>
  </si>
  <si>
    <t>1.1.2.</t>
  </si>
  <si>
    <t>Skirta pragulų prevencijai</t>
  </si>
  <si>
    <t>1.1.3.</t>
  </si>
  <si>
    <t>Išorinė pusė yra nailonas, vidinė - 100% medvilnė, užpildyta silikonu arba pagaminta iš lygiaverčių medžiagų</t>
  </si>
  <si>
    <t>1.1.4.</t>
  </si>
  <si>
    <t>Pralaidi orui</t>
  </si>
  <si>
    <t>1.1.5.</t>
  </si>
  <si>
    <t>Apimtis reguliuojama lipniomis juostelėmis arba fiksuojamos plastikinėmis užspaudžiamomis sagtimis</t>
  </si>
  <si>
    <t>1.1.6.</t>
  </si>
  <si>
    <t>Galima skalbti ne žemesnėje nei 30° C temperatūros vandenyje</t>
  </si>
  <si>
    <t>Suma be PVM</t>
  </si>
  <si>
    <t>Taikomas PVM dydis (%)</t>
  </si>
  <si>
    <t>PVM suma</t>
  </si>
  <si>
    <t>Suma su PVM</t>
  </si>
  <si>
    <t>2. DALIS</t>
  </si>
  <si>
    <t>KULNŲ PAGALVĖLĖS PRAGULŲ PROFILAKTIKAI</t>
  </si>
  <si>
    <t>2.</t>
  </si>
  <si>
    <t>Kulnų pagalvėlės pragulų profilaktikai</t>
  </si>
  <si>
    <t>2.1.</t>
  </si>
  <si>
    <t>2.1.1.</t>
  </si>
  <si>
    <t>Užpildyta silikoniniu geliu arba lygiaverčiu geliu. Gelio užpildas neišteka.</t>
  </si>
  <si>
    <t>2.1.2.</t>
  </si>
  <si>
    <t>Kulnų taurelės nesiraukšlėja, išorinė plėvelė neatlimpa nuo gelio užpildo ir nesisluoksniuoja</t>
  </si>
  <si>
    <t>2.1.3.</t>
  </si>
  <si>
    <t>Taurelės nesusispaudžia - panaudojus grįžta į pirminę padėtį</t>
  </si>
  <si>
    <t>2.1.4.</t>
  </si>
  <si>
    <t>Dydis universalus, apimtis reguliuojama ne mažiau dvejomis velcro juostelėmis</t>
  </si>
  <si>
    <t>2.1.5.</t>
  </si>
  <si>
    <t>Sudėtyje nėra latekso – nedirgina odos. Pralaidžios rentgeno spinduliams. Atsparios karščiui ir šalčiui.</t>
  </si>
  <si>
    <t>3. DALIS</t>
  </si>
  <si>
    <t>APSAUGINIAI UŽVALKALAI PAGALVĖMS</t>
  </si>
  <si>
    <t>3.</t>
  </si>
  <si>
    <t>Apsauginiai užvalkalai pagalvėms</t>
  </si>
  <si>
    <t>3.1.</t>
  </si>
  <si>
    <t>vnt.</t>
  </si>
  <si>
    <t>3.1.1.</t>
  </si>
  <si>
    <t>Dydis 60 cm (± 1cm) x 60 cm (± 1cm)</t>
  </si>
  <si>
    <t>3.1.2.</t>
  </si>
  <si>
    <t>Pagaminta iš apsauginio audinio, kuris nepraleidžia skysčių, pralaidus orui, valomas ir skalbiamas.</t>
  </si>
  <si>
    <t>3.1.3.</t>
  </si>
  <si>
    <t>Užvalkalas pasiūtas iš medvilninio (išorinis sluoksnis) ir poliuretano ar kitos drėgmės nepraleidžiančios medžiagos (vidinis sluoksnis).</t>
  </si>
  <si>
    <t>3.1.4.</t>
  </si>
  <si>
    <t>Apsauginis užvalkalas skirtas apsaugoti pagalvę nuo nešvarumų, bakterijų, grybelių ir patalynės erkių dauginimosi, nemalonaus kvapo atsiradimo</t>
  </si>
  <si>
    <t>3.1.5.</t>
  </si>
  <si>
    <t>Audinys nesukelia alergijos ir tinka astma sergantiems žmonėms</t>
  </si>
  <si>
    <t>3.1.6.</t>
  </si>
  <si>
    <t>Užvalkalas su užtrauktuku</t>
  </si>
  <si>
    <t>3.1.7.</t>
  </si>
  <si>
    <t>Galima skalbti ne žemesnėje kaip 40 °C temperatūroje</t>
  </si>
  <si>
    <t>4. DALIS</t>
  </si>
  <si>
    <t>4.</t>
  </si>
  <si>
    <t>4.1.</t>
  </si>
  <si>
    <t>4.1.1.</t>
  </si>
  <si>
    <t>Pagaminta iš apsauginio audinio, kuris nepraleidžia skysčių, pralaidus orui, valomas ir skalbiamas</t>
  </si>
  <si>
    <t>4.1.2.</t>
  </si>
  <si>
    <t>4.1.3.</t>
  </si>
  <si>
    <t>Apsauginis užvalkalas skirtas apsaugoti pagalvę nuo nešvarumų, bakterijų, grybelių ir patalynės erkių dauginimosi, nemalonaus kvapo atsiradimo.</t>
  </si>
  <si>
    <t>4.1.4.</t>
  </si>
  <si>
    <t>4.1.5.</t>
  </si>
  <si>
    <t>4.1.6.</t>
  </si>
  <si>
    <t>Galima skalbti ne žemesnėj kaip 40 °C temperatūroje</t>
  </si>
  <si>
    <t>4.1.7.</t>
  </si>
  <si>
    <t xml:space="preserve">Dydis 70 cm (± 1cm) x 70 cm (± 1cm) </t>
  </si>
  <si>
    <t>5. DALIS</t>
  </si>
  <si>
    <t>APSAUGINIAI ANTKLODŽIŲ UŽVALKALAI SU UŽTRAUKTUKU</t>
  </si>
  <si>
    <t>5.</t>
  </si>
  <si>
    <t>Apsauginiai antklodžių užvalkalai su užtrauktuku</t>
  </si>
  <si>
    <t>5.1.</t>
  </si>
  <si>
    <t>5.1.1.</t>
  </si>
  <si>
    <t>Pagamintas iš sintetinio audinio</t>
  </si>
  <si>
    <t>5.1.2.</t>
  </si>
  <si>
    <t>140cm (± 1cm) x 200cm (±1cm) cm dydžio</t>
  </si>
  <si>
    <t>5.1.3.</t>
  </si>
  <si>
    <t>Pagamintas iš audinio, kuris nepraleidžia skysčių, pralaidus orui, valomas ir skalbiamas</t>
  </si>
  <si>
    <t>5.1.4.</t>
  </si>
  <si>
    <t>Atlaiko iki 100 skalbimų</t>
  </si>
  <si>
    <t>5.1.5.</t>
  </si>
  <si>
    <t>Užvalkalas gali būti pasiūtas iš frotinio audinio (medvilnės ne mažiau 80%) ar iš sintetinio audinio, padengto poliuretano plėvele arba lygiavertės medžiagos skysčiams nepralaidžia plėvele</t>
  </si>
  <si>
    <t>5.1.6.</t>
  </si>
  <si>
    <t>5.1.7.</t>
  </si>
  <si>
    <t>5.1.8.</t>
  </si>
  <si>
    <t>Skalbiamas 90°C (±5°C) temperatūroje</t>
  </si>
  <si>
    <t>5.1.9.</t>
  </si>
  <si>
    <t>Džiovinamas 70°C (±5°C) temperatūroje</t>
  </si>
  <si>
    <t>6. DALIS</t>
  </si>
  <si>
    <t>APSAUGINIAI UŽVALKALAI ČIUŽINIAMS SU UŽTRAUKTUKU</t>
  </si>
  <si>
    <t>6.</t>
  </si>
  <si>
    <t>Apsauginiai užvalkalai čiužiniams su užtrauktuku</t>
  </si>
  <si>
    <t>6.1.</t>
  </si>
  <si>
    <t>6.1.1.</t>
  </si>
  <si>
    <t>90cm (±0,5cm) x 200cm (±0,5cm) x 20 cm (±0,5cm)</t>
  </si>
  <si>
    <t>6.1.2.</t>
  </si>
  <si>
    <t>Iš sintetinio audinio</t>
  </si>
  <si>
    <t>6.1.3.</t>
  </si>
  <si>
    <t>Su užtrauktuku</t>
  </si>
  <si>
    <t>6.1.4.</t>
  </si>
  <si>
    <t>Pagamintas iš audinio, kuris nepraleidžia skysčių, pralaidus orui, lengvai valomas ir skalbiamas</t>
  </si>
  <si>
    <t>6.1.5.</t>
  </si>
  <si>
    <t>6.1.6.</t>
  </si>
  <si>
    <t>Užvalkalas pasiūtas iš sintetinio audinio</t>
  </si>
  <si>
    <t>6.1.7.</t>
  </si>
  <si>
    <t>Padengta poliuretano plėvele ar lygiavertės medžiagos skysčiams nepralaidžia plėvele</t>
  </si>
  <si>
    <t>6.1.8.</t>
  </si>
  <si>
    <t>6.1.9.</t>
  </si>
  <si>
    <t>7. DALIS</t>
  </si>
  <si>
    <t>7.</t>
  </si>
  <si>
    <t>7.1.</t>
  </si>
  <si>
    <t>7.1.1.</t>
  </si>
  <si>
    <t>Apsauginis užvalkalas, skirtas apsaugoti čiužinį nuo nešvarumų, bakterijų, grybelių ir patalynės erkių dauginimosi, nemalonaus kvapo atsiradimo.</t>
  </si>
  <si>
    <t>7.1.2.</t>
  </si>
  <si>
    <t>Pagaminta iš sintetinio audinio dengto poliuretano plėvele ar lygiavertės medžiagos skysčiams nepralaidžia plėvele</t>
  </si>
  <si>
    <t>7.1.3.</t>
  </si>
  <si>
    <t>Pralaidus orui, antialerginis</t>
  </si>
  <si>
    <t>7.1.4.</t>
  </si>
  <si>
    <t>Užvalkalas su užtrauktuku (per dvi čiužinio kraštines)</t>
  </si>
  <si>
    <t>7.1.5.</t>
  </si>
  <si>
    <t>Skalbiama 90⁰C ± 2ºC temperatūroje, džiovinama iki 70⁰C temperatūroje</t>
  </si>
  <si>
    <t>7.1.6.</t>
  </si>
  <si>
    <t>Išmatavimai: 90cm (±1cm) x 200cm (±1cm) x 14cm (±1cm)</t>
  </si>
  <si>
    <t>8. DALIS</t>
  </si>
  <si>
    <t>SKYSČIAMS NEPRALAIDŽIOS PAKLODĖS SU GUMA</t>
  </si>
  <si>
    <t>8.</t>
  </si>
  <si>
    <t>Skysčiams nepralaidžios paklodės su guma</t>
  </si>
  <si>
    <t>8.1.</t>
  </si>
  <si>
    <t>8.1.1.</t>
  </si>
  <si>
    <t>Išmatavimai 90cm (±1cm) x 200cm (±1cm) x 14 cm (±1cm)</t>
  </si>
  <si>
    <t>8.1.2.</t>
  </si>
  <si>
    <t>Paklodė pasiūta iš audinio, kurio sudėtyje ne mažiau nei 80% medvilnės, padengto poliuretano plėvele ar lygiavertės medžiagos skysčiams nepralaidžia plėvele</t>
  </si>
  <si>
    <t>8.1.3.</t>
  </si>
  <si>
    <t>Audinys nesukelia alergijos ir tinka astma sergantiems žmonėms.</t>
  </si>
  <si>
    <t>8.1.4.</t>
  </si>
  <si>
    <t>Paklodės apvadas guma</t>
  </si>
  <si>
    <t>8.1.5.</t>
  </si>
  <si>
    <t>Skalbiama 90ºC (±5°C) temperatūroje</t>
  </si>
  <si>
    <t>8.1.6.</t>
  </si>
  <si>
    <t>Džiovinama 70ºC (±5°C) temperatūroje</t>
  </si>
  <si>
    <t>9. DALIS</t>
  </si>
  <si>
    <t>APSAUGINĖ PAKLODĖ KUŠETEI SU GUMA</t>
  </si>
  <si>
    <t>9.</t>
  </si>
  <si>
    <t>Apsauginė paklodė kušetei su guma</t>
  </si>
  <si>
    <t>9.1.</t>
  </si>
  <si>
    <t>9.1.1.</t>
  </si>
  <si>
    <t>90cm (±1cm) x 190 - 200cm (±1cm) cm dydžio</t>
  </si>
  <si>
    <t>9.1.2.</t>
  </si>
  <si>
    <t>Viena audinio pusė pagaminta iš vinilo, kita iš poliesterio ar lygiaverčių medžiagų</t>
  </si>
  <si>
    <t>9.1.3.</t>
  </si>
  <si>
    <t>9.1.4.</t>
  </si>
  <si>
    <t>Skysčiams nepralaidus, bet pralaidus orui</t>
  </si>
  <si>
    <t>9.1.5.</t>
  </si>
  <si>
    <t>Antibakterinis paviršius neleidžia atsirasti bakterijoms, grybeliams ir erkėms</t>
  </si>
  <si>
    <t>9.1.6.</t>
  </si>
  <si>
    <t>Skalbiamas 95° C (±5°C) temperatūroje</t>
  </si>
  <si>
    <t>9.1.7.</t>
  </si>
  <si>
    <t>Atsparus dezinfekcijai</t>
  </si>
  <si>
    <t>9.1.8.</t>
  </si>
  <si>
    <t>Sterilizuojamas 120°C (±5°C)</t>
  </si>
  <si>
    <t>9.1.9.</t>
  </si>
  <si>
    <t>Džiovinamas džiovyklėje 70° C (±5°C) temperatūroje</t>
  </si>
  <si>
    <t>10. DALIS</t>
  </si>
  <si>
    <t xml:space="preserve">DAUGKARTINIAI ABSORBUOJANTYS PAKLOTAI SKIRTI ČIUŽINIO APSAUGAI </t>
  </si>
  <si>
    <t>10.</t>
  </si>
  <si>
    <t xml:space="preserve">Daugkartiniai absorbuojantys paklotai skirti čiužinio apsaugai </t>
  </si>
  <si>
    <t>10.1.</t>
  </si>
  <si>
    <t>10.1.1.</t>
  </si>
  <si>
    <t>Nepralaidus skysčiams, bet pralaidus orui</t>
  </si>
  <si>
    <t>10.1.2.</t>
  </si>
  <si>
    <t>Ne mažiau 3 sluoksnių</t>
  </si>
  <si>
    <t>10.1.3.</t>
  </si>
  <si>
    <t>Vidurinis sluoksnis absorbuojantis</t>
  </si>
  <si>
    <t>10.1.4.</t>
  </si>
  <si>
    <t>Apatinis sluoksnis skysčiams nelaidus</t>
  </si>
  <si>
    <t>10.1.5.</t>
  </si>
  <si>
    <t>Pakloto ilgis 85 cm (±5cm)</t>
  </si>
  <si>
    <t>10.1.6.</t>
  </si>
  <si>
    <t>Pakloto plotis 90cm (±5cm)</t>
  </si>
  <si>
    <t>10.1.7.</t>
  </si>
  <si>
    <t>Apsauginiai kraštai skirti pakišti po čiužiniu, plotis ne mažiau 45 cm (±5cm).</t>
  </si>
  <si>
    <t>10.1.8.</t>
  </si>
  <si>
    <t>Sugėrimas ne mažiau 2000 ml (±50ml)</t>
  </si>
  <si>
    <t>10.1.9.</t>
  </si>
  <si>
    <t>Skalbiama ne žemesnėje kaip 95°C temperatūroje</t>
  </si>
  <si>
    <t>11. DALIS</t>
  </si>
  <si>
    <t>VYSTYMO PAKLOTAS</t>
  </si>
  <si>
    <t>11.</t>
  </si>
  <si>
    <t>Vystymo paklotas</t>
  </si>
  <si>
    <t>11.1.</t>
  </si>
  <si>
    <t>11.1.1.</t>
  </si>
  <si>
    <t>70 cm (±10cm) x 50 cm (±10cm)</t>
  </si>
  <si>
    <t>11.1.2.</t>
  </si>
  <si>
    <t>Pagamintas iš valomos, plaunamos medžiagos</t>
  </si>
  <si>
    <t>12. DALIS</t>
  </si>
  <si>
    <t>KRAUJO PAĖMIMO PAGALVĖLĖ</t>
  </si>
  <si>
    <t>12.</t>
  </si>
  <si>
    <t>Kraujo paėmimo pagalvėlė</t>
  </si>
  <si>
    <t>12.1.</t>
  </si>
  <si>
    <t>12.1.1.</t>
  </si>
  <si>
    <t>Kraujo paėmimo pagalvėlė pagaminta iš elastinio putų poliuretano ir apvilkta medicinine dirbtine oda</t>
  </si>
  <si>
    <t>12.1.2.</t>
  </si>
  <si>
    <t>Užvalkalas yra su užtrauktuku, nuimamas, atsparus valymo ir dezinfekcinių medžiagų poveikiui</t>
  </si>
  <si>
    <t>12.1.3.</t>
  </si>
  <si>
    <t>Dydis 30-45cm x 15-17cm, aukštis 7,5-15 cm</t>
  </si>
  <si>
    <t>13. DALIS</t>
  </si>
  <si>
    <t>APSAUGINĖS-FIKSAVIMO PIRŠTINĖS</t>
  </si>
  <si>
    <t>13.</t>
  </si>
  <si>
    <t>Apsauginės-fiksavimo pirštinės</t>
  </si>
  <si>
    <t>13.1.</t>
  </si>
  <si>
    <t>13.1.1.</t>
  </si>
  <si>
    <t>Apsaugo pacientą nuo susižalojimų</t>
  </si>
  <si>
    <t>13.1.2.</t>
  </si>
  <si>
    <t>Turi papildomus dirželius šonuose, todėl galima tvirtinti prie lovos kraštų</t>
  </si>
  <si>
    <t>13.1.3.</t>
  </si>
  <si>
    <t>Paminkštintos antibakterine ir antialergine medžiaga, pralaidžia orui.</t>
  </si>
  <si>
    <t>13.1.4.</t>
  </si>
  <si>
    <t>Pirštinėje ranka yra matoma per tinklinę medžiagą</t>
  </si>
  <si>
    <t>13.1.5.</t>
  </si>
  <si>
    <t>Dydis universalus arba galimybė pasirinkti M, L dydį</t>
  </si>
  <si>
    <t>13.1.6.</t>
  </si>
  <si>
    <t>Skalbiama ne žemesnėje nei 30°C temperatūroje</t>
  </si>
  <si>
    <t>14. DALIS</t>
  </si>
  <si>
    <t>FIKSACINIAI DIRŽAI JUOSMENIUI SU DUBENS JUOSTA</t>
  </si>
  <si>
    <t>14.</t>
  </si>
  <si>
    <t>Fiksaciniai diržai juosmeniui su dubens juosta</t>
  </si>
  <si>
    <t>14.1.</t>
  </si>
  <si>
    <t>14.1.1.</t>
  </si>
  <si>
    <t>14.1.2.</t>
  </si>
  <si>
    <t>Pagamintas iš 100% poliesterio pluošto.</t>
  </si>
  <si>
    <t>14.1.3.</t>
  </si>
  <si>
    <t>Diržų susegimo vietos sustiprintos. Visų diržų kraštų apsiuvimas dvigubas. Sagų tvirtinimo angos išdegintos ultragarsu, kas užtikrina angos metalinio apvado stabilumą ir sumažina išplyšimo riziką.</t>
  </si>
  <si>
    <t>14.1.4.</t>
  </si>
  <si>
    <t>Diržai fiksuojami magnetinių sagų pagalba</t>
  </si>
  <si>
    <t>14.1.5.</t>
  </si>
  <si>
    <t>Komplektacija: 1 juosmenį fiksuojantis diržas, ne mažiau 3 magnetinės sagos, ne mažiau 2 magnetiniai raktai.</t>
  </si>
  <si>
    <t>14.1.6.</t>
  </si>
  <si>
    <t>Skalbiami 90°C (±5°C) temperatūroje, džiovinami elektriniu džiovintuvu 45-50° C temperatūroje.</t>
  </si>
  <si>
    <t>14.1.7.</t>
  </si>
  <si>
    <t>Bus perkama M ir L dydžio pagal poreikį</t>
  </si>
  <si>
    <t>15. DALIS</t>
  </si>
  <si>
    <t>FIKSACINIAI DIRŽAI RANKOMS</t>
  </si>
  <si>
    <t>15.</t>
  </si>
  <si>
    <t>Fiksaciniai diržai rankoms</t>
  </si>
  <si>
    <t>15.1.</t>
  </si>
  <si>
    <t>15.1.1.</t>
  </si>
  <si>
    <t>Fiksasiniai diržai rankoms</t>
  </si>
  <si>
    <t>15.1.2.</t>
  </si>
  <si>
    <t>Pagamintas iš 100% poliesterio pluošto, vidinė diržų pusė paminkštinta</t>
  </si>
  <si>
    <t>15.1.3.</t>
  </si>
  <si>
    <t>Diržų susegimo vietos sustiprintos. Visų diržų kraštų apsiuvimas dvigubas.</t>
  </si>
  <si>
    <t>15.1.4.</t>
  </si>
  <si>
    <t>Diržai fiksuojami magnetinių sagų pagalba ir lipdukais. Lipdukai iš dviejų dalių, kad medžiaga neišplyštų susegimo vietose</t>
  </si>
  <si>
    <t>15.1.5.</t>
  </si>
  <si>
    <t xml:space="preserve">Spalvinis diržų žymėjimas pagal dydį  </t>
  </si>
  <si>
    <t>15.1.6.</t>
  </si>
  <si>
    <t>Komplektacija: 2 rankų fiksacijos diržai, ne mažiau 4 magnetinės sagos, ne mažiau 2 magnetiniai raktai.</t>
  </si>
  <si>
    <t>15.1.7.</t>
  </si>
  <si>
    <t>Rankų fiksavimo diržų plotis ne mažiau 8 cm. Diržas su dviem tvirtinimo juostomis: viena juosta diržas tvirtinimas prie rankos, kitos juostos pagalba diržas tvirtinamas prie lovos rėmo.</t>
  </si>
  <si>
    <t>15.1.8.</t>
  </si>
  <si>
    <t xml:space="preserve">Skalbiami 90°C (±5°C) temperatūroje, džiovinami elektriniu džiovintuvu 45-50° C temperatūroje </t>
  </si>
  <si>
    <t>15.1.9.</t>
  </si>
  <si>
    <t xml:space="preserve">Reikalingi M, L dydžiai pagal poreikį </t>
  </si>
  <si>
    <t>16. DALIS</t>
  </si>
  <si>
    <t>FIKSACINIAI DIRŽAI KOJOMS</t>
  </si>
  <si>
    <t>16.</t>
  </si>
  <si>
    <t>Fiksaciniai diržai kojoms</t>
  </si>
  <si>
    <t>16.1.</t>
  </si>
  <si>
    <t>16.1.1.</t>
  </si>
  <si>
    <t>Fikcaciniai diržai kojoms</t>
  </si>
  <si>
    <t>16.1.2.</t>
  </si>
  <si>
    <t>Kojų sutvirtinimo juostos turi specialią prie lovos fiksuojamą juostą</t>
  </si>
  <si>
    <t>16.1.3.</t>
  </si>
  <si>
    <t>Pagamintas iš 100% poliesterio pluošto, vidinė diržų pusė paminkštinta.</t>
  </si>
  <si>
    <t>16.1.4.</t>
  </si>
  <si>
    <t>16.1.5.</t>
  </si>
  <si>
    <t>Diržai fiksuojami magnetinių sagų pagalba ir lipdukais. Lipdukai iš dviejų dalių, kad medžiaga neišplyštų susegimo vietose.</t>
  </si>
  <si>
    <t>16.1.6.</t>
  </si>
  <si>
    <t>Spalvinis diržų žymėjimas pagal dydį</t>
  </si>
  <si>
    <t>16.1.7.</t>
  </si>
  <si>
    <t>Komplektacija: 2 kojų fiksacijos diržai su lovos juosta, ne mažiau 4  magnetinės sagos, ne mažiau 2 magnetiniai raktai.</t>
  </si>
  <si>
    <t>16.1.8.</t>
  </si>
  <si>
    <t>Kojų fiksavimo diržų plotis ne mažiau 8 cm</t>
  </si>
  <si>
    <t>16.1.9.</t>
  </si>
  <si>
    <t>16.1.10.</t>
  </si>
  <si>
    <t>Dydis M, L bus perkamas pagal poreikį</t>
  </si>
  <si>
    <t>17. DALIS</t>
  </si>
  <si>
    <t>FIKSACINIŲ DIRŽŲ RINKINYS</t>
  </si>
  <si>
    <t>17.</t>
  </si>
  <si>
    <t>Fiksacinių diržų rinkinys</t>
  </si>
  <si>
    <t>17.1.</t>
  </si>
  <si>
    <t>17.1.1.</t>
  </si>
  <si>
    <t>17.1.2.</t>
  </si>
  <si>
    <t>Diržų susegimo vietos sustiprintos specialia vidine juosta. Visų diržų kraštų apsiuvimas dvigubas.</t>
  </si>
  <si>
    <t>17.1.3.</t>
  </si>
  <si>
    <t xml:space="preserve">Diržai fiksuojami magnetinių sagų pagalba, rankų ir kojų diržai papildomai fiksuojami lipdukais. Lipdukai iš dviejų dalių, kad medžiaga neišplyštų susegimo vietose. </t>
  </si>
  <si>
    <t>17.1.4.</t>
  </si>
  <si>
    <t>Spalvinis diržų žymėjimas pagal dydį. Diržų angos sunumeruotos.</t>
  </si>
  <si>
    <t>17.1.5.</t>
  </si>
  <si>
    <t xml:space="preserve">Komplektacija: 1 juosmenį fiksuojantis diržas, 1 viršutinę krūtinės dalį fiksuojantys diržai, 2 rankų fiksacijos diržai, 2 kojų fiksacijos diržai su lovos juosta, ne mažiau 16 magnetinių sagų, ne mažiau 4 magnetiniai raktai. </t>
  </si>
  <si>
    <t>17.1.6.</t>
  </si>
  <si>
    <t>Juosmenį fiksuojančio diržo plotis ne mažiau 18 cm, liemens apimtis 95-135 cm. Diržas su papildomomis juostomis nugarinėje dalyje, leidžiančiomis keisti paciento padėtį</t>
  </si>
  <si>
    <t>17.1.7.</t>
  </si>
  <si>
    <t>Kojų fiksavimo diržų plotis ne mažiau 8 cm, diržų apimtis 24-28 cm. Kojų diržai papildomai komplektuojami su lovos diržu, kad būtų galima fiksuoti paciento kojas keliose pozicijose.</t>
  </si>
  <si>
    <t>17.1.8.</t>
  </si>
  <si>
    <t>Viršutinę krūtinės dalį fiksuojančio diržo apimtis 70-126 cm</t>
  </si>
  <si>
    <t>17.1.9.</t>
  </si>
  <si>
    <t>Skalbiami 90°C (±5°C) temperatūroje, džiovinami elektriniu džiovintuvu 45-50° C temperatūroje</t>
  </si>
  <si>
    <t>18. DALIS</t>
  </si>
  <si>
    <t>GALŪNIŲ PALAIKOMASIS DIRŽAS</t>
  </si>
  <si>
    <t>18.</t>
  </si>
  <si>
    <t>Galūnių palaikomasis diržas</t>
  </si>
  <si>
    <t>18.1.</t>
  </si>
  <si>
    <t>Galūnių palaikomasis diržas su metaliniu arba plastikiniu žiedu,  M dydžio</t>
  </si>
  <si>
    <t>18.1.1.</t>
  </si>
  <si>
    <t>Tvirtinamas lipduku ir stipria poliesterio juosta</t>
  </si>
  <si>
    <t>18.1.2.</t>
  </si>
  <si>
    <t>Juosta persiveria per D formos metalo arba plastikinį žiedą</t>
  </si>
  <si>
    <t>18.1.3.</t>
  </si>
  <si>
    <t>Skalbiamas ne žemesnėje kaip 40°C temperatūroje</t>
  </si>
  <si>
    <t>19. DALIS</t>
  </si>
  <si>
    <t>19.</t>
  </si>
  <si>
    <t>19.1.</t>
  </si>
  <si>
    <t>Galūnių palaikomasis diržas su metaliniu arba plastikiniu žiedu, L dydžio</t>
  </si>
  <si>
    <t>19.1.1.</t>
  </si>
  <si>
    <t>19.1.2.</t>
  </si>
  <si>
    <t>19.1.3.</t>
  </si>
  <si>
    <t>Skalbiamas ne žemesnėje nei 40°C temperatūroje</t>
  </si>
  <si>
    <t>20. DALIS</t>
  </si>
  <si>
    <t>JUOSMENS TVIRTINIMO DIRŽAS</t>
  </si>
  <si>
    <t>20.</t>
  </si>
  <si>
    <t>Juosmens tvirtinimo diržas</t>
  </si>
  <si>
    <t>20.1.</t>
  </si>
  <si>
    <t>20.1.1.</t>
  </si>
  <si>
    <t>Skirtas fiksuoti pacientą prie lovos, bet leidžia pacientui pasisukti į abi puses, dalinai atsikelti ir atsisėsti lovoje.</t>
  </si>
  <si>
    <t>20.1.2.</t>
  </si>
  <si>
    <t>Šoninės apatinės juostos tvirtinamos prie lovos rėmų, viršutinė dalis sutvirtinama apie juosmenį.</t>
  </si>
  <si>
    <t>20.1.3.</t>
  </si>
  <si>
    <t>20.1.4.</t>
  </si>
  <si>
    <t xml:space="preserve">Liemens apimtis - 100-140cm </t>
  </si>
  <si>
    <t>20.1.5.</t>
  </si>
  <si>
    <t>Komplektacija: 1 juosmenį fiksuojantis diržas, 3 magnetinės sagos, 1- 2 magnetiniai raktai.</t>
  </si>
  <si>
    <t>20.1.6.</t>
  </si>
  <si>
    <t>Skalbiama 90⁰C (±5°C) temperatūroje</t>
  </si>
  <si>
    <t>20.1.7.</t>
  </si>
  <si>
    <t>Džiovinama elektriniu džiovintuvu 45-50⁰C temperatūroje.</t>
  </si>
  <si>
    <t>21. DALIS</t>
  </si>
  <si>
    <t>LIEMENĖ SU DUBENS DIRŽU</t>
  </si>
  <si>
    <t>21.</t>
  </si>
  <si>
    <t>Liemenė su dubens diržu</t>
  </si>
  <si>
    <t>21.1.</t>
  </si>
  <si>
    <t>21.1.1.</t>
  </si>
  <si>
    <t>Liemenė su dubens diržu ir magnetiniu užraktu pacientų prilaikymui</t>
  </si>
  <si>
    <t>21.1.2.</t>
  </si>
  <si>
    <t>L dydžio</t>
  </si>
  <si>
    <t>21.1.3.</t>
  </si>
  <si>
    <t>Tvirtinasi nugarinėje vežimėlio ar kėdės dalyje reguliuojamo ilgio diržų pagalba, susegamų magnetiniais užraktais</t>
  </si>
  <si>
    <t>21.1.4.</t>
  </si>
  <si>
    <t>Komplekte magnetinė saga su raktu</t>
  </si>
  <si>
    <t>21.1.5.</t>
  </si>
  <si>
    <t>Viršutinė gaminių dalis pagaminta iš poliesterio/medvilnės medžiagos</t>
  </si>
  <si>
    <t>21.1.6.</t>
  </si>
  <si>
    <t>Vidinė dalis iš orui laidaus audinio</t>
  </si>
  <si>
    <t>22. DALIS</t>
  </si>
  <si>
    <t>22.</t>
  </si>
  <si>
    <t>22.1.</t>
  </si>
  <si>
    <t>vnt</t>
  </si>
  <si>
    <t>22.1.1.</t>
  </si>
  <si>
    <t>Liemenė su dubens diržu pacientų prilaikymui</t>
  </si>
  <si>
    <t>22.1.2.</t>
  </si>
  <si>
    <t>L dyžio</t>
  </si>
  <si>
    <t>22.1.3.</t>
  </si>
  <si>
    <t>Su lipduku arba plastmasine sagtimi</t>
  </si>
  <si>
    <t>22.1.4.</t>
  </si>
  <si>
    <t>Pagaminta iš poliesterio/ medvilnės medžiagos</t>
  </si>
  <si>
    <t>22.1.5.</t>
  </si>
  <si>
    <t>Viršutinis sluoksnis padengtas medžiaga nepralaidžia vandeniui</t>
  </si>
  <si>
    <t>22.1.6.</t>
  </si>
  <si>
    <t>Skirta 120-175 cm liemens apimčiai</t>
  </si>
  <si>
    <t>22.1.7.</t>
  </si>
  <si>
    <t>Skalbiama ne mažesnėje nei 40ºC</t>
  </si>
  <si>
    <t>23. DALIS</t>
  </si>
  <si>
    <t>PAKĖLIMO DIRŽAS</t>
  </si>
  <si>
    <t>23.</t>
  </si>
  <si>
    <t>Pakėlimo diržas</t>
  </si>
  <si>
    <t>23.1.</t>
  </si>
  <si>
    <t>23.1.1.</t>
  </si>
  <si>
    <t>Diržas skirtas pakelti pacientą nuo kėdės/vežimėlio, pakelti aukštyn lovoje, bei padėti atsikelti iš lovos</t>
  </si>
  <si>
    <t>23.1.2.</t>
  </si>
  <si>
    <t>Diržo galuose ne mažiau kaip po dvi rankenas</t>
  </si>
  <si>
    <t>23.1.3.</t>
  </si>
  <si>
    <t>Vidinė diržo dalis pagaminta iš nailono ar poliesterio</t>
  </si>
  <si>
    <t>23.1.4.</t>
  </si>
  <si>
    <t>Diržo išmatavimai: ilgis 60 cm (±1cm), plotis 20 cm (±1cm)</t>
  </si>
  <si>
    <t>23.1.5.</t>
  </si>
  <si>
    <t>Maksimali apkrova 150 kg (±1kg)</t>
  </si>
  <si>
    <t>23.1.6.</t>
  </si>
  <si>
    <t>Skalbiamas ne mažesnėje nei 70ºC temperatūroje, džiovinamas elektriniu džiovintuvu 45 – 50ºC temperatūroje</t>
  </si>
  <si>
    <t>24. DALIS</t>
  </si>
  <si>
    <t>DIRŽAS STATYMUI</t>
  </si>
  <si>
    <t>24.</t>
  </si>
  <si>
    <t>Diržas statymui</t>
  </si>
  <si>
    <t>24.1.</t>
  </si>
  <si>
    <t>24.1.1.</t>
  </si>
  <si>
    <t xml:space="preserve">Skirtas pacientams, kuriems reikia nedidelės pagalbos stojantis, persėdant nuo vieno paviršiaus ant kito, vaikštant. </t>
  </si>
  <si>
    <t>24.1.2.</t>
  </si>
  <si>
    <t>Pagamintas iš poliesterio ar lygiavertės medžiagos, užsegamas sagtimi, su rankenomis įsikibti.</t>
  </si>
  <si>
    <t>24.1.3.</t>
  </si>
  <si>
    <t xml:space="preserve">Rankenos horizontalios ir vertikalios, išdėstytos per visą diržo ilgį </t>
  </si>
  <si>
    <t>24.1.4.</t>
  </si>
  <si>
    <t>Rankenų skaičius 11 (±1)</t>
  </si>
  <si>
    <t>24.1.5.</t>
  </si>
  <si>
    <t>Bendras ilgis 140 cm (±5cm)</t>
  </si>
  <si>
    <t>24.1.6.</t>
  </si>
  <si>
    <t>Maksimali apkrova 200 kg (±5kg)</t>
  </si>
  <si>
    <t>25. DALIS</t>
  </si>
  <si>
    <t>GLIUKOMETRAS</t>
  </si>
  <si>
    <t>25.</t>
  </si>
  <si>
    <t>Gliukometras</t>
  </si>
  <si>
    <t>25.1.</t>
  </si>
  <si>
    <t>25.1.1.</t>
  </si>
  <si>
    <t>Automatinis pranešimas esant per mažam kraujo kiekiui</t>
  </si>
  <si>
    <t>25.1.2.</t>
  </si>
  <si>
    <t>Rezultatų žymėjimas „Prieš valgį“ ar „Po valgio“</t>
  </si>
  <si>
    <t>25.1.3.</t>
  </si>
  <si>
    <t>Automatinis kodavimas, mėginio tūris ne daugiau 0,75 μL kraujyje.</t>
  </si>
  <si>
    <t>25.1.4.</t>
  </si>
  <si>
    <t>Rinkinį sudaro: matuoklis, 5-10 testų juostelių, 5-10 adatėlių, piršto dūriklis</t>
  </si>
  <si>
    <t>25.2.</t>
  </si>
  <si>
    <t>Diagnostinės juostelės</t>
  </si>
  <si>
    <t>pak</t>
  </si>
  <si>
    <t>25.2.1.</t>
  </si>
  <si>
    <t>Diagnostinės juostelės gliukozės kiekiui kraujyje nustatyti</t>
  </si>
  <si>
    <t>25.2.2.</t>
  </si>
  <si>
    <t>Turi tikti šioje pirkimo dalyje perkamam aparatui</t>
  </si>
  <si>
    <t>25.2.3.</t>
  </si>
  <si>
    <t>Pakuotėje ne mažiau 50 juostelių</t>
  </si>
  <si>
    <t>26. DALIS</t>
  </si>
  <si>
    <t>MECHANINIS KRAUJOSPŪDŽIO MATUOKLIS</t>
  </si>
  <si>
    <t>26.</t>
  </si>
  <si>
    <t>Mechaninis kraujospūdžio matuoklis</t>
  </si>
  <si>
    <t>26.1.</t>
  </si>
  <si>
    <t>26.1.1.</t>
  </si>
  <si>
    <t>Su pirmine metrologine patikra</t>
  </si>
  <si>
    <t>26.1.2.</t>
  </si>
  <si>
    <t>Manžetė 22 cm - 42 cm dydžio žąstui arba 2 manžetės (viena manžetė 22-32cm, antra manžetė 33-41 cm)</t>
  </si>
  <si>
    <t>26.1.3.</t>
  </si>
  <si>
    <t>Manžetė su lipnia fiksuojama dalimi</t>
  </si>
  <si>
    <t>26.1.4.</t>
  </si>
  <si>
    <t>Galima matavimų paklaida ne daugiau +/- 3mmHg</t>
  </si>
  <si>
    <t>26.1.5.</t>
  </si>
  <si>
    <t>Matavimo diapazonas 0-300mmHg</t>
  </si>
  <si>
    <t>27. DALIS</t>
  </si>
  <si>
    <t>ELEKTRONINIS ARTERINIO KRAUJOSPŪDŽIO MATUOKLIS SU VAIKIŠKA MANŽETE</t>
  </si>
  <si>
    <t>27.</t>
  </si>
  <si>
    <t>Elektroninis arterinio kraujospūdžio matuoklis su vaikiška manžete</t>
  </si>
  <si>
    <t>27.1.</t>
  </si>
  <si>
    <t>27.1.1.</t>
  </si>
  <si>
    <t xml:space="preserve">Vaikiška manžetė 16-24 cm apimties žąstui </t>
  </si>
  <si>
    <t>27.1.2.</t>
  </si>
  <si>
    <t>Ekrane matomas sistolinis ir diastolinis kraujo spaudimas, bei širdies susitraukimų dažnis</t>
  </si>
  <si>
    <t>27.1.3.</t>
  </si>
  <si>
    <t>Ne mažiau 15 paskutinių matavimų atmintis</t>
  </si>
  <si>
    <t>27.1.4.</t>
  </si>
  <si>
    <t>Nereguliaraus pulso indikatorius</t>
  </si>
  <si>
    <t>27.1.5.</t>
  </si>
  <si>
    <t>28. DALIS</t>
  </si>
  <si>
    <t>STETOFONENDOSKOPAS</t>
  </si>
  <si>
    <t>28.</t>
  </si>
  <si>
    <t>Stetofonendoskopas</t>
  </si>
  <si>
    <t>28.1.</t>
  </si>
  <si>
    <t>28.1.1.</t>
  </si>
  <si>
    <t>Skirtas suaugusių auskultavimui</t>
  </si>
  <si>
    <t>28.1.2.</t>
  </si>
  <si>
    <t>Galvutė iš plieno, su apvadėliais, vienoje pusėje su jautria 44 mm (± 2mm) diametro membrana, o kitoje su varpelio formos galvute</t>
  </si>
  <si>
    <t>28.1.3.</t>
  </si>
  <si>
    <t>Bendras stetofonendoskopas ilgis 74 cm (±2cm), svoris 97 g (±5g)</t>
  </si>
  <si>
    <t>28.1.4.</t>
  </si>
  <si>
    <t>Su lanksčia “Y” formos jungiamąja žarnele be latekso</t>
  </si>
  <si>
    <t>28.1.5.</t>
  </si>
  <si>
    <t>Komplekte: 1 pora ergonomiškų ausų kištukų, 1 itin jautri membrana</t>
  </si>
  <si>
    <t>29. DALIS</t>
  </si>
  <si>
    <t>BELAIDIS INHALIATORIUS </t>
  </si>
  <si>
    <t>29.</t>
  </si>
  <si>
    <t>Belaidis inhaliatorius </t>
  </si>
  <si>
    <t>29.1.</t>
  </si>
  <si>
    <t>29.1.1.</t>
  </si>
  <si>
    <t>Reguliuojamas inhaliacijos greitis</t>
  </si>
  <si>
    <t>29.1.2.</t>
  </si>
  <si>
    <t>Galima naudoti vienu mygtuko paspaudimu</t>
  </si>
  <si>
    <t>29.1.3.</t>
  </si>
  <si>
    <t>Komplekte yra vaikams ir suaugusiesiems skirtos kaukės, kandiklis, krepšelis prietaisui įdėti.</t>
  </si>
  <si>
    <t>29.1.4.</t>
  </si>
  <si>
    <t>Baterija kraunama USB kabeliu, kuris turi būti komplekte</t>
  </si>
  <si>
    <t>30. DALIS</t>
  </si>
  <si>
    <t>INHALIATORIŲ ĮKVĖPIMO TARPINĖS</t>
  </si>
  <si>
    <t>30.</t>
  </si>
  <si>
    <t>Inhaliatorių įkvėpimo tarpinės</t>
  </si>
  <si>
    <t>30.1.</t>
  </si>
  <si>
    <t>30.1.1.</t>
  </si>
  <si>
    <t>Skirta inhaliuoti vaistus suaugusiems</t>
  </si>
  <si>
    <t>30.1.2.</t>
  </si>
  <si>
    <t>Tarpinė, pagaminta iš plastiko</t>
  </si>
  <si>
    <t>30.1.3.</t>
  </si>
  <si>
    <t>Universali – tinka visiems dozatoriams.</t>
  </si>
  <si>
    <t>31. DALIS</t>
  </si>
  <si>
    <t>DIAGNOSTINIS ŠVIESTUVĖLIS</t>
  </si>
  <si>
    <t>31.</t>
  </si>
  <si>
    <t>Diagnostinis šviestuvėlis</t>
  </si>
  <si>
    <t>31.1.</t>
  </si>
  <si>
    <t>31.1.1.</t>
  </si>
  <si>
    <t>LED lemputė su baltos spalvos šviesele</t>
  </si>
  <si>
    <t>31.1.2.</t>
  </si>
  <si>
    <t>Veikia nuo keičiamų elementų (2 x AAA tipo)</t>
  </si>
  <si>
    <t>31.1.3.</t>
  </si>
  <si>
    <t>Su įjungimo/išjungimo mygtuku iš galo</t>
  </si>
  <si>
    <t>31.1.4.</t>
  </si>
  <si>
    <t>Su ausele tvirtinimui prie chalato kišenėlės</t>
  </si>
  <si>
    <t>32. DALIS</t>
  </si>
  <si>
    <t>DAUGKARTINIS INDAS DEGUONIES DRĖKINTUVUI</t>
  </si>
  <si>
    <t>32.</t>
  </si>
  <si>
    <t>Daugkartinis indas deguonies drėkintuvui</t>
  </si>
  <si>
    <t>32.1.</t>
  </si>
  <si>
    <t>32.1.1.</t>
  </si>
  <si>
    <t>Pagamintas iš polipropileno arba lygiavertės medžiagos</t>
  </si>
  <si>
    <t>32.1.2.</t>
  </si>
  <si>
    <t>Buteliuko tūris ≥ 250 ml</t>
  </si>
  <si>
    <t>32.1.3.</t>
  </si>
  <si>
    <t>Buteliuką galima dezinfekuoti ir autoklavuoti ne mažiau kaip 134° temperatūroje</t>
  </si>
  <si>
    <t>32.1.4.</t>
  </si>
  <si>
    <t>Aiškiai pažymėtos min ir max skysčio įpylimo vietos</t>
  </si>
  <si>
    <t>32.1.5.</t>
  </si>
  <si>
    <t>Jungtis suderinama su srauto matuokliu RTM3</t>
  </si>
  <si>
    <t>33. DALIS</t>
  </si>
  <si>
    <t>LAIKIKLIS ŠLAPIMO INDUI (ANTELEI)</t>
  </si>
  <si>
    <t>33.</t>
  </si>
  <si>
    <t>Laikiklis šlapimo indui (antelei)</t>
  </si>
  <si>
    <t>33.1.</t>
  </si>
  <si>
    <t>33.1.1.</t>
  </si>
  <si>
    <t>Laikiklis ovalios formos, dydis: 13-15cm x 13-15cm x 23-34 cm (kartu su antelės laikiklio pakabinimo rankena)</t>
  </si>
  <si>
    <t>33.1.2.</t>
  </si>
  <si>
    <t>Pagamintas iš vinilu dengtos metalo vielos.</t>
  </si>
  <si>
    <t>33.1.3.</t>
  </si>
  <si>
    <t>Tinka visiems standartiniams šlapimo indams (antelėms) su ir be rankenos</t>
  </si>
  <si>
    <t>34. DALIS</t>
  </si>
  <si>
    <t>KVĖPAVIMO SISTEMOS LAIKIKLIAI</t>
  </si>
  <si>
    <t>34.</t>
  </si>
  <si>
    <t>Kvėpavimo sistemos laikikliai</t>
  </si>
  <si>
    <t>34.1.</t>
  </si>
  <si>
    <t>34.1.1.</t>
  </si>
  <si>
    <t>Daugkartinio naudojimo</t>
  </si>
  <si>
    <t>34.1.2.</t>
  </si>
  <si>
    <t>Valomas ir dezinfekuojamas spiritinėmis, bei kitomis hipoalerginėmis valymo ir dezinfekavimo priemonėmis</t>
  </si>
  <si>
    <t>34.1.3.</t>
  </si>
  <si>
    <t>Gaminio sudėtyje nėra latekso</t>
  </si>
  <si>
    <t>34.1.4.</t>
  </si>
  <si>
    <t>Pagamintas iš plastiko</t>
  </si>
  <si>
    <t>34.1.5.</t>
  </si>
  <si>
    <t>Svoris ne daugiau 0,5 kg</t>
  </si>
  <si>
    <t>34.1.6.</t>
  </si>
  <si>
    <t>Lankstus, fiksuojamas norimoje padėtyje</t>
  </si>
  <si>
    <t>34.1.7.</t>
  </si>
  <si>
    <t>Kontūro stovas pritaikytas gofruotiems ir lygiasieniams skirtingų diametrų vamzdžiams laikyti - 15, 22 mm</t>
  </si>
  <si>
    <t>34.1.8.</t>
  </si>
  <si>
    <t>Kontūro stovo konstrukcija leidžia fiksuoti kontūrą (lanksčioji dalis iki 50 cm ilgio)</t>
  </si>
  <si>
    <t>34.1.9.</t>
  </si>
  <si>
    <t>Supakuota ne daugiau po 1vnt pakuotėje</t>
  </si>
  <si>
    <t>35. DALIS</t>
  </si>
  <si>
    <t>DVIGUBAS KATETERIŲ LAIKIKLIS SU ADAPTERIU</t>
  </si>
  <si>
    <t>35.</t>
  </si>
  <si>
    <t>Dvigubas kateterių laikiklis su adapteriu</t>
  </si>
  <si>
    <t>35.1.</t>
  </si>
  <si>
    <t>35.1.1.</t>
  </si>
  <si>
    <t>Ilgis 40cm (±2 cm)</t>
  </si>
  <si>
    <t>35.1.2.</t>
  </si>
  <si>
    <t>Su adapteriu</t>
  </si>
  <si>
    <t>35.1.3.</t>
  </si>
  <si>
    <t>Skirta kateterių vamzdeliams</t>
  </si>
  <si>
    <t>35.1.4.</t>
  </si>
  <si>
    <t>Su žiedu fiksavimui vieliniame kolbos laikiklyje</t>
  </si>
  <si>
    <t>36. DALIS</t>
  </si>
  <si>
    <t>STOVELIAI MĖGINTUVĖLIAMS</t>
  </si>
  <si>
    <t>36.</t>
  </si>
  <si>
    <t>Stoveliai mėgintuvėliams</t>
  </si>
  <si>
    <t>36.1.</t>
  </si>
  <si>
    <t>36.1.1.</t>
  </si>
  <si>
    <t>Pagamintas iš plastiko arba metalo</t>
  </si>
  <si>
    <t>36.1.2.</t>
  </si>
  <si>
    <t>Stoveliai vakuuminiams mėgintuvėliams, kurių išmatavimai 13x75mm. Galimybė sutalpinti 50-90 vakuuminių mėgintuvėlių</t>
  </si>
  <si>
    <t>36.1.3.</t>
  </si>
  <si>
    <t xml:space="preserve">Autoklavuojamas </t>
  </si>
  <si>
    <t>37. DALIS</t>
  </si>
  <si>
    <t>MĖGINIŲ IR KOMPONENTŲ TRANSPORTAVIMO DĖŽĖ</t>
  </si>
  <si>
    <t>37.</t>
  </si>
  <si>
    <t>Mėginių ir komponentų transportavimo dėžė</t>
  </si>
  <si>
    <t>37.1.</t>
  </si>
  <si>
    <t>37.1.1.</t>
  </si>
  <si>
    <t>Matmenys 24cm (±10mm) x 17cm (±10mm) x 15,5cm (±10mm)</t>
  </si>
  <si>
    <t>37.1.2.</t>
  </si>
  <si>
    <t>Vientisa be jungimo siūlių</t>
  </si>
  <si>
    <t>37.1.3.</t>
  </si>
  <si>
    <t>Uždaroma pilnai nuimamu dangčiu be vyrių, dangtis užspaudžiamas ne mažiau nei 4 vnt nerūdijančio plieno arba medicinio metalo kabliais</t>
  </si>
  <si>
    <t>37.1.4.</t>
  </si>
  <si>
    <t>Su rankena transportavimui</t>
  </si>
  <si>
    <t>37.1.5.</t>
  </si>
  <si>
    <t>Pagaminta iš polikarbonato arba lygiavertės medžiagos</t>
  </si>
  <si>
    <t>37.1.6.</t>
  </si>
  <si>
    <t>Be latekso</t>
  </si>
  <si>
    <t>37.1.7.</t>
  </si>
  <si>
    <t>Galima autoklavuoti ne mažesnėje nei 121ºC temperatūroje</t>
  </si>
  <si>
    <t>37.1.8.</t>
  </si>
  <si>
    <t>Galimas valymas dezinfekcinėmis medžiagomis</t>
  </si>
  <si>
    <t>37.1.9.</t>
  </si>
  <si>
    <t>Svoris 700g (±50g)</t>
  </si>
  <si>
    <t>37.1.10.</t>
  </si>
  <si>
    <t>Talpa ne mažiau nei 60 vnt. 13 mm skersmens mėgintuvėlių arba 40 vnt. 16 mm skersmens mėgintuvėlių</t>
  </si>
  <si>
    <t>37.1.11.</t>
  </si>
  <si>
    <t>Izoterminis įdėklas, išlaikantis tempertūrą iki 2 h</t>
  </si>
  <si>
    <t>38. DALIS</t>
  </si>
  <si>
    <t>38.</t>
  </si>
  <si>
    <t>38.1.</t>
  </si>
  <si>
    <t>38.1.1.</t>
  </si>
  <si>
    <t>Matmenys 30cm (±10mm) x 24cm (±10mm) x 15,5cm (±10mm)</t>
  </si>
  <si>
    <t>38.1.2.</t>
  </si>
  <si>
    <t>38.1.3.</t>
  </si>
  <si>
    <t>38.1.4.</t>
  </si>
  <si>
    <t>38.1.5.</t>
  </si>
  <si>
    <t>38.1.6.</t>
  </si>
  <si>
    <t>38.1.7.</t>
  </si>
  <si>
    <t>38.1.8.</t>
  </si>
  <si>
    <t>38.1.9.</t>
  </si>
  <si>
    <t>Svoris 1kg (±50g)</t>
  </si>
  <si>
    <t>38.1.10.</t>
  </si>
  <si>
    <t>Talpa ne mažiau nei 120 vnt. 13 mm skersmens mėgintuvėlių arba 80 vnt. 16 mm skersmens mėgintuvėlių</t>
  </si>
  <si>
    <t>38.1.11.</t>
  </si>
  <si>
    <t>39. DALIS</t>
  </si>
  <si>
    <t>INDAS VEŽIMĖLIUI</t>
  </si>
  <si>
    <t>39.</t>
  </si>
  <si>
    <t>Indas vežimėliui</t>
  </si>
  <si>
    <t>39.1.</t>
  </si>
  <si>
    <t>39.1.1.</t>
  </si>
  <si>
    <t xml:space="preserve">Indas su laikikliu ,,Linkar" vežimėliui. </t>
  </si>
  <si>
    <t>39.1.2.</t>
  </si>
  <si>
    <t>Laikikliu tvirtinamas prie viršutinio rėmo</t>
  </si>
  <si>
    <t>39.1.3.</t>
  </si>
  <si>
    <t>Indas pagamintas iš nerūdijančio plieno ar medicininio metalo</t>
  </si>
  <si>
    <t>40. DALIS</t>
  </si>
  <si>
    <t>AŠTRIŲ ATLIEKŲ KONTEINERIO LAIKIKLIS</t>
  </si>
  <si>
    <t>40.</t>
  </si>
  <si>
    <t>Aštrių atliekų konteinerio laikiklis</t>
  </si>
  <si>
    <t>40.1.</t>
  </si>
  <si>
    <t>40.1.1.</t>
  </si>
  <si>
    <t>Laikiklis tinkamas ,,Linkar" vežimėliui</t>
  </si>
  <si>
    <t>41. DALIS</t>
  </si>
  <si>
    <t>PIRMOSIOS PAGALBOS KREPŠYS</t>
  </si>
  <si>
    <t>41.</t>
  </si>
  <si>
    <t>Pirmosios pagalbos krepšys</t>
  </si>
  <si>
    <t>41.1.</t>
  </si>
  <si>
    <t>41.1.1.</t>
  </si>
  <si>
    <t>Neperšlampamos medžiagos, kurią galima plauti</t>
  </si>
  <si>
    <t>41.1.2.</t>
  </si>
  <si>
    <t>Matmenys 55cm (±3cm) x 31,5cm (±3cm) x 33cm (±3cm)</t>
  </si>
  <si>
    <t>41.1.3.</t>
  </si>
  <si>
    <t>Sustiprintos rankenos ir petnešėlės</t>
  </si>
  <si>
    <t>41.1.4.</t>
  </si>
  <si>
    <t>Išorinis kortelių lizdas</t>
  </si>
  <si>
    <t>42. DALIS</t>
  </si>
  <si>
    <t>VAISTŲ DĖŽUTĖ SAVAITEI</t>
  </si>
  <si>
    <t>42.</t>
  </si>
  <si>
    <t>Vaistų dėžutė savaitei</t>
  </si>
  <si>
    <t>42.1.</t>
  </si>
  <si>
    <t>42.1.1.</t>
  </si>
  <si>
    <t>Dėžutė skirta paskirstyti vaistus visai savaitei, 4 kartus dienoje</t>
  </si>
  <si>
    <t>42.1.2.</t>
  </si>
  <si>
    <t>7 atskiros dėžutės kiekvienai dienai, sudėtos į vieną savaitės dėžę</t>
  </si>
  <si>
    <t>42.1.3.</t>
  </si>
  <si>
    <t>Kiekvienos dienos dėžutė atsidaro atskirai slenkančios skaidrios juostelės pagalba. 4 skyriai pažymėti: rytas, pietūs, vakaras, naktis</t>
  </si>
  <si>
    <t>43. DALIS</t>
  </si>
  <si>
    <t>VAISTŲ DĖŽUTĖ DIENAI</t>
  </si>
  <si>
    <t>43.</t>
  </si>
  <si>
    <t>Vaistų dėžutė dienai</t>
  </si>
  <si>
    <t>43.1.</t>
  </si>
  <si>
    <t>43.1.1.</t>
  </si>
  <si>
    <t>Vienos dienos vaistų dėžutė</t>
  </si>
  <si>
    <t>43.1.2.</t>
  </si>
  <si>
    <t>Pagaminta iš plastiko</t>
  </si>
  <si>
    <t>43.1.3.</t>
  </si>
  <si>
    <t>Dėžutė skirta paskirstyti vaistus vienai dienai pagal gėrimo laiką</t>
  </si>
  <si>
    <t>43.1.4.</t>
  </si>
  <si>
    <t>Turi 3-4 uždaromus skyrelius</t>
  </si>
  <si>
    <t>44. DALIS</t>
  </si>
  <si>
    <t>TABLEČIŲ TRINTUVAI-DALYTUVAI</t>
  </si>
  <si>
    <t>44.</t>
  </si>
  <si>
    <t>Tablečių trintuvai-dalytuvai</t>
  </si>
  <si>
    <t>44.1.</t>
  </si>
  <si>
    <t>44.1.1.</t>
  </si>
  <si>
    <t>Trys viename: tablečių indas, tablečių dalytuvas ir trintuvė</t>
  </si>
  <si>
    <t>44.1.2.</t>
  </si>
  <si>
    <t>Tablečių padalinimui peiliukas iš nerūdijančio plieno arba medicinio metalo</t>
  </si>
  <si>
    <t>44.1.3.</t>
  </si>
  <si>
    <t>Nuėmus dangtelį yra talpa tabletėms sudėti</t>
  </si>
  <si>
    <t>44.1.4.</t>
  </si>
  <si>
    <t>Apačioje talpa tablečių trynimui</t>
  </si>
  <si>
    <t>44.1.5.</t>
  </si>
  <si>
    <t>44.1.6.</t>
  </si>
  <si>
    <t>Galima dalinti ir trinti labai mažas tabletes</t>
  </si>
  <si>
    <t>44.1.7.</t>
  </si>
  <si>
    <t>Galima plauti ir dezinfekuoti</t>
  </si>
  <si>
    <t>45. DALIS</t>
  </si>
  <si>
    <t>PUODELIS MAITINIMUI SU ILGU SNAPELIU</t>
  </si>
  <si>
    <t>45.</t>
  </si>
  <si>
    <t>Puodelis maitinimui su ilgu snapeliu</t>
  </si>
  <si>
    <t>45.1.</t>
  </si>
  <si>
    <t>45.1.1.</t>
  </si>
  <si>
    <t>Tinka skysčiams ir trintam maistui</t>
  </si>
  <si>
    <t>45.1.2.</t>
  </si>
  <si>
    <t>Pagamintas iš pusiau skaidraus plastiko</t>
  </si>
  <si>
    <t>45.1.3.</t>
  </si>
  <si>
    <t>Komplekte du dangteliai su snapeliais, kurių angos: 4-8 mm x 4-8 mm arba angos: 4 (±1mm) ir 8 (±1mm)</t>
  </si>
  <si>
    <t>45.1.4.</t>
  </si>
  <si>
    <t>Talpa 250 ml (±20ml)</t>
  </si>
  <si>
    <t>45.1.5.</t>
  </si>
  <si>
    <t>Saugu šildyti mikrobangų krosnelėje</t>
  </si>
  <si>
    <t>45.1.6.</t>
  </si>
  <si>
    <t>Galima plauti indaplovėje</t>
  </si>
  <si>
    <t>46. DALIS</t>
  </si>
  <si>
    <t>PUODELIS MAITINIMUI SU TRUMPU SNAPELIU</t>
  </si>
  <si>
    <t>46.</t>
  </si>
  <si>
    <t>Puodelis maitinimui su trumpu snapeliu</t>
  </si>
  <si>
    <t>46.1.</t>
  </si>
  <si>
    <t>46.1.1.</t>
  </si>
  <si>
    <t>46.1.2.</t>
  </si>
  <si>
    <t>Talpa 200 ml (±50ml)</t>
  </si>
  <si>
    <t>46.1.3.</t>
  </si>
  <si>
    <t>Komplekte du dangteliai su snapeliais, kurių angos:  4 (±1mm) ir 8 (±1mm)</t>
  </si>
  <si>
    <t>46.1.4.</t>
  </si>
  <si>
    <t>46.1.5.</t>
  </si>
  <si>
    <t>46.1.6.</t>
  </si>
  <si>
    <t>Autoklavuojamas</t>
  </si>
  <si>
    <t>47. DALIS</t>
  </si>
  <si>
    <t>PADĖKLAS TABLEČIŲ DĖŽUTĖMS IR TAURELĖMS</t>
  </si>
  <si>
    <t>47.</t>
  </si>
  <si>
    <t>Padėklas tablečių dėžutėms ir taurelėms</t>
  </si>
  <si>
    <t>47.1.</t>
  </si>
  <si>
    <t>47.1.1.</t>
  </si>
  <si>
    <t>Pagaminta iš plastiko ar lygiavertės medžiagos</t>
  </si>
  <si>
    <t>47.1.2.</t>
  </si>
  <si>
    <t>Dydis: 43 cm (±2cm) x 33 cm (±2cm)</t>
  </si>
  <si>
    <t>47.1.3.</t>
  </si>
  <si>
    <t>Ant padėklo suformuotos specialios vietos 19 taurelių ir 19 tablečių dėžučių - dispenserių</t>
  </si>
  <si>
    <t>47.1.4.</t>
  </si>
  <si>
    <t>Dispenseriai pagaminti iš plastiko ar lygiavertės medžiagos, su skaidriu nustumiamu dangteliu, ne mažiau kaip 4 skyreliai: rytui, dienai, vakarui, nakčiai.</t>
  </si>
  <si>
    <t>47.1.5.</t>
  </si>
  <si>
    <t>Komplekte: padėklas ir 19 dispenserių</t>
  </si>
  <si>
    <t>48. DALIS</t>
  </si>
  <si>
    <t xml:space="preserve">VAISTŲ PADĖKLAI DISPENSERIAMS </t>
  </si>
  <si>
    <t>48.</t>
  </si>
  <si>
    <t xml:space="preserve">Vaistų padėklai dispenseriams </t>
  </si>
  <si>
    <t>48.1.</t>
  </si>
  <si>
    <t>Vaistų padėklai dispenseriams</t>
  </si>
  <si>
    <t>48.1.1.</t>
  </si>
  <si>
    <t>48.1.2.</t>
  </si>
  <si>
    <t>Dydis: 43cm (±1cm) x 33 cm (±1cm)</t>
  </si>
  <si>
    <t>48.1.3.</t>
  </si>
  <si>
    <t>49. DALIS</t>
  </si>
  <si>
    <t>PADĖKLAS TVARSLIAVAI, VAISTAMS, INJEKCIJOMS</t>
  </si>
  <si>
    <t>49.</t>
  </si>
  <si>
    <t>Padėklas tvarsliavai, vaistams, injekcijoms</t>
  </si>
  <si>
    <t>49.1.</t>
  </si>
  <si>
    <t>49.1.1.</t>
  </si>
  <si>
    <t>Pagamintas iš plastiko.</t>
  </si>
  <si>
    <t>49.1.2.</t>
  </si>
  <si>
    <t>35cm (±1cm) x 24,5cm (±1cm) x 5 cm (±1cm) dydžio</t>
  </si>
  <si>
    <t>49.1.3.</t>
  </si>
  <si>
    <t>Plaunamas ir dezinfekuojamas 93°C (±10°C)</t>
  </si>
  <si>
    <t>49.1.4.</t>
  </si>
  <si>
    <t>Su įdėklu (vieta) pavojingų atliekų konteineriui</t>
  </si>
  <si>
    <t>50. DALIS</t>
  </si>
  <si>
    <t>PADĖKLAI PROCEDŪROMS</t>
  </si>
  <si>
    <t>50.</t>
  </si>
  <si>
    <t>Padėklai procedūroms</t>
  </si>
  <si>
    <t>50.1.</t>
  </si>
  <si>
    <t>50.1.1.</t>
  </si>
  <si>
    <t>Išmatavimai 27-35 cm x 26 cm (±2 cm), gylis ne mažiau 3 cm</t>
  </si>
  <si>
    <t>50.1.2.</t>
  </si>
  <si>
    <t>Sekcijinis indas su ne mažiau kaip 4 sekcijomis</t>
  </si>
  <si>
    <t>50.1.3.</t>
  </si>
  <si>
    <t>Nerūdijančio plieno arba lygiavertės medžiagos</t>
  </si>
  <si>
    <t>50.1.4.</t>
  </si>
  <si>
    <t>Atsparūs dezinfekcinėms medžiagoms</t>
  </si>
  <si>
    <t>50.1.5.</t>
  </si>
  <si>
    <t>Padėklai be dangčių</t>
  </si>
  <si>
    <t>51. DALIS</t>
  </si>
  <si>
    <t>VONELĖ INSTRUMENTŲ DEZINFEKCIJAI</t>
  </si>
  <si>
    <t>51.</t>
  </si>
  <si>
    <t>Vonelė instrumentų dezinfekcijai</t>
  </si>
  <si>
    <t>51.1.</t>
  </si>
  <si>
    <t>51.1.1.</t>
  </si>
  <si>
    <t>5 litrų (±0,1l)talpos</t>
  </si>
  <si>
    <t>51.1.2.</t>
  </si>
  <si>
    <t>Pagaminta iš baltos ar šviesios spalvos plastiko</t>
  </si>
  <si>
    <t>51.1.3.</t>
  </si>
  <si>
    <t>Skirtos medicinos prietaisams mirkyti dezinfekciniame tirpale</t>
  </si>
  <si>
    <t>51.1.4.</t>
  </si>
  <si>
    <t>Su skaidriu dangčiu ir išimamu sieteliu</t>
  </si>
  <si>
    <t>51.1.5.</t>
  </si>
  <si>
    <t>Dydis 55cm (±2 cm) x 21cm (±2 cm) x 14cm (±2 cm)</t>
  </si>
  <si>
    <t>52. DALIS</t>
  </si>
  <si>
    <t>52.</t>
  </si>
  <si>
    <t>52.1.</t>
  </si>
  <si>
    <t>52.1.1.</t>
  </si>
  <si>
    <t>30 litrų talpos</t>
  </si>
  <si>
    <t>52.1.2.</t>
  </si>
  <si>
    <t>Pagaminta iš PVC ar kitos rūšies plastiko</t>
  </si>
  <si>
    <t>52.1.3.</t>
  </si>
  <si>
    <t>Su dangčiu</t>
  </si>
  <si>
    <t>52.1.4.</t>
  </si>
  <si>
    <t>Su išimamu sieteliu</t>
  </si>
  <si>
    <t>52.1.5.</t>
  </si>
  <si>
    <t>Nutekėjimo anga arba išleidimo kranelis</t>
  </si>
  <si>
    <t>52.1.6.</t>
  </si>
  <si>
    <t>Dydis 52-62cm x 31-41cm x 21-24cm</t>
  </si>
  <si>
    <t>52.1.7.</t>
  </si>
  <si>
    <t>Atspari aldehidams, fenoliams ir ketvirtiniais amonio junginiams</t>
  </si>
  <si>
    <t>52.1.8.</t>
  </si>
  <si>
    <t>Atsparios karščiui iki 55°C</t>
  </si>
  <si>
    <t>53. DALIS</t>
  </si>
  <si>
    <t>STERILIZAVIMO KONTEINERIS</t>
  </si>
  <si>
    <t>53.</t>
  </si>
  <si>
    <t>Sterilizavimo konteineris</t>
  </si>
  <si>
    <t>53.1.</t>
  </si>
  <si>
    <t>53.1.1.</t>
  </si>
  <si>
    <t>Išoriniai išmatavimai 31,2cm (±0,5cm) x 19cm (±0,5cm) x 6,5cm (±0,5cm)</t>
  </si>
  <si>
    <t>53.1.2.</t>
  </si>
  <si>
    <t>Viduje perforuotas krepšelis su silikoniais laikikliais instrumentams</t>
  </si>
  <si>
    <t>53.1.3.</t>
  </si>
  <si>
    <t>Krepšelio išoriniai išmatavimai 27,3cm (±0,5cm) x 17,6cm (±0,5cm) x 4,1cm (±0,5cm)</t>
  </si>
  <si>
    <t>53.1.4.</t>
  </si>
  <si>
    <t>Su daugkartinio naudojimo filtru ne mažiau 1000 ciklų</t>
  </si>
  <si>
    <t>54. DALIS</t>
  </si>
  <si>
    <t>METALINIAI INDAI</t>
  </si>
  <si>
    <t>54.</t>
  </si>
  <si>
    <t>Metaliniai indai</t>
  </si>
  <si>
    <t>54.1.</t>
  </si>
  <si>
    <t xml:space="preserve">Metaliniai indai </t>
  </si>
  <si>
    <t>54.1.1.</t>
  </si>
  <si>
    <t>Dubens formos</t>
  </si>
  <si>
    <t>54.1.2.</t>
  </si>
  <si>
    <t>Tūris 250ml (±10ml)</t>
  </si>
  <si>
    <t>54.1.3.</t>
  </si>
  <si>
    <t>Graduoti</t>
  </si>
  <si>
    <t>54.1.4.</t>
  </si>
  <si>
    <t>Pagaminti iš nerūdijančio plieno arba medicininio metalo</t>
  </si>
  <si>
    <t>55. DALIS</t>
  </si>
  <si>
    <t>55.</t>
  </si>
  <si>
    <t>55.1.</t>
  </si>
  <si>
    <t>55.1.1.</t>
  </si>
  <si>
    <t>55.1.2.</t>
  </si>
  <si>
    <t>Tūris 500ml (±10ml)</t>
  </si>
  <si>
    <t>55.1.3.</t>
  </si>
  <si>
    <t>55.1.4.</t>
  </si>
  <si>
    <t>56. DALIS</t>
  </si>
  <si>
    <t>TACELĖ INKSTO FORMOS</t>
  </si>
  <si>
    <t>56.</t>
  </si>
  <si>
    <t>Tacelė inksto formos</t>
  </si>
  <si>
    <t>56.1.</t>
  </si>
  <si>
    <t>56.1.1.</t>
  </si>
  <si>
    <t>Inksto formos tacelė, kurios ilgis 15-18 cm, aukštis 3,5-4 cm</t>
  </si>
  <si>
    <t>56.1.2.</t>
  </si>
  <si>
    <t>Nerūdijančio plieno ar medicininio metalo</t>
  </si>
  <si>
    <t>56.1.3.</t>
  </si>
  <si>
    <t>Atspari dezinfekcinėms medžiagoms, sterilizuojama</t>
  </si>
  <si>
    <t>57. DALIS</t>
  </si>
  <si>
    <t>TACELĖ</t>
  </si>
  <si>
    <t>57.</t>
  </si>
  <si>
    <t>Tacelė</t>
  </si>
  <si>
    <t>57.1.</t>
  </si>
  <si>
    <t>57.1.1.</t>
  </si>
  <si>
    <t>Inksto formos</t>
  </si>
  <si>
    <t>57.1.2.</t>
  </si>
  <si>
    <t>Ilgis 24-25cm, aukštis 3,8-4 cm</t>
  </si>
  <si>
    <t>57.1.3.</t>
  </si>
  <si>
    <t>57.1.4.</t>
  </si>
  <si>
    <t>58. DALIS</t>
  </si>
  <si>
    <t>58.</t>
  </si>
  <si>
    <t>58.1.</t>
  </si>
  <si>
    <t>58.1.1.</t>
  </si>
  <si>
    <t>58.1.2.</t>
  </si>
  <si>
    <t>Ilgis 26-28cm, aukštis 4,5cm (±0,2cm)</t>
  </si>
  <si>
    <t>58.1.3.</t>
  </si>
  <si>
    <t>Saugu plauti indaplovėje</t>
  </si>
  <si>
    <t>58.1.4.</t>
  </si>
  <si>
    <t>Autoklavuojama</t>
  </si>
  <si>
    <t>59. DALIS</t>
  </si>
  <si>
    <t>59.</t>
  </si>
  <si>
    <t>59.1.</t>
  </si>
  <si>
    <t>59.1.1.</t>
  </si>
  <si>
    <t>59.1.2.</t>
  </si>
  <si>
    <t>Ilgis 24 cm (±1cm)</t>
  </si>
  <si>
    <t>59.1.3.</t>
  </si>
  <si>
    <t>Galima autoklavuoti</t>
  </si>
  <si>
    <t>60. DALIS</t>
  </si>
  <si>
    <t>TACELĖ METALINĖ</t>
  </si>
  <si>
    <t>60.</t>
  </si>
  <si>
    <t>Tacelė metalinė</t>
  </si>
  <si>
    <t>60.1.</t>
  </si>
  <si>
    <t>60.1.1.</t>
  </si>
  <si>
    <t>Ilgis 45cm (±2cm), plotis 30-45cm, aukštis 8cm (±0,5cm)</t>
  </si>
  <si>
    <t>60.1.2.</t>
  </si>
  <si>
    <t>Saugu plauti indaplovėje.</t>
  </si>
  <si>
    <t>60.1.3.</t>
  </si>
  <si>
    <t>Autoklavuojama.</t>
  </si>
  <si>
    <t>60.1.4.</t>
  </si>
  <si>
    <t>61. DALIS</t>
  </si>
  <si>
    <t xml:space="preserve">TACELĖ METALINĖ </t>
  </si>
  <si>
    <t>61.</t>
  </si>
  <si>
    <t xml:space="preserve">Tacelė metalinė </t>
  </si>
  <si>
    <t>61.1.</t>
  </si>
  <si>
    <t>61.1.1.</t>
  </si>
  <si>
    <t>Dydis 18-20cm x 23-25cm, aukštis 4 cm (±0,5cm)</t>
  </si>
  <si>
    <t>61.1.2.</t>
  </si>
  <si>
    <t>61.1.3.</t>
  </si>
  <si>
    <t>61.1.4.</t>
  </si>
  <si>
    <t>62. DALIS</t>
  </si>
  <si>
    <t>TACELĖ INSTRUMENTAMS</t>
  </si>
  <si>
    <t>62.</t>
  </si>
  <si>
    <t>Tacelė instrumentams</t>
  </si>
  <si>
    <t>62.1.</t>
  </si>
  <si>
    <t>62.1.1.</t>
  </si>
  <si>
    <t>62.1.2.</t>
  </si>
  <si>
    <t>Išmatavimai 20-22 cm x 12-15 cm, gylis 4 cm (±0,5cm)</t>
  </si>
  <si>
    <t>62.1.3.</t>
  </si>
  <si>
    <t>Atspari dezinfekcinėms medžiagoms, autoklavuojama</t>
  </si>
  <si>
    <t>62.1.4.</t>
  </si>
  <si>
    <t>Tacelė be dangčio</t>
  </si>
  <si>
    <t>63. DALIS</t>
  </si>
  <si>
    <t>63.</t>
  </si>
  <si>
    <t>63.1.</t>
  </si>
  <si>
    <t>63.1.1.</t>
  </si>
  <si>
    <t>63.1.2.</t>
  </si>
  <si>
    <t>Išmatavimai 350 mm (±10 mm) x 250 mm (±10 mm) x 33-60mm</t>
  </si>
  <si>
    <t>63.1.3.</t>
  </si>
  <si>
    <t>63.1.4.</t>
  </si>
  <si>
    <t>64. DALIS</t>
  </si>
  <si>
    <t>VĖMIMO INDAS</t>
  </si>
  <si>
    <t>64.</t>
  </si>
  <si>
    <t>Vėmimo indas</t>
  </si>
  <si>
    <t>64.1.</t>
  </si>
  <si>
    <t>64.1.1.</t>
  </si>
  <si>
    <t>Inksto formos, su rankena</t>
  </si>
  <si>
    <t>64.1.2.</t>
  </si>
  <si>
    <t>Talpa 1500ml (±100ml)</t>
  </si>
  <si>
    <t>65. DALIS</t>
  </si>
  <si>
    <t>PUODELIS SEILĖMS</t>
  </si>
  <si>
    <t>65.</t>
  </si>
  <si>
    <t>Puodelis seilėms</t>
  </si>
  <si>
    <t>65.1.</t>
  </si>
  <si>
    <t>65.1.1.</t>
  </si>
  <si>
    <t>Puodelis pagamintas iš plastiko su atidaromu dangteliu ir piltuvėlio formos anga</t>
  </si>
  <si>
    <t>65.1.2.</t>
  </si>
  <si>
    <t>Ne mažiau 8,5 cm skersmens ir ne mažiau 11 cm aukščio</t>
  </si>
  <si>
    <t>65.1.3.</t>
  </si>
  <si>
    <t>Atsparus dezinfekcinėms medžiagoms, galima plauti indaplovėje</t>
  </si>
  <si>
    <t>66. DALIS</t>
  </si>
  <si>
    <t>INSTRUMENTŲ PLOVIMO ŠEPETĖLIS</t>
  </si>
  <si>
    <t>66.</t>
  </si>
  <si>
    <t>Instrumentų plovimo šepetėlis</t>
  </si>
  <si>
    <t>66.1.</t>
  </si>
  <si>
    <t>66.1.1.</t>
  </si>
  <si>
    <t>Šereliai metaliniai ir nailoniniai</t>
  </si>
  <si>
    <t>66.1.2.</t>
  </si>
  <si>
    <t>66.1.3.</t>
  </si>
  <si>
    <t>Galima naudoti automatiniuose plautuvuose</t>
  </si>
  <si>
    <t>66.1.4.</t>
  </si>
  <si>
    <t>Šereliai dvipusiai, lenkti</t>
  </si>
  <si>
    <t>66.1.5.</t>
  </si>
  <si>
    <t>Gali būti sterilizuojami sočiųjų vandens garų sterilizatoriuose 134° C temperatūroje</t>
  </si>
  <si>
    <t>66.1.6.</t>
  </si>
  <si>
    <t>Skirti užterštų biologiniais skysčiais instrumentų ir priemonių vidiniams ir išoriniams paviršiams plauti</t>
  </si>
  <si>
    <t>67. DALIS</t>
  </si>
  <si>
    <t>BUTELIUKAI KŪDIKIŲ MAITINIMUI</t>
  </si>
  <si>
    <t>67.</t>
  </si>
  <si>
    <t>Buteliukai kūdikių maitinimui</t>
  </si>
  <si>
    <t>67.1.</t>
  </si>
  <si>
    <t>67.1.1.</t>
  </si>
  <si>
    <t>Permatomas, sudėtyje nėra BPA</t>
  </si>
  <si>
    <t>67.1.2.</t>
  </si>
  <si>
    <t>Antikolinis, pagamintas iš medicininio silikono, žindukas yra anatomiškos formos</t>
  </si>
  <si>
    <t>67.1.3.</t>
  </si>
  <si>
    <t>Įvairių dydžių 160ml (±20ml) ir 260ml (±20ml) talpos bus perkama pagal poreikį</t>
  </si>
  <si>
    <t>68. DALIS</t>
  </si>
  <si>
    <t>ANTSPENIAI MAITINIMUI</t>
  </si>
  <si>
    <t>68.</t>
  </si>
  <si>
    <t>Antspeniai maitinimui</t>
  </si>
  <si>
    <t>68.1.</t>
  </si>
  <si>
    <t>68.1.1.</t>
  </si>
  <si>
    <t>Pagaminti iš silikono</t>
  </si>
  <si>
    <t>68.1.2.</t>
  </si>
  <si>
    <t>Bekvapiai</t>
  </si>
  <si>
    <t>68.1.3.</t>
  </si>
  <si>
    <t>Beskoniai</t>
  </si>
  <si>
    <t>68.1.4.</t>
  </si>
  <si>
    <t>S, M dydžio bus perkami pagal poreikį</t>
  </si>
  <si>
    <t>68.1.5.</t>
  </si>
  <si>
    <t>Supakuoti ne daugiau kaip po 2 vienetus</t>
  </si>
  <si>
    <t>69. DALIS</t>
  </si>
  <si>
    <t>ŽIRKLĖS KOJŲ IR RANKŲ NAGAMS KIRPTI</t>
  </si>
  <si>
    <t>69.</t>
  </si>
  <si>
    <t>Žirklės kojų ir rankų nagams kirpti</t>
  </si>
  <si>
    <t>69.1.</t>
  </si>
  <si>
    <t>69.1.1.</t>
  </si>
  <si>
    <t>Pagamintos iš nerūdijančio plieno arba medicininio metalo</t>
  </si>
  <si>
    <t>69.1.2.</t>
  </si>
  <si>
    <t>Tiesios</t>
  </si>
  <si>
    <t>69.1.3.</t>
  </si>
  <si>
    <t>Ašmenų ilgis: 15 - 30 mm</t>
  </si>
  <si>
    <t>69.1.4.</t>
  </si>
  <si>
    <t>Žirklučių ilgis: 10 - 20 cm</t>
  </si>
  <si>
    <t>70. DALIS</t>
  </si>
  <si>
    <t>DĖŽUTĖS DANTŲ PROTEZAMS SU DANGTELIU</t>
  </si>
  <si>
    <t>70.</t>
  </si>
  <si>
    <t>Dėžutės dantų protezams su dangteliu</t>
  </si>
  <si>
    <t>70.1.</t>
  </si>
  <si>
    <t>70.1.1.</t>
  </si>
  <si>
    <t>Pagaminta iš netoksiško plastiko</t>
  </si>
  <si>
    <t>70.1.2.</t>
  </si>
  <si>
    <t>Galima valyti, dezinfekuoti</t>
  </si>
  <si>
    <t>71. DALIS</t>
  </si>
  <si>
    <t>PRIPUČIAMA PLAUKŲ PLOVIMO VONELĖ</t>
  </si>
  <si>
    <t>71.</t>
  </si>
  <si>
    <t>Pripučiama plaukų plovimo vonelė</t>
  </si>
  <si>
    <t>71.1.</t>
  </si>
  <si>
    <t>71.1.1.</t>
  </si>
  <si>
    <t>Naudojama gulinčiam ligoniui galvai trinkti</t>
  </si>
  <si>
    <t>71.1.2.</t>
  </si>
  <si>
    <t>Pagaminta iš vinilo ar lygiavertės medžiagos, pripučiama, dviejų žiedų, su anga kaklui</t>
  </si>
  <si>
    <t>71.1.3.</t>
  </si>
  <si>
    <t>Komplekte vamzdelis vandeniui išbėgti, kurį užlenkus - suspaudus, vanduo neišbėga iš vonelės</t>
  </si>
  <si>
    <t>71.1.4.</t>
  </si>
  <si>
    <t>Vonelės dydis: 60 cm (±3cm) x 50 cm (±3cm) arba diametras 57 cm (±3cm)</t>
  </si>
  <si>
    <t>71.1.5.</t>
  </si>
  <si>
    <t>Pripūtimas burna arba pompa (pompa turi būti komplektacijoje)</t>
  </si>
  <si>
    <t>72. DALIS</t>
  </si>
  <si>
    <t>SKYSČIŲ MATAVIMO INDAS</t>
  </si>
  <si>
    <t>72.</t>
  </si>
  <si>
    <t>Skysčių matavimo indas</t>
  </si>
  <si>
    <t>72.1.</t>
  </si>
  <si>
    <t>72.1.1.</t>
  </si>
  <si>
    <t>72.1.2.</t>
  </si>
  <si>
    <t>Užsukamu kamščiu.</t>
  </si>
  <si>
    <t>72.1.3.</t>
  </si>
  <si>
    <t>Talpa ne mažiau 2000 ml</t>
  </si>
  <si>
    <t>72.1.4.</t>
  </si>
  <si>
    <t>Su rankena</t>
  </si>
  <si>
    <t>72.1.5.</t>
  </si>
  <si>
    <t xml:space="preserve">Graduotas </t>
  </si>
  <si>
    <t>72.1.6.</t>
  </si>
  <si>
    <t>Užsukamame kamštyje yra speciali anga (užsukamu kamšteliu) mėginių paėmimui</t>
  </si>
  <si>
    <t>73. DALIS</t>
  </si>
  <si>
    <t>SLANKIOJI LENTA</t>
  </si>
  <si>
    <t>73.</t>
  </si>
  <si>
    <t>Slankioji lenta</t>
  </si>
  <si>
    <t>73.1.</t>
  </si>
  <si>
    <t>73.1.1.</t>
  </si>
  <si>
    <t>Slankioji lenta su rankena</t>
  </si>
  <si>
    <t>73.1.2.</t>
  </si>
  <si>
    <t>Standi lenta skirta pacientų perkėlimui iš lovos arba į lovą ir iš sėdimos padėties</t>
  </si>
  <si>
    <t>73.1.3.</t>
  </si>
  <si>
    <t>Reguliuojamas šonų išlenkimas ir gylis</t>
  </si>
  <si>
    <t>73.1.4.</t>
  </si>
  <si>
    <t>Dydis: 68cm (±1cm) x 33cm (±1cm)</t>
  </si>
  <si>
    <t>73.1.5.</t>
  </si>
  <si>
    <t>Maksimali apkrova iki 135kg</t>
  </si>
  <si>
    <t>73.1.6.</t>
  </si>
  <si>
    <t>Neslystantis apatinis paviršius</t>
  </si>
  <si>
    <t>74. DALIS</t>
  </si>
  <si>
    <t>EVAKUACINĖ PAKLODĖ</t>
  </si>
  <si>
    <t>74.</t>
  </si>
  <si>
    <t>Evakuacinė paklodė</t>
  </si>
  <si>
    <t>74.1.</t>
  </si>
  <si>
    <t>74.1.1.</t>
  </si>
  <si>
    <t>Evakuacinė paklodė naudojama ligoninėse.</t>
  </si>
  <si>
    <t>74.1.2.</t>
  </si>
  <si>
    <t>Dedama po lovos čiužiniu.</t>
  </si>
  <si>
    <t>74.1.3.</t>
  </si>
  <si>
    <t xml:space="preserve">Evakuacijos paklodę gali vienas asmuo tempti per grindis, laiptais žemyn </t>
  </si>
  <si>
    <t>74.1.4.</t>
  </si>
  <si>
    <t>Diržų rankenos yra viršuje ir apačioje</t>
  </si>
  <si>
    <t>74.1.5.</t>
  </si>
  <si>
    <t>Ne mažiau 2 saugos diržų su uždaromomis sagtimis</t>
  </si>
  <si>
    <t>74.1.6.</t>
  </si>
  <si>
    <t>Dydžiai: 185-200cm x 85-87cm</t>
  </si>
  <si>
    <t>74.1.7.</t>
  </si>
  <si>
    <t>Maksimalus svoris: ne mažiau 200 kg.</t>
  </si>
  <si>
    <t>74.1.8.</t>
  </si>
  <si>
    <t>Medžiaga: sintetinis audinys, padengtas PVC, be latekso.</t>
  </si>
  <si>
    <t>75. DALIS</t>
  </si>
  <si>
    <t>TERMOPAKETO MAIŠELIAI</t>
  </si>
  <si>
    <t>75.</t>
  </si>
  <si>
    <t>Termopaketo maišeliai</t>
  </si>
  <si>
    <t>75.1.</t>
  </si>
  <si>
    <t>75.1.1.</t>
  </si>
  <si>
    <t>Naudojami fizioterapinių procedūrų atlikimui</t>
  </si>
  <si>
    <t>75.1.2.</t>
  </si>
  <si>
    <t>Termopaketo maišeliai pagaminti iš nailono, užpildyti geliu, kuris biologiškai suyrantis</t>
  </si>
  <si>
    <t>75.1.3.</t>
  </si>
  <si>
    <t>Maišelio matmenys 30 cm (±5cm) x 40 cm (±5cm)</t>
  </si>
  <si>
    <t>75.1.4.</t>
  </si>
  <si>
    <t>Saugi termopaketo šildymo temperatūra - iki 80 oC</t>
  </si>
  <si>
    <t>75.1.5.</t>
  </si>
  <si>
    <t>Temperatūros išlaikymo laikas  ≥30min</t>
  </si>
  <si>
    <t>75.1.6.</t>
  </si>
  <si>
    <t>Termopaketas tinkantis jį paruošti naudojimui termoforų šildymo vonioje</t>
  </si>
  <si>
    <t>75.1.7.</t>
  </si>
  <si>
    <t>Tinkami naudoti su ligoninės turimais MSD Europe termopaketais ir jų šildymo voniomis</t>
  </si>
  <si>
    <t>75.1.8.</t>
  </si>
  <si>
    <t>76. DALIS</t>
  </si>
  <si>
    <t>TVIRTINIMO DIRŽAI</t>
  </si>
  <si>
    <t>76.</t>
  </si>
  <si>
    <t>Tvirtinimo diržai</t>
  </si>
  <si>
    <t>76.1.</t>
  </si>
  <si>
    <t>komplektai</t>
  </si>
  <si>
    <t>76.1.1.</t>
  </si>
  <si>
    <t>Kardiotokografo daviklių tvirtinimo diržai</t>
  </si>
  <si>
    <t>76.1.2.</t>
  </si>
  <si>
    <t>Komplekte ne mažiau 10 vienetų</t>
  </si>
  <si>
    <t>77. DALIS</t>
  </si>
  <si>
    <t>ŽINDYMO MODELIS</t>
  </si>
  <si>
    <t>77.</t>
  </si>
  <si>
    <t>Žindymo modelis</t>
  </si>
  <si>
    <t>77.1.</t>
  </si>
  <si>
    <t>77.1.1.</t>
  </si>
  <si>
    <t>Krūties modelis skirtas rankinį pieno nusitraukimą, nusitraukimą pientraukiu, pieno latakų užsikimšimo palengvinimą, krūtų savityrą</t>
  </si>
  <si>
    <t>77.1.2.</t>
  </si>
  <si>
    <t>Žindymo modelis su padidėjusiu speneliu ir patamsėjusia aureole</t>
  </si>
  <si>
    <t>77.1.3.</t>
  </si>
  <si>
    <t>Pienas iš modelio neišsispaudžia</t>
  </si>
  <si>
    <t>77.1.4.</t>
  </si>
  <si>
    <t>Su dėklu</t>
  </si>
  <si>
    <t>77.1.5.</t>
  </si>
  <si>
    <t>Matmenys: 14cm (±1cm) x 25cm (±1cm) x 10cm (±1cm)</t>
  </si>
  <si>
    <t>78. DALIS</t>
  </si>
  <si>
    <t>78.</t>
  </si>
  <si>
    <t>78.1.</t>
  </si>
  <si>
    <t>78.1.1.</t>
  </si>
  <si>
    <t>Žindymo modelis 2-3 mėnesių berniukas</t>
  </si>
  <si>
    <t>78.1.2.</t>
  </si>
  <si>
    <t>Skirtas išmokti tinkamų žindymo pozų</t>
  </si>
  <si>
    <t>78.1.3.</t>
  </si>
  <si>
    <t>Modelis tinkantis parodyti maitinimo krūtimi pozas, raugulio (atpylimo) ir kitas naujagimio priežiūros pozicijas</t>
  </si>
  <si>
    <t>78.1.4.</t>
  </si>
  <si>
    <t xml:space="preserve">Atvira kūdikio burna </t>
  </si>
  <si>
    <t>78.1.5.</t>
  </si>
  <si>
    <t>Galvutė gali būti pasukta demonstruojant tinkamą žindimo pradžios ir pabaigos poziciją</t>
  </si>
  <si>
    <t>78.1.6.</t>
  </si>
  <si>
    <t>Ilgis 53cm (±1cm)</t>
  </si>
  <si>
    <t>78.1.7.</t>
  </si>
  <si>
    <t>Svoris 1,13kg (±0,1kg)</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</si>
  <si>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</si>
  <si>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</si>
  <si>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</si>
  <si>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</si>
  <si>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</si>
  <si>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</si>
  <si>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</si>
  <si>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</si>
  <si>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</si>
  <si>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</si>
  <si>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</si>
  <si>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</si>
  <si>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</si>
  <si>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</si>
  <si>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</si>
  <si>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</si>
  <si>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</si>
  <si>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</si>
  <si>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</si>
  <si>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</si>
  <si>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</si>
  <si>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</si>
  <si>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16025-4 2025-07-17 13:24:08</t>
  </si>
  <si>
    <t>5. Tais atvejais, kai pagal galiojančius teisės aktus tiekėjui nereikia mokėti PVM, jis nurodo priežastis, dėl kurių PVM nemoka: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</si>
</sst>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2"/>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0">
    <xf numFmtId="0" fontId="0" fillId="0" borderId="0" xfId="0"/>
    <xf numFmtId="0" fontId="2" fillId="2" borderId="0" xfId="0" applyFont="1" applyFill="1"/>
    <xf numFmtId="0" fontId="3" fillId="2" borderId="0" xfId="0" applyFont="1" applyFill="1"/>
    <xf numFmtId="0" fontId="2" fillId="2" borderId="1" xfId="0" applyFont="1" applyFill="1" applyBorder="1" applyAlignment="1">
      <alignment horizontal="left"/>
    </xf>
    <xf numFmtId="0" fontId="2" fillId="2" borderId="0" xfId="0" applyFont="1" applyFill="1" applyAlignment="1">
      <alignment vertical="center" wrapText="1"/>
    </xf>
    <xf numFmtId="0" fontId="2" fillId="2" borderId="0" xfId="0" applyFont="1" applyFill="1" applyAlignment="1" applyProtection="1">
      <alignment horizontal="center" vertical="center" wrapText="1"/>
      <protection locked="0"/>
    </xf>
    <xf numFmtId="0" fontId="2" fillId="2" borderId="3" xfId="0" applyFont="1" applyFill="1" applyBorder="1"/>
    <xf numFmtId="0" fontId="2" fillId="2" borderId="4" xfId="0" applyFont="1" applyFill="1" applyBorder="1" applyAlignment="1">
      <alignment horizontal="center" vertical="center" wrapText="1"/>
    </xf>
    <xf numFmtId="0" fontId="2" fillId="2" borderId="6" xfId="0" applyFont="1" applyFill="1" applyBorder="1" applyAlignment="1">
      <alignment horizontal="center" wrapText="1"/>
    </xf>
    <xf numFmtId="0" fontId="2" fillId="2" borderId="0" xfId="0" applyFont="1" applyFill="1" applyAlignment="1">
      <alignment horizontal="center" vertical="center" wrapText="1"/>
    </xf>
    <xf numFmtId="0" fontId="2" fillId="2" borderId="0" xfId="0" applyFont="1" applyFill="1" applyAlignment="1">
      <alignment horizontal="center" vertical="center"/>
    </xf>
    <xf numFmtId="0" fontId="2" fillId="2" borderId="0" xfId="0" applyFont="1" applyFill="1" applyAlignment="1">
      <alignment wrapText="1"/>
    </xf>
    <xf numFmtId="0" fontId="3" fillId="4" borderId="0" xfId="0" applyFont="1" applyFill="1"/>
    <xf numFmtId="0" fontId="2" fillId="4" borderId="0" xfId="0" applyFont="1" applyFill="1"/>
    <xf numFmtId="0" fontId="2" fillId="5" borderId="0" xfId="0" applyFont="1" applyFill="1" applyProtection="1">
      <protection locked="0"/>
    </xf>
    <xf numFmtId="0" fontId="3" fillId="4" borderId="23" xfId="0" applyFont="1" applyFill="1" applyBorder="1"/>
    <xf numFmtId="0" fontId="2" fillId="4" borderId="23" xfId="0" applyFont="1" applyFill="1" applyBorder="1"/>
    <xf numFmtId="0" fontId="2" fillId="6" borderId="23" xfId="0" applyFont="1" applyFill="1" applyBorder="1" applyProtection="1">
      <protection locked="0"/>
    </xf>
    <xf numFmtId="0" fontId="2" fillId="5" borderId="23" xfId="0" applyFont="1" applyFill="1" applyBorder="1" applyProtection="1">
      <protection locked="0"/>
    </xf>
    <xf numFmtId="0" fontId="2" fillId="3" borderId="8" xfId="0" applyFont="1" applyFill="1" applyBorder="1" applyAlignment="1" applyProtection="1">
      <alignment horizontal="center" vertical="center"/>
      <protection locked="0"/>
    </xf>
    <xf numFmtId="0" fontId="2" fillId="3" borderId="11" xfId="0" applyFont="1" applyFill="1" applyBorder="1" applyAlignment="1" applyProtection="1">
      <alignment horizontal="center" vertical="center"/>
      <protection locked="0"/>
    </xf>
    <xf numFmtId="0" fontId="2" fillId="4" borderId="7" xfId="0" applyFont="1" applyFill="1" applyBorder="1" applyAlignment="1">
      <alignment horizontal="center" vertical="center" wrapText="1"/>
    </xf>
    <xf numFmtId="0" fontId="2" fillId="5" borderId="7" xfId="0" applyFont="1" applyFill="1" applyBorder="1" applyAlignment="1" applyProtection="1">
      <alignment horizontal="center" vertical="center" wrapText="1"/>
      <protection locked="0"/>
    </xf>
    <xf numFmtId="0" fontId="2" fillId="5" borderId="18" xfId="0" applyFont="1" applyFill="1" applyBorder="1" applyAlignment="1" applyProtection="1">
      <alignment horizontal="center" vertical="center" wrapText="1"/>
      <protection locked="0"/>
    </xf>
    <xf numFmtId="0" fontId="3" fillId="2" borderId="0" xfId="0" applyFont="1" applyFill="1" applyAlignment="1">
      <alignment wrapText="1"/>
    </xf>
    <xf numFmtId="0" fontId="3" fillId="2" borderId="0" xfId="0" applyFont="1" applyFill="1" applyAlignment="1">
      <alignment horizontal="center" wrapText="1"/>
    </xf>
    <xf numFmtId="0" fontId="3" fillId="4" borderId="0" xfId="0" applyFont="1" applyFill="1" applyAlignment="1">
      <alignment wrapText="1"/>
    </xf>
    <xf numFmtId="0" fontId="2" fillId="5" borderId="1" xfId="0" applyFont="1" applyFill="1" applyBorder="1" applyAlignment="1" applyProtection="1">
      <alignment wrapText="1"/>
      <protection locked="0"/>
    </xf>
    <xf numFmtId="0" fontId="3" fillId="4" borderId="23" xfId="0" applyFont="1" applyFill="1" applyBorder="1" applyAlignment="1">
      <alignment wrapText="1"/>
    </xf>
    <xf numFmtId="0" fontId="2" fillId="4" borderId="23" xfId="0" applyFont="1" applyFill="1" applyBorder="1" applyAlignment="1">
      <alignment wrapText="1"/>
    </xf>
    <xf numFmtId="0" fontId="2" fillId="4" borderId="0" xfId="0" applyFont="1" applyFill="1" applyAlignment="1">
      <alignment wrapText="1"/>
    </xf>
    <xf numFmtId="0" fontId="2" fillId="5" borderId="23" xfId="0" applyFont="1" applyFill="1" applyBorder="1" applyAlignment="1" applyProtection="1">
      <alignment wrapText="1"/>
      <protection locked="0"/>
    </xf>
    <xf numFmtId="0" fontId="3" fillId="4" borderId="23" xfId="0" applyFont="1" applyFill="1" applyBorder="1" applyAlignment="1">
      <alignment horizontal="center" vertical="center"/>
    </xf>
    <xf numFmtId="0" fontId="3" fillId="4" borderId="23" xfId="0" applyFont="1" applyFill="1" applyBorder="1" applyAlignment="1">
      <alignment horizontal="center" vertical="center" wrapText="1"/>
    </xf>
    <xf numFmtId="0" fontId="1" fillId="4" borderId="0" xfId="0" applyFont="1" applyFill="1"/>
    <xf numFmtId="0" fontId="2" fillId="2" borderId="0" xfId="0" applyFont="1" applyFill="1"/>
    <xf numFmtId="0" fontId="2"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49" fontId="4" fillId="2" borderId="2" xfId="0" applyNumberFormat="1" applyFont="1" applyFill="1" applyBorder="1" applyAlignment="1">
      <alignment horizontal="left" vertical="center" wrapText="1"/>
    </xf>
    <xf numFmtId="0" fontId="0" fillId="0" borderId="22" xfId="0" applyBorder="1"/>
    <xf numFmtId="0" fontId="3" fillId="2" borderId="0" xfId="0" applyFont="1" applyFill="1"/>
    <xf numFmtId="0" fontId="2" fillId="2" borderId="1" xfId="0" applyFont="1" applyFill="1" applyBorder="1" applyAlignment="1">
      <alignment vertical="center" wrapText="1"/>
    </xf>
    <xf numFmtId="0" fontId="0" fillId="0" borderId="15" xfId="0" applyBorder="1"/>
    <xf numFmtId="0" fontId="2" fillId="4" borderId="23" xfId="0" applyFont="1" applyFill="1" applyBorder="1" applyAlignment="1">
      <alignment vertical="center" wrapText="1"/>
    </xf>
    <xf numFmtId="0" fontId="0" fillId="0" borderId="23" xfId="0" applyBorder="1"/>
    <xf numFmtId="0" fontId="2" fillId="2" borderId="0" xfId="0" applyFont="1" applyFill="1" applyAlignment="1">
      <alignment vertical="center" wrapText="1"/>
    </xf>
    <xf numFmtId="49" fontId="4" fillId="2" borderId="2" xfId="0" applyNumberFormat="1" applyFont="1" applyFill="1" applyBorder="1" applyAlignment="1">
      <alignment horizontal="left" vertical="center"/>
    </xf>
    <xf numFmtId="0" fontId="2"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2" fillId="2" borderId="5" xfId="0" applyFont="1" applyFill="1" applyBorder="1" applyAlignment="1">
      <alignment horizontal="center" vertical="center" wrapText="1"/>
    </xf>
    <xf numFmtId="0" fontId="0" fillId="0" borderId="13" xfId="0" applyBorder="1"/>
    <xf numFmtId="0" fontId="0" fillId="0" borderId="12" xfId="0" applyBorder="1"/>
    <xf numFmtId="0" fontId="2" fillId="3" borderId="1" xfId="0" applyFont="1" applyFill="1" applyBorder="1" applyAlignment="1" applyProtection="1">
      <alignment horizontal="center" vertical="center" wrapText="1"/>
      <protection locked="0"/>
    </xf>
    <xf numFmtId="0" fontId="0" fillId="0" borderId="16" xfId="0" applyBorder="1"/>
    <xf numFmtId="0" fontId="2" fillId="3" borderId="8" xfId="0" applyFont="1" applyFill="1" applyBorder="1" applyAlignment="1" applyProtection="1">
      <alignment horizontal="center" vertical="center" wrapText="1"/>
      <protection locked="0"/>
    </xf>
    <xf numFmtId="0" fontId="0" fillId="0" borderId="17" xfId="0" applyBorder="1"/>
    <xf numFmtId="0" fontId="2" fillId="3" borderId="7" xfId="0" applyFont="1" applyFill="1" applyBorder="1" applyAlignment="1" applyProtection="1">
      <alignment horizontal="center" vertical="center" wrapText="1"/>
      <protection locked="0"/>
    </xf>
    <xf numFmtId="0" fontId="2" fillId="3" borderId="10" xfId="0" applyFont="1" applyFill="1" applyBorder="1" applyAlignment="1" applyProtection="1">
      <alignment horizontal="center" vertical="center" wrapText="1"/>
      <protection locked="0"/>
    </xf>
    <xf numFmtId="0" fontId="0" fillId="0" borderId="19" xfId="0" applyBorder="1"/>
    <xf numFmtId="0" fontId="0" fillId="0" borderId="20" xfId="0" applyBorder="1"/>
    <xf numFmtId="0" fontId="2" fillId="2" borderId="4" xfId="0" applyFont="1" applyFill="1" applyBorder="1" applyAlignment="1">
      <alignment horizontal="center" vertical="center" wrapText="1"/>
    </xf>
    <xf numFmtId="0" fontId="2" fillId="3" borderId="0" xfId="0" applyFont="1" applyFill="1" applyProtection="1">
      <protection locked="0"/>
    </xf>
    <xf numFmtId="0" fontId="2" fillId="4" borderId="1" xfId="0" applyFont="1" applyFill="1" applyBorder="1" applyAlignment="1">
      <alignment horizontal="left" vertical="center" wrapText="1"/>
    </xf>
    <xf numFmtId="0" fontId="2" fillId="2" borderId="6" xfId="0" applyFont="1" applyFill="1" applyBorder="1" applyAlignment="1">
      <alignment horizontal="center" vertical="center" wrapText="1"/>
    </xf>
    <xf numFmtId="0" fontId="0" fillId="0" borderId="14" xfId="0" applyBorder="1"/>
    <xf numFmtId="0" fontId="2" fillId="3" borderId="9" xfId="0" applyFont="1" applyFill="1" applyBorder="1" applyAlignment="1" applyProtection="1">
      <alignment horizontal="center" vertical="center" wrapText="1"/>
      <protection locked="0"/>
    </xf>
    <xf numFmtId="0" fontId="2" fillId="5" borderId="17" xfId="0" applyFont="1" applyFill="1" applyBorder="1" applyAlignment="1" applyProtection="1">
      <alignment horizontal="center" vertical="center" wrapText="1"/>
      <protection locked="0"/>
    </xf>
    <xf numFmtId="0" fontId="2" fillId="5" borderId="1" xfId="0" applyFont="1" applyFill="1" applyBorder="1" applyAlignment="1" applyProtection="1">
      <alignment horizontal="left" vertical="center" wrapText="1"/>
      <protection locked="0"/>
    </xf>
    <xf numFmtId="0" fontId="2" fillId="2" borderId="12"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3" fillId="2" borderId="0" xfId="0" applyFont="1" applyFill="1" applyAlignment="1">
      <alignment horizontal="left" vertical="center" wrapText="1"/>
    </xf>
    <xf numFmtId="0" fontId="2" fillId="2" borderId="0" xfId="0" applyFont="1" applyFill="1" applyAlignment="1">
      <alignment horizontal="right"/>
    </xf>
    <xf numFmtId="0" fontId="5" fillId="2" borderId="0" xfId="0" applyFont="1" applyFill="1" applyAlignment="1">
      <alignment horizontal="left" vertical="top" wrapText="1"/>
    </xf>
    <xf numFmtId="0" fontId="3" fillId="2" borderId="0" xfId="0" applyFont="1" applyFill="1" applyAlignment="1">
      <alignment horizontal="left"/>
    </xf>
    <xf numFmtId="0" fontId="2" fillId="5" borderId="10" xfId="0" applyFont="1" applyFill="1" applyBorder="1" applyAlignment="1" applyProtection="1">
      <alignment horizontal="left" vertical="center" wrapText="1"/>
      <protection locked="0"/>
    </xf>
    <xf numFmtId="0" fontId="2"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3" fillId="2" borderId="0" xfId="0" applyFont="1" applyFill="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H1379"/>
  <sheetViews>
    <sheetView tabSelected="1" topLeftCell="A143" zoomScale="70" zoomScaleNormal="70" workbookViewId="0">
      <selection activeCell="G15" sqref="G15"/>
    </sheetView>
  </sheetViews>
  <sheetFormatPr defaultColWidth="10.796875" defaultRowHeight="14.4" x14ac:dyDescent="0.3"/>
  <cols>
    <col min="1" max="1" width="9.19921875" style="1" customWidth="1"/>
    <col min="2" max="2" width="78" style="11" customWidth="1"/>
    <col min="3" max="3" width="12.296875" style="1" customWidth="1"/>
    <col min="4" max="4" width="15.19921875" style="1" customWidth="1"/>
    <col min="5" max="5" width="21.19921875" style="1" customWidth="1"/>
    <col min="6" max="6" width="24.59765625" style="1" customWidth="1"/>
    <col min="7" max="7" width="20.5" style="11" customWidth="1"/>
    <col min="8" max="8" width="46.8984375" style="11" customWidth="1"/>
    <col min="9" max="15" width="25" style="1" customWidth="1"/>
    <col min="16" max="16" width="10.796875" style="1" customWidth="1"/>
    <col min="17" max="16384" width="10.796875" style="1"/>
  </cols>
  <sheetData>
    <row r="2" spans="1:6" x14ac:dyDescent="0.3">
      <c r="A2" s="12" t="s">
        <v>0</v>
      </c>
      <c r="B2" s="24"/>
    </row>
    <row r="3" spans="1:6" x14ac:dyDescent="0.3">
      <c r="B3" s="25"/>
    </row>
    <row r="4" spans="1:6" x14ac:dyDescent="0.3">
      <c r="A4" s="12" t="s">
        <v>1</v>
      </c>
      <c r="B4" s="24"/>
    </row>
    <row r="5" spans="1:6" x14ac:dyDescent="0.3">
      <c r="A5" s="2"/>
      <c r="B5" s="24"/>
    </row>
    <row r="6" spans="1:6" x14ac:dyDescent="0.3">
      <c r="A6" s="1" t="s">
        <v>2</v>
      </c>
      <c r="B6" s="26" t="s">
        <v>3</v>
      </c>
    </row>
    <row r="7" spans="1:6" x14ac:dyDescent="0.3">
      <c r="B7" s="24"/>
    </row>
    <row r="8" spans="1:6" x14ac:dyDescent="0.3">
      <c r="A8" s="3" t="s">
        <v>4</v>
      </c>
      <c r="B8" s="27"/>
    </row>
    <row r="9" spans="1:6" x14ac:dyDescent="0.3">
      <c r="A9" s="3" t="s">
        <v>5</v>
      </c>
      <c r="B9" s="27"/>
    </row>
    <row r="10" spans="1:6" x14ac:dyDescent="0.3">
      <c r="A10" s="3" t="s">
        <v>6</v>
      </c>
      <c r="B10" s="27"/>
    </row>
    <row r="12" spans="1:6" ht="15.6" x14ac:dyDescent="0.3">
      <c r="A12" s="42" t="s">
        <v>7</v>
      </c>
      <c r="B12" s="43"/>
      <c r="C12" s="36"/>
      <c r="D12" s="37"/>
      <c r="E12" s="37"/>
      <c r="F12" s="38"/>
    </row>
    <row r="13" spans="1:6" ht="16.05" customHeight="1" x14ac:dyDescent="0.3">
      <c r="A13" s="47" t="s">
        <v>8</v>
      </c>
      <c r="B13" s="40"/>
      <c r="C13" s="36"/>
      <c r="D13" s="37"/>
      <c r="E13" s="37"/>
      <c r="F13" s="38"/>
    </row>
    <row r="14" spans="1:6" ht="16.05" customHeight="1" x14ac:dyDescent="0.3">
      <c r="A14" s="47" t="s">
        <v>9</v>
      </c>
      <c r="B14" s="40"/>
      <c r="C14" s="36"/>
      <c r="D14" s="37"/>
      <c r="E14" s="37"/>
      <c r="F14" s="38"/>
    </row>
    <row r="15" spans="1:6" ht="16.05" customHeight="1" x14ac:dyDescent="0.3">
      <c r="A15" s="42" t="s">
        <v>10</v>
      </c>
      <c r="B15" s="43"/>
      <c r="C15" s="36"/>
      <c r="D15" s="37"/>
      <c r="E15" s="37"/>
      <c r="F15" s="38"/>
    </row>
    <row r="16" spans="1:6" ht="63" customHeight="1" x14ac:dyDescent="0.3">
      <c r="A16" s="39" t="s">
        <v>11</v>
      </c>
      <c r="B16" s="40"/>
      <c r="C16" s="36"/>
      <c r="D16" s="37"/>
      <c r="E16" s="37"/>
      <c r="F16" s="38"/>
    </row>
    <row r="17" spans="1:7" ht="16.05" customHeight="1" x14ac:dyDescent="0.3">
      <c r="A17" s="42" t="s">
        <v>12</v>
      </c>
      <c r="B17" s="43"/>
      <c r="C17" s="36"/>
      <c r="D17" s="37"/>
      <c r="E17" s="37"/>
      <c r="F17" s="38"/>
    </row>
    <row r="18" spans="1:7" ht="16.05" customHeight="1" x14ac:dyDescent="0.3">
      <c r="A18" s="42" t="s">
        <v>13</v>
      </c>
      <c r="B18" s="43"/>
      <c r="C18" s="36"/>
      <c r="D18" s="37"/>
      <c r="E18" s="37"/>
      <c r="F18" s="38"/>
    </row>
    <row r="19" spans="1:7" ht="48" customHeight="1" x14ac:dyDescent="0.3">
      <c r="A19" s="42" t="s">
        <v>14</v>
      </c>
      <c r="B19" s="43"/>
      <c r="C19" s="36"/>
      <c r="D19" s="37"/>
      <c r="E19" s="37"/>
      <c r="F19" s="38"/>
    </row>
    <row r="20" spans="1:7" ht="55.05" customHeight="1" x14ac:dyDescent="0.3">
      <c r="A20" s="42" t="s">
        <v>15</v>
      </c>
      <c r="B20" s="43"/>
      <c r="C20" s="36"/>
      <c r="D20" s="37"/>
      <c r="E20" s="37"/>
      <c r="F20" s="38"/>
    </row>
    <row r="21" spans="1:7" ht="70.95" customHeight="1" x14ac:dyDescent="0.3">
      <c r="A21" s="44" t="s">
        <v>16</v>
      </c>
      <c r="B21" s="45"/>
      <c r="C21" s="48"/>
      <c r="D21" s="49"/>
      <c r="E21" s="49"/>
      <c r="F21" s="49"/>
      <c r="G21" s="30" t="str">
        <f>IF((SUMPRODUCT(--(C21=""))&gt;0), "Privaloma užpildyti, kai taikomi pašalinimo pagrindai", "")</f>
        <v>Privaloma užpildyti, kai taikomi pašalinimo pagrindai</v>
      </c>
    </row>
    <row r="22" spans="1:7" ht="18" customHeight="1" x14ac:dyDescent="0.3">
      <c r="A22" s="4"/>
      <c r="B22" s="4"/>
      <c r="C22" s="5"/>
      <c r="D22" s="5"/>
      <c r="E22" s="5"/>
      <c r="F22" s="5"/>
    </row>
    <row r="23" spans="1:7" x14ac:dyDescent="0.3">
      <c r="A23" s="41" t="s">
        <v>17</v>
      </c>
      <c r="B23" s="35"/>
      <c r="C23" s="35"/>
      <c r="D23" s="35"/>
      <c r="E23" s="35"/>
      <c r="F23" s="35"/>
    </row>
    <row r="24" spans="1:7" x14ac:dyDescent="0.3">
      <c r="A24" s="35" t="s">
        <v>18</v>
      </c>
      <c r="B24" s="35"/>
      <c r="C24" s="35"/>
      <c r="D24" s="35"/>
      <c r="E24" s="35"/>
      <c r="F24" s="35"/>
    </row>
    <row r="25" spans="1:7" x14ac:dyDescent="0.3">
      <c r="A25" s="35" t="s">
        <v>19</v>
      </c>
      <c r="B25" s="35"/>
      <c r="C25" s="35"/>
      <c r="D25" s="35"/>
      <c r="E25" s="35"/>
      <c r="F25" s="35"/>
    </row>
    <row r="26" spans="1:7" x14ac:dyDescent="0.3">
      <c r="A26" s="35" t="s">
        <v>20</v>
      </c>
      <c r="B26" s="35"/>
      <c r="C26" s="35"/>
      <c r="D26" s="35"/>
      <c r="E26" s="35"/>
      <c r="F26" s="35"/>
    </row>
    <row r="27" spans="1:7" x14ac:dyDescent="0.3">
      <c r="A27" s="35" t="s">
        <v>21</v>
      </c>
      <c r="B27" s="35"/>
      <c r="C27" s="35"/>
      <c r="D27" s="35"/>
      <c r="E27" s="35"/>
      <c r="F27" s="35"/>
    </row>
    <row r="28" spans="1:7" ht="31.95" customHeight="1" x14ac:dyDescent="0.3">
      <c r="A28" s="46" t="s">
        <v>22</v>
      </c>
      <c r="B28" s="35"/>
      <c r="C28" s="35"/>
      <c r="D28" s="35"/>
      <c r="E28" s="35"/>
      <c r="F28" s="35"/>
    </row>
    <row r="29" spans="1:7" x14ac:dyDescent="0.3">
      <c r="A29" s="35" t="s">
        <v>23</v>
      </c>
      <c r="B29" s="35"/>
      <c r="C29" s="35"/>
      <c r="D29" s="35"/>
      <c r="E29" s="35"/>
      <c r="F29" s="35"/>
    </row>
    <row r="30" spans="1:7" x14ac:dyDescent="0.3">
      <c r="A30" s="34" t="s">
        <v>1218</v>
      </c>
      <c r="D30" s="14"/>
    </row>
    <row r="31" spans="1:7" x14ac:dyDescent="0.3">
      <c r="A31" s="13" t="s">
        <v>24</v>
      </c>
    </row>
    <row r="32" spans="1:7" x14ac:dyDescent="0.3">
      <c r="A32" s="12" t="s">
        <v>25</v>
      </c>
      <c r="B32" s="26" t="s">
        <v>26</v>
      </c>
    </row>
    <row r="34" spans="1:8" x14ac:dyDescent="0.3">
      <c r="A34" s="12" t="s">
        <v>27</v>
      </c>
    </row>
    <row r="35" spans="1:8" s="10" customFormat="1" ht="43.2" x14ac:dyDescent="0.3">
      <c r="A35" s="32" t="s">
        <v>28</v>
      </c>
      <c r="B35" s="33" t="s">
        <v>29</v>
      </c>
      <c r="C35" s="32" t="s">
        <v>30</v>
      </c>
      <c r="D35" s="32" t="s">
        <v>31</v>
      </c>
      <c r="E35" s="32" t="s">
        <v>32</v>
      </c>
      <c r="F35" s="32" t="s">
        <v>33</v>
      </c>
      <c r="G35" s="33" t="s">
        <v>34</v>
      </c>
      <c r="H35" s="33" t="s">
        <v>35</v>
      </c>
    </row>
    <row r="36" spans="1:8" x14ac:dyDescent="0.3">
      <c r="A36" s="15" t="s">
        <v>36</v>
      </c>
      <c r="B36" s="28" t="s">
        <v>37</v>
      </c>
      <c r="C36" s="16"/>
      <c r="D36" s="16"/>
      <c r="E36" s="16"/>
      <c r="F36" s="16"/>
      <c r="G36" s="29"/>
      <c r="H36" s="29"/>
    </row>
    <row r="37" spans="1:8" x14ac:dyDescent="0.3">
      <c r="A37" s="16" t="s">
        <v>38</v>
      </c>
      <c r="B37" s="29" t="s">
        <v>37</v>
      </c>
      <c r="C37" s="16">
        <v>53</v>
      </c>
      <c r="D37" s="16" t="s">
        <v>39</v>
      </c>
      <c r="E37" s="17"/>
      <c r="F37" s="16" t="str">
        <f>IF(ISBLANK(E37),"", PRODUCT(C37,E37))</f>
        <v/>
      </c>
      <c r="G37" s="31"/>
      <c r="H37" s="29"/>
    </row>
    <row r="38" spans="1:8" x14ac:dyDescent="0.3">
      <c r="A38" s="16" t="s">
        <v>40</v>
      </c>
      <c r="B38" s="29" t="s">
        <v>37</v>
      </c>
      <c r="C38" s="16"/>
      <c r="D38" s="16"/>
      <c r="E38" s="16"/>
      <c r="F38" s="16"/>
      <c r="G38" s="29"/>
      <c r="H38" s="31"/>
    </row>
    <row r="39" spans="1:8" x14ac:dyDescent="0.3">
      <c r="A39" s="16" t="s">
        <v>41</v>
      </c>
      <c r="B39" s="29" t="s">
        <v>42</v>
      </c>
      <c r="C39" s="16"/>
      <c r="D39" s="16"/>
      <c r="E39" s="16"/>
      <c r="F39" s="16"/>
      <c r="G39" s="29"/>
      <c r="H39" s="31"/>
    </row>
    <row r="40" spans="1:8" ht="28.8" x14ac:dyDescent="0.3">
      <c r="A40" s="16" t="s">
        <v>43</v>
      </c>
      <c r="B40" s="29" t="s">
        <v>44</v>
      </c>
      <c r="C40" s="16"/>
      <c r="D40" s="16"/>
      <c r="E40" s="16"/>
      <c r="F40" s="16"/>
      <c r="G40" s="29"/>
      <c r="H40" s="31"/>
    </row>
    <row r="41" spans="1:8" x14ac:dyDescent="0.3">
      <c r="A41" s="16" t="s">
        <v>45</v>
      </c>
      <c r="B41" s="29" t="s">
        <v>46</v>
      </c>
      <c r="C41" s="16"/>
      <c r="D41" s="16"/>
      <c r="E41" s="16"/>
      <c r="F41" s="16"/>
      <c r="G41" s="29"/>
      <c r="H41" s="31"/>
    </row>
    <row r="42" spans="1:8" x14ac:dyDescent="0.3">
      <c r="A42" s="16" t="s">
        <v>47</v>
      </c>
      <c r="B42" s="29" t="s">
        <v>48</v>
      </c>
      <c r="C42" s="16"/>
      <c r="D42" s="16"/>
      <c r="E42" s="16"/>
      <c r="F42" s="16"/>
      <c r="G42" s="29"/>
      <c r="H42" s="31"/>
    </row>
    <row r="43" spans="1:8" x14ac:dyDescent="0.3">
      <c r="A43" s="16" t="s">
        <v>49</v>
      </c>
      <c r="B43" s="29" t="s">
        <v>50</v>
      </c>
      <c r="C43" s="16"/>
      <c r="D43" s="16"/>
      <c r="E43" s="16"/>
      <c r="F43" s="16"/>
      <c r="G43" s="29"/>
      <c r="H43" s="31"/>
    </row>
    <row r="44" spans="1:8" ht="28.8" x14ac:dyDescent="0.3">
      <c r="E44" s="15" t="s">
        <v>51</v>
      </c>
      <c r="F44" s="15" t="str">
        <f>IF((COUNT(C37:C43)&lt;&gt;COUNT(F37:F43)),"", ROUND(SUM(F37:F43),2))</f>
        <v/>
      </c>
      <c r="G44" s="30" t="str">
        <f>IF((COUNT(C37:C43)&lt;&gt;COUNT(F37:F43)),"Neužpildytos visų objektų kainos", "")</f>
        <v>Neužpildytos visų objektų kainos</v>
      </c>
    </row>
    <row r="45" spans="1:8" ht="28.8" x14ac:dyDescent="0.3">
      <c r="C45" s="15" t="s">
        <v>52</v>
      </c>
      <c r="D45" s="18"/>
      <c r="E45" s="15" t="s">
        <v>53</v>
      </c>
      <c r="F45" s="15" t="str">
        <f>IF(OR(F44="",D45=""),"", ROUND(PRODUCT(D45,F44)/100,2))</f>
        <v/>
      </c>
      <c r="G45" s="30" t="str">
        <f>IF(D45="", "Nurodykite taikomą PVM dydį", "")</f>
        <v>Nurodykite taikomą PVM dydį</v>
      </c>
    </row>
    <row r="46" spans="1:8" x14ac:dyDescent="0.3">
      <c r="E46" s="15" t="s">
        <v>54</v>
      </c>
      <c r="F46" s="15">
        <f>IF(ISBLANK(F45), "", ROUND(SUM(F44:F45),2))</f>
        <v>0</v>
      </c>
    </row>
    <row r="50" spans="1:8" x14ac:dyDescent="0.3">
      <c r="A50" s="12" t="s">
        <v>55</v>
      </c>
      <c r="B50" s="26" t="s">
        <v>56</v>
      </c>
    </row>
    <row r="52" spans="1:8" x14ac:dyDescent="0.3">
      <c r="A52" s="12" t="s">
        <v>27</v>
      </c>
    </row>
    <row r="53" spans="1:8" s="10" customFormat="1" ht="43.2" x14ac:dyDescent="0.3">
      <c r="A53" s="32" t="s">
        <v>28</v>
      </c>
      <c r="B53" s="33" t="s">
        <v>29</v>
      </c>
      <c r="C53" s="32" t="s">
        <v>30</v>
      </c>
      <c r="D53" s="32" t="s">
        <v>31</v>
      </c>
      <c r="E53" s="32" t="s">
        <v>32</v>
      </c>
      <c r="F53" s="32" t="s">
        <v>33</v>
      </c>
      <c r="G53" s="33" t="s">
        <v>34</v>
      </c>
      <c r="H53" s="33" t="s">
        <v>35</v>
      </c>
    </row>
    <row r="54" spans="1:8" x14ac:dyDescent="0.3">
      <c r="A54" s="15" t="s">
        <v>57</v>
      </c>
      <c r="B54" s="28" t="s">
        <v>58</v>
      </c>
      <c r="C54" s="16"/>
      <c r="D54" s="16"/>
      <c r="E54" s="16"/>
      <c r="F54" s="16"/>
      <c r="G54" s="29"/>
      <c r="H54" s="29"/>
    </row>
    <row r="55" spans="1:8" x14ac:dyDescent="0.3">
      <c r="A55" s="16" t="s">
        <v>59</v>
      </c>
      <c r="B55" s="29" t="s">
        <v>58</v>
      </c>
      <c r="C55" s="16">
        <v>52</v>
      </c>
      <c r="D55" s="16" t="s">
        <v>39</v>
      </c>
      <c r="E55" s="17"/>
      <c r="F55" s="16" t="str">
        <f>IF(ISBLANK(E55),"", PRODUCT(C55,E55))</f>
        <v/>
      </c>
      <c r="G55" s="31"/>
      <c r="H55" s="29"/>
    </row>
    <row r="56" spans="1:8" x14ac:dyDescent="0.3">
      <c r="A56" s="16" t="s">
        <v>60</v>
      </c>
      <c r="B56" s="29" t="s">
        <v>61</v>
      </c>
      <c r="C56" s="16"/>
      <c r="D56" s="16"/>
      <c r="E56" s="16"/>
      <c r="F56" s="16"/>
      <c r="G56" s="29"/>
      <c r="H56" s="31"/>
    </row>
    <row r="57" spans="1:8" x14ac:dyDescent="0.3">
      <c r="A57" s="16" t="s">
        <v>62</v>
      </c>
      <c r="B57" s="29" t="s">
        <v>63</v>
      </c>
      <c r="C57" s="16"/>
      <c r="D57" s="16"/>
      <c r="E57" s="16"/>
      <c r="F57" s="16"/>
      <c r="G57" s="29"/>
      <c r="H57" s="31"/>
    </row>
    <row r="58" spans="1:8" x14ac:dyDescent="0.3">
      <c r="A58" s="16" t="s">
        <v>64</v>
      </c>
      <c r="B58" s="29" t="s">
        <v>65</v>
      </c>
      <c r="C58" s="16"/>
      <c r="D58" s="16"/>
      <c r="E58" s="16"/>
      <c r="F58" s="16"/>
      <c r="G58" s="29"/>
      <c r="H58" s="31"/>
    </row>
    <row r="59" spans="1:8" x14ac:dyDescent="0.3">
      <c r="A59" s="16" t="s">
        <v>66</v>
      </c>
      <c r="B59" s="29" t="s">
        <v>67</v>
      </c>
      <c r="C59" s="16"/>
      <c r="D59" s="16"/>
      <c r="E59" s="16"/>
      <c r="F59" s="16"/>
      <c r="G59" s="29"/>
      <c r="H59" s="31"/>
    </row>
    <row r="60" spans="1:8" x14ac:dyDescent="0.3">
      <c r="A60" s="16" t="s">
        <v>68</v>
      </c>
      <c r="B60" s="29" t="s">
        <v>69</v>
      </c>
      <c r="C60" s="16"/>
      <c r="D60" s="16"/>
      <c r="E60" s="16"/>
      <c r="F60" s="16"/>
      <c r="G60" s="29"/>
      <c r="H60" s="31"/>
    </row>
    <row r="61" spans="1:8" ht="28.8" x14ac:dyDescent="0.3">
      <c r="E61" s="15" t="s">
        <v>51</v>
      </c>
      <c r="F61" s="15" t="str">
        <f>IF((COUNT(C55:C60)&lt;&gt;COUNT(F55:F60)),"", ROUND(SUM(F55:F60),2))</f>
        <v/>
      </c>
      <c r="G61" s="30" t="str">
        <f>IF((COUNT(C55:C60)&lt;&gt;COUNT(F55:F60)),"Neužpildytos visų objektų kainos", "")</f>
        <v>Neužpildytos visų objektų kainos</v>
      </c>
    </row>
    <row r="62" spans="1:8" ht="28.8" x14ac:dyDescent="0.3">
      <c r="C62" s="15" t="s">
        <v>52</v>
      </c>
      <c r="D62" s="18"/>
      <c r="E62" s="15" t="s">
        <v>53</v>
      </c>
      <c r="F62" s="15" t="str">
        <f>IF(OR(F61="",D62=""),"", ROUND(PRODUCT(D62,F61)/100,2))</f>
        <v/>
      </c>
      <c r="G62" s="30" t="str">
        <f>IF(D62="", "Nurodykite taikomą PVM dydį", "")</f>
        <v>Nurodykite taikomą PVM dydį</v>
      </c>
    </row>
    <row r="63" spans="1:8" x14ac:dyDescent="0.3">
      <c r="E63" s="15" t="s">
        <v>54</v>
      </c>
      <c r="F63" s="15">
        <f>IF(ISBLANK(F62), "", ROUND(SUM(F61:F62),2))</f>
        <v>0</v>
      </c>
    </row>
    <row r="67" spans="1:8" x14ac:dyDescent="0.3">
      <c r="A67" s="12" t="s">
        <v>70</v>
      </c>
      <c r="B67" s="26" t="s">
        <v>71</v>
      </c>
    </row>
    <row r="69" spans="1:8" x14ac:dyDescent="0.3">
      <c r="A69" s="12" t="s">
        <v>27</v>
      </c>
    </row>
    <row r="70" spans="1:8" s="10" customFormat="1" ht="43.2" x14ac:dyDescent="0.3">
      <c r="A70" s="32" t="s">
        <v>28</v>
      </c>
      <c r="B70" s="33" t="s">
        <v>29</v>
      </c>
      <c r="C70" s="32" t="s">
        <v>30</v>
      </c>
      <c r="D70" s="32" t="s">
        <v>31</v>
      </c>
      <c r="E70" s="32" t="s">
        <v>32</v>
      </c>
      <c r="F70" s="32" t="s">
        <v>33</v>
      </c>
      <c r="G70" s="33" t="s">
        <v>34</v>
      </c>
      <c r="H70" s="33" t="s">
        <v>35</v>
      </c>
    </row>
    <row r="71" spans="1:8" x14ac:dyDescent="0.3">
      <c r="A71" s="15" t="s">
        <v>72</v>
      </c>
      <c r="B71" s="28" t="s">
        <v>73</v>
      </c>
      <c r="C71" s="16"/>
      <c r="D71" s="16"/>
      <c r="E71" s="16"/>
      <c r="F71" s="16"/>
      <c r="G71" s="29"/>
      <c r="H71" s="29"/>
    </row>
    <row r="72" spans="1:8" x14ac:dyDescent="0.3">
      <c r="A72" s="16" t="s">
        <v>74</v>
      </c>
      <c r="B72" s="29" t="s">
        <v>73</v>
      </c>
      <c r="C72" s="16">
        <v>44</v>
      </c>
      <c r="D72" s="16" t="s">
        <v>75</v>
      </c>
      <c r="E72" s="17"/>
      <c r="F72" s="16" t="str">
        <f>IF(ISBLANK(E72),"", PRODUCT(C72,E72))</f>
        <v/>
      </c>
      <c r="G72" s="31"/>
      <c r="H72" s="29"/>
    </row>
    <row r="73" spans="1:8" x14ac:dyDescent="0.3">
      <c r="A73" s="16" t="s">
        <v>76</v>
      </c>
      <c r="B73" s="29" t="s">
        <v>77</v>
      </c>
      <c r="C73" s="16"/>
      <c r="D73" s="16"/>
      <c r="E73" s="16"/>
      <c r="F73" s="16"/>
      <c r="G73" s="29"/>
      <c r="H73" s="31"/>
    </row>
    <row r="74" spans="1:8" x14ac:dyDescent="0.3">
      <c r="A74" s="16" t="s">
        <v>78</v>
      </c>
      <c r="B74" s="29" t="s">
        <v>79</v>
      </c>
      <c r="C74" s="16"/>
      <c r="D74" s="16"/>
      <c r="E74" s="16"/>
      <c r="F74" s="16"/>
      <c r="G74" s="29"/>
      <c r="H74" s="31"/>
    </row>
    <row r="75" spans="1:8" ht="28.8" x14ac:dyDescent="0.3">
      <c r="A75" s="16" t="s">
        <v>80</v>
      </c>
      <c r="B75" s="29" t="s">
        <v>81</v>
      </c>
      <c r="C75" s="16"/>
      <c r="D75" s="16"/>
      <c r="E75" s="16"/>
      <c r="F75" s="16"/>
      <c r="G75" s="29"/>
      <c r="H75" s="31"/>
    </row>
    <row r="76" spans="1:8" ht="28.8" x14ac:dyDescent="0.3">
      <c r="A76" s="16" t="s">
        <v>82</v>
      </c>
      <c r="B76" s="29" t="s">
        <v>83</v>
      </c>
      <c r="C76" s="16"/>
      <c r="D76" s="16"/>
      <c r="E76" s="16"/>
      <c r="F76" s="16"/>
      <c r="G76" s="29"/>
      <c r="H76" s="31"/>
    </row>
    <row r="77" spans="1:8" x14ac:dyDescent="0.3">
      <c r="A77" s="16" t="s">
        <v>84</v>
      </c>
      <c r="B77" s="29" t="s">
        <v>85</v>
      </c>
      <c r="C77" s="16"/>
      <c r="D77" s="16"/>
      <c r="E77" s="16"/>
      <c r="F77" s="16"/>
      <c r="G77" s="29"/>
      <c r="H77" s="31"/>
    </row>
    <row r="78" spans="1:8" x14ac:dyDescent="0.3">
      <c r="A78" s="16" t="s">
        <v>86</v>
      </c>
      <c r="B78" s="29" t="s">
        <v>87</v>
      </c>
      <c r="C78" s="16"/>
      <c r="D78" s="16"/>
      <c r="E78" s="16"/>
      <c r="F78" s="16"/>
      <c r="G78" s="29"/>
      <c r="H78" s="31"/>
    </row>
    <row r="79" spans="1:8" x14ac:dyDescent="0.3">
      <c r="A79" s="16" t="s">
        <v>88</v>
      </c>
      <c r="B79" s="29" t="s">
        <v>89</v>
      </c>
      <c r="C79" s="16"/>
      <c r="D79" s="16"/>
      <c r="E79" s="16"/>
      <c r="F79" s="16"/>
      <c r="G79" s="29"/>
      <c r="H79" s="31"/>
    </row>
    <row r="80" spans="1:8" ht="28.8" x14ac:dyDescent="0.3">
      <c r="E80" s="15" t="s">
        <v>51</v>
      </c>
      <c r="F80" s="15" t="str">
        <f>IF((COUNT(C72:C79)&lt;&gt;COUNT(F72:F79)),"", ROUND(SUM(F72:F79),2))</f>
        <v/>
      </c>
      <c r="G80" s="30" t="str">
        <f>IF((COUNT(C72:C79)&lt;&gt;COUNT(F72:F79)),"Neužpildytos visų objektų kainos", "")</f>
        <v>Neužpildytos visų objektų kainos</v>
      </c>
    </row>
    <row r="81" spans="1:8" ht="28.8" x14ac:dyDescent="0.3">
      <c r="C81" s="15" t="s">
        <v>52</v>
      </c>
      <c r="D81" s="18"/>
      <c r="E81" s="15" t="s">
        <v>53</v>
      </c>
      <c r="F81" s="15" t="str">
        <f>IF(OR(F80="",D81=""),"", ROUND(PRODUCT(D81,F80)/100,2))</f>
        <v/>
      </c>
      <c r="G81" s="30" t="str">
        <f>IF(D81="", "Nurodykite taikomą PVM dydį", "")</f>
        <v>Nurodykite taikomą PVM dydį</v>
      </c>
    </row>
    <row r="82" spans="1:8" x14ac:dyDescent="0.3">
      <c r="E82" s="15" t="s">
        <v>54</v>
      </c>
      <c r="F82" s="15">
        <f>IF(ISBLANK(F81), "", ROUND(SUM(F80:F81),2))</f>
        <v>0</v>
      </c>
    </row>
    <row r="86" spans="1:8" x14ac:dyDescent="0.3">
      <c r="A86" s="12" t="s">
        <v>90</v>
      </c>
      <c r="B86" s="26" t="s">
        <v>71</v>
      </c>
    </row>
    <row r="88" spans="1:8" x14ac:dyDescent="0.3">
      <c r="A88" s="12" t="s">
        <v>27</v>
      </c>
    </row>
    <row r="89" spans="1:8" s="10" customFormat="1" ht="43.2" x14ac:dyDescent="0.3">
      <c r="A89" s="32" t="s">
        <v>28</v>
      </c>
      <c r="B89" s="33" t="s">
        <v>29</v>
      </c>
      <c r="C89" s="32" t="s">
        <v>30</v>
      </c>
      <c r="D89" s="32" t="s">
        <v>31</v>
      </c>
      <c r="E89" s="32" t="s">
        <v>32</v>
      </c>
      <c r="F89" s="32" t="s">
        <v>33</v>
      </c>
      <c r="G89" s="33" t="s">
        <v>34</v>
      </c>
      <c r="H89" s="33" t="s">
        <v>35</v>
      </c>
    </row>
    <row r="90" spans="1:8" x14ac:dyDescent="0.3">
      <c r="A90" s="15" t="s">
        <v>91</v>
      </c>
      <c r="B90" s="28" t="s">
        <v>73</v>
      </c>
      <c r="C90" s="16"/>
      <c r="D90" s="16"/>
      <c r="E90" s="16"/>
      <c r="F90" s="16"/>
      <c r="G90" s="29"/>
      <c r="H90" s="29"/>
    </row>
    <row r="91" spans="1:8" x14ac:dyDescent="0.3">
      <c r="A91" s="16" t="s">
        <v>92</v>
      </c>
      <c r="B91" s="29" t="s">
        <v>73</v>
      </c>
      <c r="C91" s="16">
        <v>205</v>
      </c>
      <c r="D91" s="16" t="s">
        <v>75</v>
      </c>
      <c r="E91" s="17"/>
      <c r="F91" s="16" t="str">
        <f>IF(ISBLANK(E91),"", PRODUCT(C91,E91))</f>
        <v/>
      </c>
      <c r="G91" s="31"/>
      <c r="H91" s="29"/>
    </row>
    <row r="92" spans="1:8" x14ac:dyDescent="0.3">
      <c r="A92" s="16" t="s">
        <v>93</v>
      </c>
      <c r="B92" s="29" t="s">
        <v>94</v>
      </c>
      <c r="C92" s="16"/>
      <c r="D92" s="16"/>
      <c r="E92" s="16"/>
      <c r="F92" s="16"/>
      <c r="G92" s="29"/>
      <c r="H92" s="31"/>
    </row>
    <row r="93" spans="1:8" ht="28.8" x14ac:dyDescent="0.3">
      <c r="A93" s="16" t="s">
        <v>95</v>
      </c>
      <c r="B93" s="29" t="s">
        <v>81</v>
      </c>
      <c r="C93" s="16"/>
      <c r="D93" s="16"/>
      <c r="E93" s="16"/>
      <c r="F93" s="16"/>
      <c r="G93" s="29"/>
      <c r="H93" s="31"/>
    </row>
    <row r="94" spans="1:8" ht="28.8" x14ac:dyDescent="0.3">
      <c r="A94" s="16" t="s">
        <v>96</v>
      </c>
      <c r="B94" s="29" t="s">
        <v>97</v>
      </c>
      <c r="C94" s="16"/>
      <c r="D94" s="16"/>
      <c r="E94" s="16"/>
      <c r="F94" s="16"/>
      <c r="G94" s="29"/>
      <c r="H94" s="31"/>
    </row>
    <row r="95" spans="1:8" x14ac:dyDescent="0.3">
      <c r="A95" s="16" t="s">
        <v>98</v>
      </c>
      <c r="B95" s="29" t="s">
        <v>85</v>
      </c>
      <c r="C95" s="16"/>
      <c r="D95" s="16"/>
      <c r="E95" s="16"/>
      <c r="F95" s="16"/>
      <c r="G95" s="29"/>
      <c r="H95" s="31"/>
    </row>
    <row r="96" spans="1:8" x14ac:dyDescent="0.3">
      <c r="A96" s="16" t="s">
        <v>99</v>
      </c>
      <c r="B96" s="29" t="s">
        <v>87</v>
      </c>
      <c r="C96" s="16"/>
      <c r="D96" s="16"/>
      <c r="E96" s="16"/>
      <c r="F96" s="16"/>
      <c r="G96" s="29"/>
      <c r="H96" s="31"/>
    </row>
    <row r="97" spans="1:8" x14ac:dyDescent="0.3">
      <c r="A97" s="16" t="s">
        <v>100</v>
      </c>
      <c r="B97" s="29" t="s">
        <v>101</v>
      </c>
      <c r="C97" s="16"/>
      <c r="D97" s="16"/>
      <c r="E97" s="16"/>
      <c r="F97" s="16"/>
      <c r="G97" s="29"/>
      <c r="H97" s="31"/>
    </row>
    <row r="98" spans="1:8" x14ac:dyDescent="0.3">
      <c r="A98" s="16" t="s">
        <v>102</v>
      </c>
      <c r="B98" s="29" t="s">
        <v>103</v>
      </c>
      <c r="C98" s="16"/>
      <c r="D98" s="16"/>
      <c r="E98" s="16"/>
      <c r="F98" s="16"/>
      <c r="G98" s="29"/>
      <c r="H98" s="31"/>
    </row>
    <row r="99" spans="1:8" ht="28.8" x14ac:dyDescent="0.3">
      <c r="E99" s="15" t="s">
        <v>51</v>
      </c>
      <c r="F99" s="15" t="str">
        <f>IF((COUNT(C91:C98)&lt;&gt;COUNT(F91:F98)),"", ROUND(SUM(F91:F98),2))</f>
        <v/>
      </c>
      <c r="G99" s="30" t="str">
        <f>IF((COUNT(C91:C98)&lt;&gt;COUNT(F91:F98)),"Neužpildytos visų objektų kainos", "")</f>
        <v>Neužpildytos visų objektų kainos</v>
      </c>
    </row>
    <row r="100" spans="1:8" ht="28.8" x14ac:dyDescent="0.3">
      <c r="C100" s="15" t="s">
        <v>52</v>
      </c>
      <c r="D100" s="18"/>
      <c r="E100" s="15" t="s">
        <v>53</v>
      </c>
      <c r="F100" s="15" t="str">
        <f>IF(OR(F99="",D100=""),"", ROUND(PRODUCT(D100,F99)/100,2))</f>
        <v/>
      </c>
      <c r="G100" s="30" t="str">
        <f>IF(D100="", "Nurodykite taikomą PVM dydį", "")</f>
        <v>Nurodykite taikomą PVM dydį</v>
      </c>
    </row>
    <row r="101" spans="1:8" x14ac:dyDescent="0.3">
      <c r="E101" s="15" t="s">
        <v>54</v>
      </c>
      <c r="F101" s="15">
        <f>IF(ISBLANK(F100), "", ROUND(SUM(F99:F100),2))</f>
        <v>0</v>
      </c>
    </row>
    <row r="105" spans="1:8" x14ac:dyDescent="0.3">
      <c r="A105" s="12" t="s">
        <v>104</v>
      </c>
      <c r="B105" s="26" t="s">
        <v>105</v>
      </c>
    </row>
    <row r="107" spans="1:8" x14ac:dyDescent="0.3">
      <c r="A107" s="12" t="s">
        <v>27</v>
      </c>
    </row>
    <row r="108" spans="1:8" s="10" customFormat="1" ht="43.2" x14ac:dyDescent="0.3">
      <c r="A108" s="32" t="s">
        <v>28</v>
      </c>
      <c r="B108" s="33" t="s">
        <v>29</v>
      </c>
      <c r="C108" s="32" t="s">
        <v>30</v>
      </c>
      <c r="D108" s="32" t="s">
        <v>31</v>
      </c>
      <c r="E108" s="32" t="s">
        <v>32</v>
      </c>
      <c r="F108" s="32" t="s">
        <v>33</v>
      </c>
      <c r="G108" s="33" t="s">
        <v>34</v>
      </c>
      <c r="H108" s="33" t="s">
        <v>35</v>
      </c>
    </row>
    <row r="109" spans="1:8" x14ac:dyDescent="0.3">
      <c r="A109" s="15" t="s">
        <v>106</v>
      </c>
      <c r="B109" s="28" t="s">
        <v>107</v>
      </c>
      <c r="C109" s="16"/>
      <c r="D109" s="16"/>
      <c r="E109" s="16"/>
      <c r="F109" s="16"/>
      <c r="G109" s="29"/>
      <c r="H109" s="29"/>
    </row>
    <row r="110" spans="1:8" x14ac:dyDescent="0.3">
      <c r="A110" s="16" t="s">
        <v>108</v>
      </c>
      <c r="B110" s="29" t="s">
        <v>107</v>
      </c>
      <c r="C110" s="16">
        <v>114</v>
      </c>
      <c r="D110" s="16" t="s">
        <v>75</v>
      </c>
      <c r="E110" s="17"/>
      <c r="F110" s="16" t="str">
        <f>IF(ISBLANK(E110),"", PRODUCT(C110,E110))</f>
        <v/>
      </c>
      <c r="G110" s="31"/>
      <c r="H110" s="29"/>
    </row>
    <row r="111" spans="1:8" x14ac:dyDescent="0.3">
      <c r="A111" s="16" t="s">
        <v>109</v>
      </c>
      <c r="B111" s="29" t="s">
        <v>110</v>
      </c>
      <c r="C111" s="16"/>
      <c r="D111" s="16"/>
      <c r="E111" s="16"/>
      <c r="F111" s="16"/>
      <c r="G111" s="29"/>
      <c r="H111" s="31"/>
    </row>
    <row r="112" spans="1:8" x14ac:dyDescent="0.3">
      <c r="A112" s="16" t="s">
        <v>111</v>
      </c>
      <c r="B112" s="29" t="s">
        <v>112</v>
      </c>
      <c r="C112" s="16"/>
      <c r="D112" s="16"/>
      <c r="E112" s="16"/>
      <c r="F112" s="16"/>
      <c r="G112" s="29"/>
      <c r="H112" s="31"/>
    </row>
    <row r="113" spans="1:8" x14ac:dyDescent="0.3">
      <c r="A113" s="16" t="s">
        <v>113</v>
      </c>
      <c r="B113" s="29" t="s">
        <v>114</v>
      </c>
      <c r="C113" s="16"/>
      <c r="D113" s="16"/>
      <c r="E113" s="16"/>
      <c r="F113" s="16"/>
      <c r="G113" s="29"/>
      <c r="H113" s="31"/>
    </row>
    <row r="114" spans="1:8" x14ac:dyDescent="0.3">
      <c r="A114" s="16" t="s">
        <v>115</v>
      </c>
      <c r="B114" s="29" t="s">
        <v>116</v>
      </c>
      <c r="C114" s="16"/>
      <c r="D114" s="16"/>
      <c r="E114" s="16"/>
      <c r="F114" s="16"/>
      <c r="G114" s="29"/>
      <c r="H114" s="31"/>
    </row>
    <row r="115" spans="1:8" ht="28.8" x14ac:dyDescent="0.3">
      <c r="A115" s="16" t="s">
        <v>117</v>
      </c>
      <c r="B115" s="29" t="s">
        <v>118</v>
      </c>
      <c r="C115" s="16"/>
      <c r="D115" s="16"/>
      <c r="E115" s="16"/>
      <c r="F115" s="16"/>
      <c r="G115" s="29"/>
      <c r="H115" s="31"/>
    </row>
    <row r="116" spans="1:8" x14ac:dyDescent="0.3">
      <c r="A116" s="16" t="s">
        <v>119</v>
      </c>
      <c r="B116" s="29" t="s">
        <v>85</v>
      </c>
      <c r="C116" s="16"/>
      <c r="D116" s="16"/>
      <c r="E116" s="16"/>
      <c r="F116" s="16"/>
      <c r="G116" s="29"/>
      <c r="H116" s="31"/>
    </row>
    <row r="117" spans="1:8" x14ac:dyDescent="0.3">
      <c r="A117" s="16" t="s">
        <v>120</v>
      </c>
      <c r="B117" s="29" t="s">
        <v>87</v>
      </c>
      <c r="C117" s="16"/>
      <c r="D117" s="16"/>
      <c r="E117" s="16"/>
      <c r="F117" s="16"/>
      <c r="G117" s="29"/>
      <c r="H117" s="31"/>
    </row>
    <row r="118" spans="1:8" x14ac:dyDescent="0.3">
      <c r="A118" s="16" t="s">
        <v>121</v>
      </c>
      <c r="B118" s="29" t="s">
        <v>122</v>
      </c>
      <c r="C118" s="16"/>
      <c r="D118" s="16"/>
      <c r="E118" s="16"/>
      <c r="F118" s="16"/>
      <c r="G118" s="29"/>
      <c r="H118" s="31"/>
    </row>
    <row r="119" spans="1:8" x14ac:dyDescent="0.3">
      <c r="A119" s="16" t="s">
        <v>123</v>
      </c>
      <c r="B119" s="29" t="s">
        <v>124</v>
      </c>
      <c r="C119" s="16"/>
      <c r="D119" s="16"/>
      <c r="E119" s="16"/>
      <c r="F119" s="16"/>
      <c r="G119" s="29"/>
      <c r="H119" s="31"/>
    </row>
    <row r="120" spans="1:8" ht="28.8" x14ac:dyDescent="0.3">
      <c r="E120" s="15" t="s">
        <v>51</v>
      </c>
      <c r="F120" s="15" t="str">
        <f>IF((COUNT(C110:C119)&lt;&gt;COUNT(F110:F119)),"", ROUND(SUM(F110:F119),2))</f>
        <v/>
      </c>
      <c r="G120" s="30" t="str">
        <f>IF((COUNT(C110:C119)&lt;&gt;COUNT(F110:F119)),"Neužpildytos visų objektų kainos", "")</f>
        <v>Neužpildytos visų objektų kainos</v>
      </c>
    </row>
    <row r="121" spans="1:8" ht="28.8" x14ac:dyDescent="0.3">
      <c r="C121" s="15" t="s">
        <v>52</v>
      </c>
      <c r="D121" s="18"/>
      <c r="E121" s="15" t="s">
        <v>53</v>
      </c>
      <c r="F121" s="15" t="str">
        <f>IF(OR(F120="",D121=""),"", ROUND(PRODUCT(D121,F120)/100,2))</f>
        <v/>
      </c>
      <c r="G121" s="30" t="str">
        <f>IF(D121="", "Nurodykite taikomą PVM dydį", "")</f>
        <v>Nurodykite taikomą PVM dydį</v>
      </c>
    </row>
    <row r="122" spans="1:8" x14ac:dyDescent="0.3">
      <c r="E122" s="15" t="s">
        <v>54</v>
      </c>
      <c r="F122" s="15">
        <f>IF(ISBLANK(F121), "", ROUND(SUM(F120:F121),2))</f>
        <v>0</v>
      </c>
    </row>
    <row r="126" spans="1:8" x14ac:dyDescent="0.3">
      <c r="A126" s="12" t="s">
        <v>125</v>
      </c>
      <c r="B126" s="26" t="s">
        <v>126</v>
      </c>
    </row>
    <row r="128" spans="1:8" x14ac:dyDescent="0.3">
      <c r="A128" s="12" t="s">
        <v>27</v>
      </c>
    </row>
    <row r="129" spans="1:8" s="10" customFormat="1" ht="43.2" x14ac:dyDescent="0.3">
      <c r="A129" s="32" t="s">
        <v>28</v>
      </c>
      <c r="B129" s="33" t="s">
        <v>29</v>
      </c>
      <c r="C129" s="32" t="s">
        <v>30</v>
      </c>
      <c r="D129" s="32" t="s">
        <v>31</v>
      </c>
      <c r="E129" s="32" t="s">
        <v>32</v>
      </c>
      <c r="F129" s="32" t="s">
        <v>33</v>
      </c>
      <c r="G129" s="33" t="s">
        <v>34</v>
      </c>
      <c r="H129" s="33" t="s">
        <v>35</v>
      </c>
    </row>
    <row r="130" spans="1:8" x14ac:dyDescent="0.3">
      <c r="A130" s="15" t="s">
        <v>127</v>
      </c>
      <c r="B130" s="28" t="s">
        <v>128</v>
      </c>
      <c r="C130" s="16"/>
      <c r="D130" s="16"/>
      <c r="E130" s="16"/>
      <c r="F130" s="16"/>
      <c r="G130" s="29"/>
      <c r="H130" s="29"/>
    </row>
    <row r="131" spans="1:8" x14ac:dyDescent="0.3">
      <c r="A131" s="16" t="s">
        <v>129</v>
      </c>
      <c r="B131" s="29" t="s">
        <v>128</v>
      </c>
      <c r="C131" s="16">
        <v>107</v>
      </c>
      <c r="D131" s="16" t="s">
        <v>75</v>
      </c>
      <c r="E131" s="17"/>
      <c r="F131" s="16" t="str">
        <f>IF(ISBLANK(E131),"", PRODUCT(C131,E131))</f>
        <v/>
      </c>
      <c r="G131" s="31"/>
      <c r="H131" s="29"/>
    </row>
    <row r="132" spans="1:8" x14ac:dyDescent="0.3">
      <c r="A132" s="16" t="s">
        <v>130</v>
      </c>
      <c r="B132" s="29" t="s">
        <v>131</v>
      </c>
      <c r="C132" s="16"/>
      <c r="D132" s="16"/>
      <c r="E132" s="16"/>
      <c r="F132" s="16"/>
      <c r="G132" s="29"/>
      <c r="H132" s="31"/>
    </row>
    <row r="133" spans="1:8" x14ac:dyDescent="0.3">
      <c r="A133" s="16" t="s">
        <v>132</v>
      </c>
      <c r="B133" s="29" t="s">
        <v>133</v>
      </c>
      <c r="C133" s="16"/>
      <c r="D133" s="16"/>
      <c r="E133" s="16"/>
      <c r="F133" s="16"/>
      <c r="G133" s="29"/>
      <c r="H133" s="31"/>
    </row>
    <row r="134" spans="1:8" x14ac:dyDescent="0.3">
      <c r="A134" s="16" t="s">
        <v>134</v>
      </c>
      <c r="B134" s="29" t="s">
        <v>135</v>
      </c>
      <c r="C134" s="16"/>
      <c r="D134" s="16"/>
      <c r="E134" s="16"/>
      <c r="F134" s="16"/>
      <c r="G134" s="29"/>
      <c r="H134" s="31"/>
    </row>
    <row r="135" spans="1:8" x14ac:dyDescent="0.3">
      <c r="A135" s="16" t="s">
        <v>136</v>
      </c>
      <c r="B135" s="29" t="s">
        <v>137</v>
      </c>
      <c r="C135" s="16"/>
      <c r="D135" s="16"/>
      <c r="E135" s="16"/>
      <c r="F135" s="16"/>
      <c r="G135" s="29"/>
      <c r="H135" s="31"/>
    </row>
    <row r="136" spans="1:8" x14ac:dyDescent="0.3">
      <c r="A136" s="16" t="s">
        <v>138</v>
      </c>
      <c r="B136" s="29" t="s">
        <v>116</v>
      </c>
      <c r="C136" s="16"/>
      <c r="D136" s="16"/>
      <c r="E136" s="16"/>
      <c r="F136" s="16"/>
      <c r="G136" s="29"/>
      <c r="H136" s="31"/>
    </row>
    <row r="137" spans="1:8" x14ac:dyDescent="0.3">
      <c r="A137" s="16" t="s">
        <v>139</v>
      </c>
      <c r="B137" s="29" t="s">
        <v>140</v>
      </c>
      <c r="C137" s="16"/>
      <c r="D137" s="16"/>
      <c r="E137" s="16"/>
      <c r="F137" s="16"/>
      <c r="G137" s="29"/>
      <c r="H137" s="31"/>
    </row>
    <row r="138" spans="1:8" x14ac:dyDescent="0.3">
      <c r="A138" s="16" t="s">
        <v>141</v>
      </c>
      <c r="B138" s="29" t="s">
        <v>142</v>
      </c>
      <c r="C138" s="16"/>
      <c r="D138" s="16"/>
      <c r="E138" s="16"/>
      <c r="F138" s="16"/>
      <c r="G138" s="29"/>
      <c r="H138" s="31"/>
    </row>
    <row r="139" spans="1:8" x14ac:dyDescent="0.3">
      <c r="A139" s="16" t="s">
        <v>143</v>
      </c>
      <c r="B139" s="29" t="s">
        <v>85</v>
      </c>
      <c r="C139" s="16"/>
      <c r="D139" s="16"/>
      <c r="E139" s="16"/>
      <c r="F139" s="16"/>
      <c r="G139" s="29"/>
      <c r="H139" s="31"/>
    </row>
    <row r="140" spans="1:8" x14ac:dyDescent="0.3">
      <c r="A140" s="16" t="s">
        <v>144</v>
      </c>
      <c r="B140" s="29" t="s">
        <v>122</v>
      </c>
      <c r="C140" s="16"/>
      <c r="D140" s="16"/>
      <c r="E140" s="16"/>
      <c r="F140" s="16"/>
      <c r="G140" s="29"/>
      <c r="H140" s="31"/>
    </row>
    <row r="141" spans="1:8" ht="28.8" x14ac:dyDescent="0.3">
      <c r="E141" s="15" t="s">
        <v>51</v>
      </c>
      <c r="F141" s="15" t="str">
        <f>IF((COUNT(C131:C140)&lt;&gt;COUNT(F131:F140)),"", ROUND(SUM(F131:F140),2))</f>
        <v/>
      </c>
      <c r="G141" s="30" t="str">
        <f>IF((COUNT(C131:C140)&lt;&gt;COUNT(F131:F140)),"Neužpildytos visų objektų kainos", "")</f>
        <v>Neužpildytos visų objektų kainos</v>
      </c>
    </row>
    <row r="142" spans="1:8" ht="28.8" x14ac:dyDescent="0.3">
      <c r="C142" s="15" t="s">
        <v>52</v>
      </c>
      <c r="D142" s="18"/>
      <c r="E142" s="15" t="s">
        <v>53</v>
      </c>
      <c r="F142" s="15" t="str">
        <f>IF(OR(F141="",D142=""),"", ROUND(PRODUCT(D142,F141)/100,2))</f>
        <v/>
      </c>
      <c r="G142" s="30" t="str">
        <f>IF(D142="", "Nurodykite taikomą PVM dydį", "")</f>
        <v>Nurodykite taikomą PVM dydį</v>
      </c>
    </row>
    <row r="143" spans="1:8" x14ac:dyDescent="0.3">
      <c r="E143" s="15" t="s">
        <v>54</v>
      </c>
      <c r="F143" s="15">
        <f>IF(ISBLANK(F142), "", ROUND(SUM(F141:F142),2))</f>
        <v>0</v>
      </c>
    </row>
    <row r="147" spans="1:8" x14ac:dyDescent="0.3">
      <c r="A147" s="12" t="s">
        <v>145</v>
      </c>
      <c r="B147" s="26" t="s">
        <v>126</v>
      </c>
    </row>
    <row r="149" spans="1:8" x14ac:dyDescent="0.3">
      <c r="A149" s="12" t="s">
        <v>27</v>
      </c>
    </row>
    <row r="150" spans="1:8" s="10" customFormat="1" ht="43.2" x14ac:dyDescent="0.3">
      <c r="A150" s="32" t="s">
        <v>28</v>
      </c>
      <c r="B150" s="33" t="s">
        <v>29</v>
      </c>
      <c r="C150" s="32" t="s">
        <v>30</v>
      </c>
      <c r="D150" s="32" t="s">
        <v>31</v>
      </c>
      <c r="E150" s="32" t="s">
        <v>32</v>
      </c>
      <c r="F150" s="32" t="s">
        <v>33</v>
      </c>
      <c r="G150" s="33" t="s">
        <v>34</v>
      </c>
      <c r="H150" s="33" t="s">
        <v>35</v>
      </c>
    </row>
    <row r="151" spans="1:8" x14ac:dyDescent="0.3">
      <c r="A151" s="15" t="s">
        <v>146</v>
      </c>
      <c r="B151" s="28" t="s">
        <v>128</v>
      </c>
      <c r="C151" s="16"/>
      <c r="D151" s="16"/>
      <c r="E151" s="16"/>
      <c r="F151" s="16"/>
      <c r="G151" s="29"/>
      <c r="H151" s="29"/>
    </row>
    <row r="152" spans="1:8" x14ac:dyDescent="0.3">
      <c r="A152" s="16" t="s">
        <v>147</v>
      </c>
      <c r="B152" s="29" t="s">
        <v>128</v>
      </c>
      <c r="C152" s="16">
        <v>15</v>
      </c>
      <c r="D152" s="16" t="s">
        <v>75</v>
      </c>
      <c r="E152" s="17"/>
      <c r="F152" s="16" t="str">
        <f>IF(ISBLANK(E152),"", PRODUCT(C152,E152))</f>
        <v/>
      </c>
      <c r="G152" s="31"/>
      <c r="H152" s="29"/>
    </row>
    <row r="153" spans="1:8" ht="28.8" x14ac:dyDescent="0.3">
      <c r="A153" s="16" t="s">
        <v>148</v>
      </c>
      <c r="B153" s="29" t="s">
        <v>149</v>
      </c>
      <c r="C153" s="16"/>
      <c r="D153" s="16"/>
      <c r="E153" s="16"/>
      <c r="F153" s="16"/>
      <c r="G153" s="29"/>
      <c r="H153" s="31"/>
    </row>
    <row r="154" spans="1:8" ht="28.8" x14ac:dyDescent="0.3">
      <c r="A154" s="16" t="s">
        <v>150</v>
      </c>
      <c r="B154" s="29" t="s">
        <v>151</v>
      </c>
      <c r="C154" s="16"/>
      <c r="D154" s="16"/>
      <c r="E154" s="16"/>
      <c r="F154" s="16"/>
      <c r="G154" s="29"/>
      <c r="H154" s="31"/>
    </row>
    <row r="155" spans="1:8" x14ac:dyDescent="0.3">
      <c r="A155" s="16" t="s">
        <v>152</v>
      </c>
      <c r="B155" s="29" t="s">
        <v>153</v>
      </c>
      <c r="C155" s="16"/>
      <c r="D155" s="16"/>
      <c r="E155" s="16"/>
      <c r="F155" s="16"/>
      <c r="G155" s="29"/>
      <c r="H155" s="31"/>
    </row>
    <row r="156" spans="1:8" x14ac:dyDescent="0.3">
      <c r="A156" s="16" t="s">
        <v>154</v>
      </c>
      <c r="B156" s="29" t="s">
        <v>155</v>
      </c>
      <c r="C156" s="16"/>
      <c r="D156" s="16"/>
      <c r="E156" s="16"/>
      <c r="F156" s="16"/>
      <c r="G156" s="29"/>
      <c r="H156" s="31"/>
    </row>
    <row r="157" spans="1:8" x14ac:dyDescent="0.3">
      <c r="A157" s="16" t="s">
        <v>156</v>
      </c>
      <c r="B157" s="29" t="s">
        <v>157</v>
      </c>
      <c r="C157" s="16"/>
      <c r="D157" s="16"/>
      <c r="E157" s="16"/>
      <c r="F157" s="16"/>
      <c r="G157" s="29"/>
      <c r="H157" s="31"/>
    </row>
    <row r="158" spans="1:8" x14ac:dyDescent="0.3">
      <c r="A158" s="16" t="s">
        <v>158</v>
      </c>
      <c r="B158" s="29" t="s">
        <v>159</v>
      </c>
      <c r="C158" s="16"/>
      <c r="D158" s="16"/>
      <c r="E158" s="16"/>
      <c r="F158" s="16"/>
      <c r="G158" s="29"/>
      <c r="H158" s="31"/>
    </row>
    <row r="159" spans="1:8" ht="28.8" x14ac:dyDescent="0.3">
      <c r="E159" s="15" t="s">
        <v>51</v>
      </c>
      <c r="F159" s="15" t="str">
        <f>IF((COUNT(C152:C158)&lt;&gt;COUNT(F152:F158)),"", ROUND(SUM(F152:F158),2))</f>
        <v/>
      </c>
      <c r="G159" s="30" t="str">
        <f>IF((COUNT(C152:C158)&lt;&gt;COUNT(F152:F158)),"Neužpildytos visų objektų kainos", "")</f>
        <v>Neužpildytos visų objektų kainos</v>
      </c>
    </row>
    <row r="160" spans="1:8" ht="28.8" x14ac:dyDescent="0.3">
      <c r="C160" s="15" t="s">
        <v>52</v>
      </c>
      <c r="D160" s="18"/>
      <c r="E160" s="15" t="s">
        <v>53</v>
      </c>
      <c r="F160" s="15" t="str">
        <f>IF(OR(F159="",D160=""),"", ROUND(PRODUCT(D160,F159)/100,2))</f>
        <v/>
      </c>
      <c r="G160" s="30" t="str">
        <f>IF(D160="", "Nurodykite taikomą PVM dydį", "")</f>
        <v>Nurodykite taikomą PVM dydį</v>
      </c>
    </row>
    <row r="161" spans="1:8" x14ac:dyDescent="0.3">
      <c r="E161" s="15" t="s">
        <v>54</v>
      </c>
      <c r="F161" s="15">
        <f>IF(ISBLANK(F160), "", ROUND(SUM(F159:F160),2))</f>
        <v>0</v>
      </c>
    </row>
    <row r="165" spans="1:8" x14ac:dyDescent="0.3">
      <c r="A165" s="12" t="s">
        <v>160</v>
      </c>
      <c r="B165" s="26" t="s">
        <v>161</v>
      </c>
    </row>
    <row r="167" spans="1:8" x14ac:dyDescent="0.3">
      <c r="A167" s="12" t="s">
        <v>27</v>
      </c>
    </row>
    <row r="168" spans="1:8" s="10" customFormat="1" ht="43.2" x14ac:dyDescent="0.3">
      <c r="A168" s="32" t="s">
        <v>28</v>
      </c>
      <c r="B168" s="33" t="s">
        <v>29</v>
      </c>
      <c r="C168" s="32" t="s">
        <v>30</v>
      </c>
      <c r="D168" s="32" t="s">
        <v>31</v>
      </c>
      <c r="E168" s="32" t="s">
        <v>32</v>
      </c>
      <c r="F168" s="32" t="s">
        <v>33</v>
      </c>
      <c r="G168" s="33" t="s">
        <v>34</v>
      </c>
      <c r="H168" s="33" t="s">
        <v>35</v>
      </c>
    </row>
    <row r="169" spans="1:8" x14ac:dyDescent="0.3">
      <c r="A169" s="15" t="s">
        <v>162</v>
      </c>
      <c r="B169" s="28" t="s">
        <v>163</v>
      </c>
      <c r="C169" s="16"/>
      <c r="D169" s="16"/>
      <c r="E169" s="16"/>
      <c r="F169" s="16"/>
      <c r="G169" s="29"/>
      <c r="H169" s="29"/>
    </row>
    <row r="170" spans="1:8" x14ac:dyDescent="0.3">
      <c r="A170" s="16" t="s">
        <v>164</v>
      </c>
      <c r="B170" s="29" t="s">
        <v>163</v>
      </c>
      <c r="C170" s="16">
        <v>125</v>
      </c>
      <c r="D170" s="16" t="s">
        <v>75</v>
      </c>
      <c r="E170" s="17"/>
      <c r="F170" s="16" t="str">
        <f>IF(ISBLANK(E170),"", PRODUCT(C170,E170))</f>
        <v/>
      </c>
      <c r="G170" s="31"/>
      <c r="H170" s="29"/>
    </row>
    <row r="171" spans="1:8" x14ac:dyDescent="0.3">
      <c r="A171" s="16" t="s">
        <v>165</v>
      </c>
      <c r="B171" s="29" t="s">
        <v>166</v>
      </c>
      <c r="C171" s="16"/>
      <c r="D171" s="16"/>
      <c r="E171" s="16"/>
      <c r="F171" s="16"/>
      <c r="G171" s="29"/>
      <c r="H171" s="31"/>
    </row>
    <row r="172" spans="1:8" ht="28.8" x14ac:dyDescent="0.3">
      <c r="A172" s="16" t="s">
        <v>167</v>
      </c>
      <c r="B172" s="29" t="s">
        <v>168</v>
      </c>
      <c r="C172" s="16"/>
      <c r="D172" s="16"/>
      <c r="E172" s="16"/>
      <c r="F172" s="16"/>
      <c r="G172" s="29"/>
      <c r="H172" s="31"/>
    </row>
    <row r="173" spans="1:8" x14ac:dyDescent="0.3">
      <c r="A173" s="16" t="s">
        <v>169</v>
      </c>
      <c r="B173" s="29" t="s">
        <v>170</v>
      </c>
      <c r="C173" s="16"/>
      <c r="D173" s="16"/>
      <c r="E173" s="16"/>
      <c r="F173" s="16"/>
      <c r="G173" s="29"/>
      <c r="H173" s="31"/>
    </row>
    <row r="174" spans="1:8" x14ac:dyDescent="0.3">
      <c r="A174" s="16" t="s">
        <v>171</v>
      </c>
      <c r="B174" s="29" t="s">
        <v>172</v>
      </c>
      <c r="C174" s="16"/>
      <c r="D174" s="16"/>
      <c r="E174" s="16"/>
      <c r="F174" s="16"/>
      <c r="G174" s="29"/>
      <c r="H174" s="31"/>
    </row>
    <row r="175" spans="1:8" x14ac:dyDescent="0.3">
      <c r="A175" s="16" t="s">
        <v>173</v>
      </c>
      <c r="B175" s="29" t="s">
        <v>174</v>
      </c>
      <c r="C175" s="16"/>
      <c r="D175" s="16"/>
      <c r="E175" s="16"/>
      <c r="F175" s="16"/>
      <c r="G175" s="29"/>
      <c r="H175" s="31"/>
    </row>
    <row r="176" spans="1:8" x14ac:dyDescent="0.3">
      <c r="A176" s="16" t="s">
        <v>175</v>
      </c>
      <c r="B176" s="29" t="s">
        <v>176</v>
      </c>
      <c r="C176" s="16"/>
      <c r="D176" s="16"/>
      <c r="E176" s="16"/>
      <c r="F176" s="16"/>
      <c r="G176" s="29"/>
      <c r="H176" s="31"/>
    </row>
    <row r="177" spans="1:8" ht="28.8" x14ac:dyDescent="0.3">
      <c r="E177" s="15" t="s">
        <v>51</v>
      </c>
      <c r="F177" s="15" t="str">
        <f>IF((COUNT(C170:C176)&lt;&gt;COUNT(F170:F176)),"", ROUND(SUM(F170:F176),2))</f>
        <v/>
      </c>
      <c r="G177" s="30" t="str">
        <f>IF((COUNT(C170:C176)&lt;&gt;COUNT(F170:F176)),"Neužpildytos visų objektų kainos", "")</f>
        <v>Neužpildytos visų objektų kainos</v>
      </c>
    </row>
    <row r="178" spans="1:8" ht="28.8" x14ac:dyDescent="0.3">
      <c r="C178" s="15" t="s">
        <v>52</v>
      </c>
      <c r="D178" s="18"/>
      <c r="E178" s="15" t="s">
        <v>53</v>
      </c>
      <c r="F178" s="15" t="str">
        <f>IF(OR(F177="",D178=""),"", ROUND(PRODUCT(D178,F177)/100,2))</f>
        <v/>
      </c>
      <c r="G178" s="30" t="str">
        <f>IF(D178="", "Nurodykite taikomą PVM dydį", "")</f>
        <v>Nurodykite taikomą PVM dydį</v>
      </c>
    </row>
    <row r="179" spans="1:8" x14ac:dyDescent="0.3">
      <c r="E179" s="15" t="s">
        <v>54</v>
      </c>
      <c r="F179" s="15">
        <f>IF(ISBLANK(F178), "", ROUND(SUM(F177:F178),2))</f>
        <v>0</v>
      </c>
    </row>
    <row r="183" spans="1:8" x14ac:dyDescent="0.3">
      <c r="A183" s="12" t="s">
        <v>177</v>
      </c>
      <c r="B183" s="26" t="s">
        <v>178</v>
      </c>
    </row>
    <row r="185" spans="1:8" x14ac:dyDescent="0.3">
      <c r="A185" s="12" t="s">
        <v>27</v>
      </c>
    </row>
    <row r="186" spans="1:8" s="10" customFormat="1" ht="43.2" x14ac:dyDescent="0.3">
      <c r="A186" s="32" t="s">
        <v>28</v>
      </c>
      <c r="B186" s="33" t="s">
        <v>29</v>
      </c>
      <c r="C186" s="32" t="s">
        <v>30</v>
      </c>
      <c r="D186" s="32" t="s">
        <v>31</v>
      </c>
      <c r="E186" s="32" t="s">
        <v>32</v>
      </c>
      <c r="F186" s="32" t="s">
        <v>33</v>
      </c>
      <c r="G186" s="33" t="s">
        <v>34</v>
      </c>
      <c r="H186" s="33" t="s">
        <v>35</v>
      </c>
    </row>
    <row r="187" spans="1:8" x14ac:dyDescent="0.3">
      <c r="A187" s="15" t="s">
        <v>179</v>
      </c>
      <c r="B187" s="28" t="s">
        <v>180</v>
      </c>
      <c r="C187" s="16"/>
      <c r="D187" s="16"/>
      <c r="E187" s="16"/>
      <c r="F187" s="16"/>
      <c r="G187" s="29"/>
      <c r="H187" s="29"/>
    </row>
    <row r="188" spans="1:8" x14ac:dyDescent="0.3">
      <c r="A188" s="16" t="s">
        <v>181</v>
      </c>
      <c r="B188" s="29" t="s">
        <v>180</v>
      </c>
      <c r="C188" s="16">
        <v>64</v>
      </c>
      <c r="D188" s="16" t="s">
        <v>75</v>
      </c>
      <c r="E188" s="17"/>
      <c r="F188" s="16" t="str">
        <f>IF(ISBLANK(E188),"", PRODUCT(C188,E188))</f>
        <v/>
      </c>
      <c r="G188" s="31"/>
      <c r="H188" s="29"/>
    </row>
    <row r="189" spans="1:8" x14ac:dyDescent="0.3">
      <c r="A189" s="16" t="s">
        <v>182</v>
      </c>
      <c r="B189" s="29" t="s">
        <v>183</v>
      </c>
      <c r="C189" s="16"/>
      <c r="D189" s="16"/>
      <c r="E189" s="16"/>
      <c r="F189" s="16"/>
      <c r="G189" s="29"/>
      <c r="H189" s="31"/>
    </row>
    <row r="190" spans="1:8" x14ac:dyDescent="0.3">
      <c r="A190" s="16" t="s">
        <v>184</v>
      </c>
      <c r="B190" s="29" t="s">
        <v>185</v>
      </c>
      <c r="C190" s="16"/>
      <c r="D190" s="16"/>
      <c r="E190" s="16"/>
      <c r="F190" s="16"/>
      <c r="G190" s="29"/>
      <c r="H190" s="31"/>
    </row>
    <row r="191" spans="1:8" x14ac:dyDescent="0.3">
      <c r="A191" s="16" t="s">
        <v>186</v>
      </c>
      <c r="B191" s="29" t="s">
        <v>172</v>
      </c>
      <c r="C191" s="16"/>
      <c r="D191" s="16"/>
      <c r="E191" s="16"/>
      <c r="F191" s="16"/>
      <c r="G191" s="29"/>
      <c r="H191" s="31"/>
    </row>
    <row r="192" spans="1:8" x14ac:dyDescent="0.3">
      <c r="A192" s="16" t="s">
        <v>187</v>
      </c>
      <c r="B192" s="29" t="s">
        <v>188</v>
      </c>
      <c r="C192" s="16"/>
      <c r="D192" s="16"/>
      <c r="E192" s="16"/>
      <c r="F192" s="16"/>
      <c r="G192" s="29"/>
      <c r="H192" s="31"/>
    </row>
    <row r="193" spans="1:8" x14ac:dyDescent="0.3">
      <c r="A193" s="16" t="s">
        <v>189</v>
      </c>
      <c r="B193" s="29" t="s">
        <v>190</v>
      </c>
      <c r="C193" s="16"/>
      <c r="D193" s="16"/>
      <c r="E193" s="16"/>
      <c r="F193" s="16"/>
      <c r="G193" s="29"/>
      <c r="H193" s="31"/>
    </row>
    <row r="194" spans="1:8" x14ac:dyDescent="0.3">
      <c r="A194" s="16" t="s">
        <v>191</v>
      </c>
      <c r="B194" s="29" t="s">
        <v>192</v>
      </c>
      <c r="C194" s="16"/>
      <c r="D194" s="16"/>
      <c r="E194" s="16"/>
      <c r="F194" s="16"/>
      <c r="G194" s="29"/>
      <c r="H194" s="31"/>
    </row>
    <row r="195" spans="1:8" x14ac:dyDescent="0.3">
      <c r="A195" s="16" t="s">
        <v>193</v>
      </c>
      <c r="B195" s="29" t="s">
        <v>194</v>
      </c>
      <c r="C195" s="16"/>
      <c r="D195" s="16"/>
      <c r="E195" s="16"/>
      <c r="F195" s="16"/>
      <c r="G195" s="29"/>
      <c r="H195" s="31"/>
    </row>
    <row r="196" spans="1:8" x14ac:dyDescent="0.3">
      <c r="A196" s="16" t="s">
        <v>195</v>
      </c>
      <c r="B196" s="29" t="s">
        <v>196</v>
      </c>
      <c r="C196" s="16"/>
      <c r="D196" s="16"/>
      <c r="E196" s="16"/>
      <c r="F196" s="16"/>
      <c r="G196" s="29"/>
      <c r="H196" s="31"/>
    </row>
    <row r="197" spans="1:8" x14ac:dyDescent="0.3">
      <c r="A197" s="16" t="s">
        <v>197</v>
      </c>
      <c r="B197" s="29" t="s">
        <v>198</v>
      </c>
      <c r="C197" s="16"/>
      <c r="D197" s="16"/>
      <c r="E197" s="16"/>
      <c r="F197" s="16"/>
      <c r="G197" s="29"/>
      <c r="H197" s="31"/>
    </row>
    <row r="198" spans="1:8" ht="28.8" x14ac:dyDescent="0.3">
      <c r="E198" s="15" t="s">
        <v>51</v>
      </c>
      <c r="F198" s="15" t="str">
        <f>IF((COUNT(C188:C197)&lt;&gt;COUNT(F188:F197)),"", ROUND(SUM(F188:F197),2))</f>
        <v/>
      </c>
      <c r="G198" s="30" t="str">
        <f>IF((COUNT(C188:C197)&lt;&gt;COUNT(F188:F197)),"Neužpildytos visų objektų kainos", "")</f>
        <v>Neužpildytos visų objektų kainos</v>
      </c>
    </row>
    <row r="199" spans="1:8" ht="28.8" x14ac:dyDescent="0.3">
      <c r="C199" s="15" t="s">
        <v>52</v>
      </c>
      <c r="D199" s="18"/>
      <c r="E199" s="15" t="s">
        <v>53</v>
      </c>
      <c r="F199" s="15" t="str">
        <f>IF(OR(F198="",D199=""),"", ROUND(PRODUCT(D199,F198)/100,2))</f>
        <v/>
      </c>
      <c r="G199" s="30" t="str">
        <f>IF(D199="", "Nurodykite taikomą PVM dydį", "")</f>
        <v>Nurodykite taikomą PVM dydį</v>
      </c>
    </row>
    <row r="200" spans="1:8" x14ac:dyDescent="0.3">
      <c r="E200" s="15" t="s">
        <v>54</v>
      </c>
      <c r="F200" s="15">
        <f>IF(ISBLANK(F199), "", ROUND(SUM(F198:F199),2))</f>
        <v>0</v>
      </c>
    </row>
    <row r="204" spans="1:8" x14ac:dyDescent="0.3">
      <c r="A204" s="12" t="s">
        <v>199</v>
      </c>
      <c r="B204" s="26" t="s">
        <v>200</v>
      </c>
    </row>
    <row r="206" spans="1:8" x14ac:dyDescent="0.3">
      <c r="A206" s="12" t="s">
        <v>27</v>
      </c>
    </row>
    <row r="207" spans="1:8" s="10" customFormat="1" ht="43.2" x14ac:dyDescent="0.3">
      <c r="A207" s="32" t="s">
        <v>28</v>
      </c>
      <c r="B207" s="33" t="s">
        <v>29</v>
      </c>
      <c r="C207" s="32" t="s">
        <v>30</v>
      </c>
      <c r="D207" s="32" t="s">
        <v>31</v>
      </c>
      <c r="E207" s="32" t="s">
        <v>32</v>
      </c>
      <c r="F207" s="32" t="s">
        <v>33</v>
      </c>
      <c r="G207" s="33" t="s">
        <v>34</v>
      </c>
      <c r="H207" s="33" t="s">
        <v>35</v>
      </c>
    </row>
    <row r="208" spans="1:8" x14ac:dyDescent="0.3">
      <c r="A208" s="15" t="s">
        <v>201</v>
      </c>
      <c r="B208" s="28" t="s">
        <v>202</v>
      </c>
      <c r="C208" s="16"/>
      <c r="D208" s="16"/>
      <c r="E208" s="16"/>
      <c r="F208" s="16"/>
      <c r="G208" s="29"/>
      <c r="H208" s="29"/>
    </row>
    <row r="209" spans="1:8" x14ac:dyDescent="0.3">
      <c r="A209" s="16" t="s">
        <v>203</v>
      </c>
      <c r="B209" s="29" t="s">
        <v>202</v>
      </c>
      <c r="C209" s="16">
        <v>290</v>
      </c>
      <c r="D209" s="16" t="s">
        <v>75</v>
      </c>
      <c r="E209" s="17"/>
      <c r="F209" s="16" t="str">
        <f>IF(ISBLANK(E209),"", PRODUCT(C209,E209))</f>
        <v/>
      </c>
      <c r="G209" s="31"/>
      <c r="H209" s="29"/>
    </row>
    <row r="210" spans="1:8" x14ac:dyDescent="0.3">
      <c r="A210" s="16" t="s">
        <v>204</v>
      </c>
      <c r="B210" s="29" t="s">
        <v>205</v>
      </c>
      <c r="C210" s="16"/>
      <c r="D210" s="16"/>
      <c r="E210" s="16"/>
      <c r="F210" s="16"/>
      <c r="G210" s="29"/>
      <c r="H210" s="31"/>
    </row>
    <row r="211" spans="1:8" x14ac:dyDescent="0.3">
      <c r="A211" s="16" t="s">
        <v>206</v>
      </c>
      <c r="B211" s="29" t="s">
        <v>207</v>
      </c>
      <c r="C211" s="16"/>
      <c r="D211" s="16"/>
      <c r="E211" s="16"/>
      <c r="F211" s="16"/>
      <c r="G211" s="29"/>
      <c r="H211" s="31"/>
    </row>
    <row r="212" spans="1:8" x14ac:dyDescent="0.3">
      <c r="A212" s="16" t="s">
        <v>208</v>
      </c>
      <c r="B212" s="29" t="s">
        <v>209</v>
      </c>
      <c r="C212" s="16"/>
      <c r="D212" s="16"/>
      <c r="E212" s="16"/>
      <c r="F212" s="16"/>
      <c r="G212" s="29"/>
      <c r="H212" s="31"/>
    </row>
    <row r="213" spans="1:8" x14ac:dyDescent="0.3">
      <c r="A213" s="16" t="s">
        <v>210</v>
      </c>
      <c r="B213" s="29" t="s">
        <v>211</v>
      </c>
      <c r="C213" s="16"/>
      <c r="D213" s="16"/>
      <c r="E213" s="16"/>
      <c r="F213" s="16"/>
      <c r="G213" s="29"/>
      <c r="H213" s="31"/>
    </row>
    <row r="214" spans="1:8" x14ac:dyDescent="0.3">
      <c r="A214" s="16" t="s">
        <v>212</v>
      </c>
      <c r="B214" s="29" t="s">
        <v>213</v>
      </c>
      <c r="C214" s="16"/>
      <c r="D214" s="16"/>
      <c r="E214" s="16"/>
      <c r="F214" s="16"/>
      <c r="G214" s="29"/>
      <c r="H214" s="31"/>
    </row>
    <row r="215" spans="1:8" x14ac:dyDescent="0.3">
      <c r="A215" s="16" t="s">
        <v>214</v>
      </c>
      <c r="B215" s="29" t="s">
        <v>215</v>
      </c>
      <c r="C215" s="16"/>
      <c r="D215" s="16"/>
      <c r="E215" s="16"/>
      <c r="F215" s="16"/>
      <c r="G215" s="29"/>
      <c r="H215" s="31"/>
    </row>
    <row r="216" spans="1:8" x14ac:dyDescent="0.3">
      <c r="A216" s="16" t="s">
        <v>216</v>
      </c>
      <c r="B216" s="29" t="s">
        <v>217</v>
      </c>
      <c r="C216" s="16"/>
      <c r="D216" s="16"/>
      <c r="E216" s="16"/>
      <c r="F216" s="16"/>
      <c r="G216" s="29"/>
      <c r="H216" s="31"/>
    </row>
    <row r="217" spans="1:8" x14ac:dyDescent="0.3">
      <c r="A217" s="16" t="s">
        <v>218</v>
      </c>
      <c r="B217" s="29" t="s">
        <v>219</v>
      </c>
      <c r="C217" s="16"/>
      <c r="D217" s="16"/>
      <c r="E217" s="16"/>
      <c r="F217" s="16"/>
      <c r="G217" s="29"/>
      <c r="H217" s="31"/>
    </row>
    <row r="218" spans="1:8" x14ac:dyDescent="0.3">
      <c r="A218" s="16" t="s">
        <v>220</v>
      </c>
      <c r="B218" s="29" t="s">
        <v>221</v>
      </c>
      <c r="C218" s="16"/>
      <c r="D218" s="16"/>
      <c r="E218" s="16"/>
      <c r="F218" s="16"/>
      <c r="G218" s="29"/>
      <c r="H218" s="31"/>
    </row>
    <row r="219" spans="1:8" ht="28.8" x14ac:dyDescent="0.3">
      <c r="E219" s="15" t="s">
        <v>51</v>
      </c>
      <c r="F219" s="15" t="str">
        <f>IF((COUNT(C209:C218)&lt;&gt;COUNT(F209:F218)),"", ROUND(SUM(F209:F218),2))</f>
        <v/>
      </c>
      <c r="G219" s="30" t="str">
        <f>IF((COUNT(C209:C218)&lt;&gt;COUNT(F209:F218)),"Neužpildytos visų objektų kainos", "")</f>
        <v>Neužpildytos visų objektų kainos</v>
      </c>
    </row>
    <row r="220" spans="1:8" ht="28.8" x14ac:dyDescent="0.3">
      <c r="C220" s="15" t="s">
        <v>52</v>
      </c>
      <c r="D220" s="18"/>
      <c r="E220" s="15" t="s">
        <v>53</v>
      </c>
      <c r="F220" s="15" t="str">
        <f>IF(OR(F219="",D220=""),"", ROUND(PRODUCT(D220,F219)/100,2))</f>
        <v/>
      </c>
      <c r="G220" s="30" t="str">
        <f>IF(D220="", "Nurodykite taikomą PVM dydį", "")</f>
        <v>Nurodykite taikomą PVM dydį</v>
      </c>
    </row>
    <row r="221" spans="1:8" x14ac:dyDescent="0.3">
      <c r="E221" s="15" t="s">
        <v>54</v>
      </c>
      <c r="F221" s="15">
        <f>IF(ISBLANK(F220), "", ROUND(SUM(F219:F220),2))</f>
        <v>0</v>
      </c>
    </row>
    <row r="225" spans="1:8" x14ac:dyDescent="0.3">
      <c r="A225" s="12" t="s">
        <v>222</v>
      </c>
      <c r="B225" s="26" t="s">
        <v>223</v>
      </c>
    </row>
    <row r="227" spans="1:8" x14ac:dyDescent="0.3">
      <c r="A227" s="12" t="s">
        <v>27</v>
      </c>
    </row>
    <row r="228" spans="1:8" s="10" customFormat="1" ht="43.2" x14ac:dyDescent="0.3">
      <c r="A228" s="32" t="s">
        <v>28</v>
      </c>
      <c r="B228" s="33" t="s">
        <v>29</v>
      </c>
      <c r="C228" s="32" t="s">
        <v>30</v>
      </c>
      <c r="D228" s="32" t="s">
        <v>31</v>
      </c>
      <c r="E228" s="32" t="s">
        <v>32</v>
      </c>
      <c r="F228" s="32" t="s">
        <v>33</v>
      </c>
      <c r="G228" s="33" t="s">
        <v>34</v>
      </c>
      <c r="H228" s="33" t="s">
        <v>35</v>
      </c>
    </row>
    <row r="229" spans="1:8" x14ac:dyDescent="0.3">
      <c r="A229" s="15" t="s">
        <v>224</v>
      </c>
      <c r="B229" s="28" t="s">
        <v>225</v>
      </c>
      <c r="C229" s="16"/>
      <c r="D229" s="16"/>
      <c r="E229" s="16"/>
      <c r="F229" s="16"/>
      <c r="G229" s="29"/>
      <c r="H229" s="29"/>
    </row>
    <row r="230" spans="1:8" x14ac:dyDescent="0.3">
      <c r="A230" s="16" t="s">
        <v>226</v>
      </c>
      <c r="B230" s="29" t="s">
        <v>225</v>
      </c>
      <c r="C230" s="16">
        <v>16</v>
      </c>
      <c r="D230" s="16" t="s">
        <v>75</v>
      </c>
      <c r="E230" s="17"/>
      <c r="F230" s="16" t="str">
        <f>IF(ISBLANK(E230),"", PRODUCT(C230,E230))</f>
        <v/>
      </c>
      <c r="G230" s="31"/>
      <c r="H230" s="29"/>
    </row>
    <row r="231" spans="1:8" x14ac:dyDescent="0.3">
      <c r="A231" s="16" t="s">
        <v>227</v>
      </c>
      <c r="B231" s="29" t="s">
        <v>228</v>
      </c>
      <c r="C231" s="16"/>
      <c r="D231" s="16"/>
      <c r="E231" s="16"/>
      <c r="F231" s="16"/>
      <c r="G231" s="29"/>
      <c r="H231" s="31"/>
    </row>
    <row r="232" spans="1:8" x14ac:dyDescent="0.3">
      <c r="A232" s="16" t="s">
        <v>229</v>
      </c>
      <c r="B232" s="29" t="s">
        <v>230</v>
      </c>
      <c r="C232" s="16"/>
      <c r="D232" s="16"/>
      <c r="E232" s="16"/>
      <c r="F232" s="16"/>
      <c r="G232" s="29"/>
      <c r="H232" s="31"/>
    </row>
    <row r="233" spans="1:8" ht="28.8" x14ac:dyDescent="0.3">
      <c r="E233" s="15" t="s">
        <v>51</v>
      </c>
      <c r="F233" s="15" t="str">
        <f>IF((COUNT(C230:C232)&lt;&gt;COUNT(F230:F232)),"", ROUND(SUM(F230:F232),2))</f>
        <v/>
      </c>
      <c r="G233" s="30" t="str">
        <f>IF((COUNT(C230:C232)&lt;&gt;COUNT(F230:F232)),"Neužpildytos visų objektų kainos", "")</f>
        <v>Neužpildytos visų objektų kainos</v>
      </c>
    </row>
    <row r="234" spans="1:8" ht="28.8" x14ac:dyDescent="0.3">
      <c r="C234" s="15" t="s">
        <v>52</v>
      </c>
      <c r="D234" s="18"/>
      <c r="E234" s="15" t="s">
        <v>53</v>
      </c>
      <c r="F234" s="15" t="str">
        <f>IF(OR(F233="",D234=""),"", ROUND(PRODUCT(D234,F233)/100,2))</f>
        <v/>
      </c>
      <c r="G234" s="30" t="str">
        <f>IF(D234="", "Nurodykite taikomą PVM dydį", "")</f>
        <v>Nurodykite taikomą PVM dydį</v>
      </c>
    </row>
    <row r="235" spans="1:8" x14ac:dyDescent="0.3">
      <c r="E235" s="15" t="s">
        <v>54</v>
      </c>
      <c r="F235" s="15">
        <f>IF(ISBLANK(F234), "", ROUND(SUM(F233:F234),2))</f>
        <v>0</v>
      </c>
    </row>
    <row r="239" spans="1:8" x14ac:dyDescent="0.3">
      <c r="A239" s="12" t="s">
        <v>231</v>
      </c>
      <c r="B239" s="26" t="s">
        <v>232</v>
      </c>
    </row>
    <row r="241" spans="1:8" x14ac:dyDescent="0.3">
      <c r="A241" s="12" t="s">
        <v>27</v>
      </c>
    </row>
    <row r="242" spans="1:8" s="10" customFormat="1" ht="43.2" x14ac:dyDescent="0.3">
      <c r="A242" s="32" t="s">
        <v>28</v>
      </c>
      <c r="B242" s="33" t="s">
        <v>29</v>
      </c>
      <c r="C242" s="32" t="s">
        <v>30</v>
      </c>
      <c r="D242" s="32" t="s">
        <v>31</v>
      </c>
      <c r="E242" s="32" t="s">
        <v>32</v>
      </c>
      <c r="F242" s="32" t="s">
        <v>33</v>
      </c>
      <c r="G242" s="33" t="s">
        <v>34</v>
      </c>
      <c r="H242" s="33" t="s">
        <v>35</v>
      </c>
    </row>
    <row r="243" spans="1:8" x14ac:dyDescent="0.3">
      <c r="A243" s="15" t="s">
        <v>233</v>
      </c>
      <c r="B243" s="28" t="s">
        <v>234</v>
      </c>
      <c r="C243" s="16"/>
      <c r="D243" s="16"/>
      <c r="E243" s="16"/>
      <c r="F243" s="16"/>
      <c r="G243" s="29"/>
      <c r="H243" s="29"/>
    </row>
    <row r="244" spans="1:8" x14ac:dyDescent="0.3">
      <c r="A244" s="16" t="s">
        <v>235</v>
      </c>
      <c r="B244" s="29" t="s">
        <v>234</v>
      </c>
      <c r="C244" s="16">
        <v>69</v>
      </c>
      <c r="D244" s="16" t="s">
        <v>75</v>
      </c>
      <c r="E244" s="17"/>
      <c r="F244" s="16" t="str">
        <f>IF(ISBLANK(E244),"", PRODUCT(C244,E244))</f>
        <v/>
      </c>
      <c r="G244" s="31"/>
      <c r="H244" s="29"/>
    </row>
    <row r="245" spans="1:8" x14ac:dyDescent="0.3">
      <c r="A245" s="16" t="s">
        <v>236</v>
      </c>
      <c r="B245" s="29" t="s">
        <v>237</v>
      </c>
      <c r="C245" s="16"/>
      <c r="D245" s="16"/>
      <c r="E245" s="16"/>
      <c r="F245" s="16"/>
      <c r="G245" s="29"/>
      <c r="H245" s="31"/>
    </row>
    <row r="246" spans="1:8" x14ac:dyDescent="0.3">
      <c r="A246" s="16" t="s">
        <v>238</v>
      </c>
      <c r="B246" s="29" t="s">
        <v>239</v>
      </c>
      <c r="C246" s="16"/>
      <c r="D246" s="16"/>
      <c r="E246" s="16"/>
      <c r="F246" s="16"/>
      <c r="G246" s="29"/>
      <c r="H246" s="31"/>
    </row>
    <row r="247" spans="1:8" x14ac:dyDescent="0.3">
      <c r="A247" s="16" t="s">
        <v>240</v>
      </c>
      <c r="B247" s="29" t="s">
        <v>241</v>
      </c>
      <c r="C247" s="16"/>
      <c r="D247" s="16"/>
      <c r="E247" s="16"/>
      <c r="F247" s="16"/>
      <c r="G247" s="29"/>
      <c r="H247" s="31"/>
    </row>
    <row r="248" spans="1:8" ht="28.8" x14ac:dyDescent="0.3">
      <c r="E248" s="15" t="s">
        <v>51</v>
      </c>
      <c r="F248" s="15" t="str">
        <f>IF((COUNT(C244:C247)&lt;&gt;COUNT(F244:F247)),"", ROUND(SUM(F244:F247),2))</f>
        <v/>
      </c>
      <c r="G248" s="30" t="str">
        <f>IF((COUNT(C244:C247)&lt;&gt;COUNT(F244:F247)),"Neužpildytos visų objektų kainos", "")</f>
        <v>Neužpildytos visų objektų kainos</v>
      </c>
    </row>
    <row r="249" spans="1:8" ht="28.8" x14ac:dyDescent="0.3">
      <c r="C249" s="15" t="s">
        <v>52</v>
      </c>
      <c r="D249" s="18"/>
      <c r="E249" s="15" t="s">
        <v>53</v>
      </c>
      <c r="F249" s="15" t="str">
        <f>IF(OR(F248="",D249=""),"", ROUND(PRODUCT(D249,F248)/100,2))</f>
        <v/>
      </c>
      <c r="G249" s="30" t="str">
        <f>IF(D249="", "Nurodykite taikomą PVM dydį", "")</f>
        <v>Nurodykite taikomą PVM dydį</v>
      </c>
    </row>
    <row r="250" spans="1:8" x14ac:dyDescent="0.3">
      <c r="E250" s="15" t="s">
        <v>54</v>
      </c>
      <c r="F250" s="15">
        <f>IF(ISBLANK(F249), "", ROUND(SUM(F248:F249),2))</f>
        <v>0</v>
      </c>
    </row>
    <row r="254" spans="1:8" x14ac:dyDescent="0.3">
      <c r="A254" s="12" t="s">
        <v>242</v>
      </c>
      <c r="B254" s="26" t="s">
        <v>243</v>
      </c>
    </row>
    <row r="256" spans="1:8" x14ac:dyDescent="0.3">
      <c r="A256" s="12" t="s">
        <v>27</v>
      </c>
    </row>
    <row r="257" spans="1:8" s="10" customFormat="1" ht="43.2" x14ac:dyDescent="0.3">
      <c r="A257" s="32" t="s">
        <v>28</v>
      </c>
      <c r="B257" s="33" t="s">
        <v>29</v>
      </c>
      <c r="C257" s="32" t="s">
        <v>30</v>
      </c>
      <c r="D257" s="32" t="s">
        <v>31</v>
      </c>
      <c r="E257" s="32" t="s">
        <v>32</v>
      </c>
      <c r="F257" s="32" t="s">
        <v>33</v>
      </c>
      <c r="G257" s="33" t="s">
        <v>34</v>
      </c>
      <c r="H257" s="33" t="s">
        <v>35</v>
      </c>
    </row>
    <row r="258" spans="1:8" x14ac:dyDescent="0.3">
      <c r="A258" s="15" t="s">
        <v>244</v>
      </c>
      <c r="B258" s="28" t="s">
        <v>245</v>
      </c>
      <c r="C258" s="16"/>
      <c r="D258" s="16"/>
      <c r="E258" s="16"/>
      <c r="F258" s="16"/>
      <c r="G258" s="29"/>
      <c r="H258" s="29"/>
    </row>
    <row r="259" spans="1:8" x14ac:dyDescent="0.3">
      <c r="A259" s="16" t="s">
        <v>246</v>
      </c>
      <c r="B259" s="29" t="s">
        <v>245</v>
      </c>
      <c r="C259" s="16">
        <v>235</v>
      </c>
      <c r="D259" s="16" t="s">
        <v>39</v>
      </c>
      <c r="E259" s="17"/>
      <c r="F259" s="16" t="str">
        <f>IF(ISBLANK(E259),"", PRODUCT(C259,E259))</f>
        <v/>
      </c>
      <c r="G259" s="31"/>
      <c r="H259" s="29"/>
    </row>
    <row r="260" spans="1:8" x14ac:dyDescent="0.3">
      <c r="A260" s="16" t="s">
        <v>247</v>
      </c>
      <c r="B260" s="29" t="s">
        <v>248</v>
      </c>
      <c r="C260" s="16"/>
      <c r="D260" s="16"/>
      <c r="E260" s="16"/>
      <c r="F260" s="16"/>
      <c r="G260" s="29"/>
      <c r="H260" s="31"/>
    </row>
    <row r="261" spans="1:8" x14ac:dyDescent="0.3">
      <c r="A261" s="16" t="s">
        <v>249</v>
      </c>
      <c r="B261" s="29" t="s">
        <v>250</v>
      </c>
      <c r="C261" s="16"/>
      <c r="D261" s="16"/>
      <c r="E261" s="16"/>
      <c r="F261" s="16"/>
      <c r="G261" s="29"/>
      <c r="H261" s="31"/>
    </row>
    <row r="262" spans="1:8" x14ac:dyDescent="0.3">
      <c r="A262" s="16" t="s">
        <v>251</v>
      </c>
      <c r="B262" s="29" t="s">
        <v>252</v>
      </c>
      <c r="C262" s="16"/>
      <c r="D262" s="16"/>
      <c r="E262" s="16"/>
      <c r="F262" s="16"/>
      <c r="G262" s="29"/>
      <c r="H262" s="31"/>
    </row>
    <row r="263" spans="1:8" x14ac:dyDescent="0.3">
      <c r="A263" s="16" t="s">
        <v>253</v>
      </c>
      <c r="B263" s="29" t="s">
        <v>254</v>
      </c>
      <c r="C263" s="16"/>
      <c r="D263" s="16"/>
      <c r="E263" s="16"/>
      <c r="F263" s="16"/>
      <c r="G263" s="29"/>
      <c r="H263" s="31"/>
    </row>
    <row r="264" spans="1:8" x14ac:dyDescent="0.3">
      <c r="A264" s="16" t="s">
        <v>255</v>
      </c>
      <c r="B264" s="29" t="s">
        <v>256</v>
      </c>
      <c r="C264" s="16"/>
      <c r="D264" s="16"/>
      <c r="E264" s="16"/>
      <c r="F264" s="16"/>
      <c r="G264" s="29"/>
      <c r="H264" s="31"/>
    </row>
    <row r="265" spans="1:8" x14ac:dyDescent="0.3">
      <c r="A265" s="16" t="s">
        <v>257</v>
      </c>
      <c r="B265" s="29" t="s">
        <v>258</v>
      </c>
      <c r="C265" s="16"/>
      <c r="D265" s="16"/>
      <c r="E265" s="16"/>
      <c r="F265" s="16"/>
      <c r="G265" s="29"/>
      <c r="H265" s="31"/>
    </row>
    <row r="266" spans="1:8" ht="28.8" x14ac:dyDescent="0.3">
      <c r="E266" s="15" t="s">
        <v>51</v>
      </c>
      <c r="F266" s="15" t="str">
        <f>IF((COUNT(C259:C265)&lt;&gt;COUNT(F259:F265)),"", ROUND(SUM(F259:F265),2))</f>
        <v/>
      </c>
      <c r="G266" s="30" t="str">
        <f>IF((COUNT(C259:C265)&lt;&gt;COUNT(F259:F265)),"Neužpildytos visų objektų kainos", "")</f>
        <v>Neužpildytos visų objektų kainos</v>
      </c>
    </row>
    <row r="267" spans="1:8" ht="28.8" x14ac:dyDescent="0.3">
      <c r="C267" s="15" t="s">
        <v>52</v>
      </c>
      <c r="D267" s="18"/>
      <c r="E267" s="15" t="s">
        <v>53</v>
      </c>
      <c r="F267" s="15" t="str">
        <f>IF(OR(F266="",D267=""),"", ROUND(PRODUCT(D267,F266)/100,2))</f>
        <v/>
      </c>
      <c r="G267" s="30" t="str">
        <f>IF(D267="", "Nurodykite taikomą PVM dydį", "")</f>
        <v>Nurodykite taikomą PVM dydį</v>
      </c>
    </row>
    <row r="268" spans="1:8" x14ac:dyDescent="0.3">
      <c r="E268" s="15" t="s">
        <v>54</v>
      </c>
      <c r="F268" s="15">
        <f>IF(ISBLANK(F267), "", ROUND(SUM(F266:F267),2))</f>
        <v>0</v>
      </c>
    </row>
    <row r="272" spans="1:8" x14ac:dyDescent="0.3">
      <c r="A272" s="12" t="s">
        <v>259</v>
      </c>
      <c r="B272" s="26" t="s">
        <v>260</v>
      </c>
    </row>
    <row r="274" spans="1:8" x14ac:dyDescent="0.3">
      <c r="A274" s="12" t="s">
        <v>27</v>
      </c>
    </row>
    <row r="275" spans="1:8" s="10" customFormat="1" ht="43.2" x14ac:dyDescent="0.3">
      <c r="A275" s="32" t="s">
        <v>28</v>
      </c>
      <c r="B275" s="33" t="s">
        <v>29</v>
      </c>
      <c r="C275" s="32" t="s">
        <v>30</v>
      </c>
      <c r="D275" s="32" t="s">
        <v>31</v>
      </c>
      <c r="E275" s="32" t="s">
        <v>32</v>
      </c>
      <c r="F275" s="32" t="s">
        <v>33</v>
      </c>
      <c r="G275" s="33" t="s">
        <v>34</v>
      </c>
      <c r="H275" s="33" t="s">
        <v>35</v>
      </c>
    </row>
    <row r="276" spans="1:8" x14ac:dyDescent="0.3">
      <c r="A276" s="15" t="s">
        <v>261</v>
      </c>
      <c r="B276" s="28" t="s">
        <v>262</v>
      </c>
      <c r="C276" s="16"/>
      <c r="D276" s="16"/>
      <c r="E276" s="16"/>
      <c r="F276" s="16"/>
      <c r="G276" s="29"/>
      <c r="H276" s="29"/>
    </row>
    <row r="277" spans="1:8" x14ac:dyDescent="0.3">
      <c r="A277" s="16" t="s">
        <v>263</v>
      </c>
      <c r="B277" s="29" t="s">
        <v>262</v>
      </c>
      <c r="C277" s="16">
        <v>13</v>
      </c>
      <c r="D277" s="16" t="s">
        <v>75</v>
      </c>
      <c r="E277" s="17"/>
      <c r="F277" s="16" t="str">
        <f>IF(ISBLANK(E277),"", PRODUCT(C277,E277))</f>
        <v/>
      </c>
      <c r="G277" s="31"/>
      <c r="H277" s="29"/>
    </row>
    <row r="278" spans="1:8" x14ac:dyDescent="0.3">
      <c r="A278" s="16" t="s">
        <v>264</v>
      </c>
      <c r="B278" s="29" t="s">
        <v>262</v>
      </c>
      <c r="C278" s="16"/>
      <c r="D278" s="16"/>
      <c r="E278" s="16"/>
      <c r="F278" s="16"/>
      <c r="G278" s="29"/>
      <c r="H278" s="31"/>
    </row>
    <row r="279" spans="1:8" x14ac:dyDescent="0.3">
      <c r="A279" s="16" t="s">
        <v>265</v>
      </c>
      <c r="B279" s="29" t="s">
        <v>266</v>
      </c>
      <c r="C279" s="16"/>
      <c r="D279" s="16"/>
      <c r="E279" s="16"/>
      <c r="F279" s="16"/>
      <c r="G279" s="29"/>
      <c r="H279" s="31"/>
    </row>
    <row r="280" spans="1:8" ht="28.8" x14ac:dyDescent="0.3">
      <c r="A280" s="16" t="s">
        <v>267</v>
      </c>
      <c r="B280" s="29" t="s">
        <v>268</v>
      </c>
      <c r="C280" s="16"/>
      <c r="D280" s="16"/>
      <c r="E280" s="16"/>
      <c r="F280" s="16"/>
      <c r="G280" s="29"/>
      <c r="H280" s="31"/>
    </row>
    <row r="281" spans="1:8" x14ac:dyDescent="0.3">
      <c r="A281" s="16" t="s">
        <v>269</v>
      </c>
      <c r="B281" s="29" t="s">
        <v>270</v>
      </c>
      <c r="C281" s="16"/>
      <c r="D281" s="16"/>
      <c r="E281" s="16"/>
      <c r="F281" s="16"/>
      <c r="G281" s="29"/>
      <c r="H281" s="31"/>
    </row>
    <row r="282" spans="1:8" ht="28.8" x14ac:dyDescent="0.3">
      <c r="A282" s="16" t="s">
        <v>271</v>
      </c>
      <c r="B282" s="29" t="s">
        <v>272</v>
      </c>
      <c r="C282" s="16"/>
      <c r="D282" s="16"/>
      <c r="E282" s="16"/>
      <c r="F282" s="16"/>
      <c r="G282" s="29"/>
      <c r="H282" s="31"/>
    </row>
    <row r="283" spans="1:8" x14ac:dyDescent="0.3">
      <c r="A283" s="16" t="s">
        <v>273</v>
      </c>
      <c r="B283" s="29" t="s">
        <v>274</v>
      </c>
      <c r="C283" s="16"/>
      <c r="D283" s="16"/>
      <c r="E283" s="16"/>
      <c r="F283" s="16"/>
      <c r="G283" s="29"/>
      <c r="H283" s="31"/>
    </row>
    <row r="284" spans="1:8" x14ac:dyDescent="0.3">
      <c r="A284" s="16" t="s">
        <v>275</v>
      </c>
      <c r="B284" s="29" t="s">
        <v>276</v>
      </c>
      <c r="C284" s="16"/>
      <c r="D284" s="16"/>
      <c r="E284" s="16"/>
      <c r="F284" s="16"/>
      <c r="G284" s="29"/>
      <c r="H284" s="31"/>
    </row>
    <row r="285" spans="1:8" ht="28.8" x14ac:dyDescent="0.3">
      <c r="E285" s="15" t="s">
        <v>51</v>
      </c>
      <c r="F285" s="15" t="str">
        <f>IF((COUNT(C277:C284)&lt;&gt;COUNT(F277:F284)),"", ROUND(SUM(F277:F284),2))</f>
        <v/>
      </c>
      <c r="G285" s="30" t="str">
        <f>IF((COUNT(C277:C284)&lt;&gt;COUNT(F277:F284)),"Neužpildytos visų objektų kainos", "")</f>
        <v>Neužpildytos visų objektų kainos</v>
      </c>
    </row>
    <row r="286" spans="1:8" ht="28.8" x14ac:dyDescent="0.3">
      <c r="C286" s="15" t="s">
        <v>52</v>
      </c>
      <c r="D286" s="18"/>
      <c r="E286" s="15" t="s">
        <v>53</v>
      </c>
      <c r="F286" s="15" t="str">
        <f>IF(OR(F285="",D286=""),"", ROUND(PRODUCT(D286,F285)/100,2))</f>
        <v/>
      </c>
      <c r="G286" s="30" t="str">
        <f>IF(D286="", "Nurodykite taikomą PVM dydį", "")</f>
        <v>Nurodykite taikomą PVM dydį</v>
      </c>
    </row>
    <row r="287" spans="1:8" x14ac:dyDescent="0.3">
      <c r="E287" s="15" t="s">
        <v>54</v>
      </c>
      <c r="F287" s="15">
        <f>IF(ISBLANK(F286), "", ROUND(SUM(F285:F286),2))</f>
        <v>0</v>
      </c>
    </row>
    <row r="291" spans="1:8" x14ac:dyDescent="0.3">
      <c r="A291" s="12" t="s">
        <v>277</v>
      </c>
      <c r="B291" s="26" t="s">
        <v>278</v>
      </c>
    </row>
    <row r="293" spans="1:8" x14ac:dyDescent="0.3">
      <c r="A293" s="12" t="s">
        <v>27</v>
      </c>
    </row>
    <row r="294" spans="1:8" s="10" customFormat="1" ht="43.2" x14ac:dyDescent="0.3">
      <c r="A294" s="32" t="s">
        <v>28</v>
      </c>
      <c r="B294" s="33" t="s">
        <v>29</v>
      </c>
      <c r="C294" s="32" t="s">
        <v>30</v>
      </c>
      <c r="D294" s="32" t="s">
        <v>31</v>
      </c>
      <c r="E294" s="32" t="s">
        <v>32</v>
      </c>
      <c r="F294" s="32" t="s">
        <v>33</v>
      </c>
      <c r="G294" s="33" t="s">
        <v>34</v>
      </c>
      <c r="H294" s="33" t="s">
        <v>35</v>
      </c>
    </row>
    <row r="295" spans="1:8" x14ac:dyDescent="0.3">
      <c r="A295" s="15" t="s">
        <v>279</v>
      </c>
      <c r="B295" s="28" t="s">
        <v>280</v>
      </c>
      <c r="C295" s="16"/>
      <c r="D295" s="16"/>
      <c r="E295" s="16"/>
      <c r="F295" s="16"/>
      <c r="G295" s="29"/>
      <c r="H295" s="29"/>
    </row>
    <row r="296" spans="1:8" x14ac:dyDescent="0.3">
      <c r="A296" s="16" t="s">
        <v>281</v>
      </c>
      <c r="B296" s="29" t="s">
        <v>280</v>
      </c>
      <c r="C296" s="16">
        <v>40</v>
      </c>
      <c r="D296" s="16" t="s">
        <v>39</v>
      </c>
      <c r="E296" s="17"/>
      <c r="F296" s="16" t="str">
        <f>IF(ISBLANK(E296),"", PRODUCT(C296,E296))</f>
        <v/>
      </c>
      <c r="G296" s="31"/>
      <c r="H296" s="29"/>
    </row>
    <row r="297" spans="1:8" x14ac:dyDescent="0.3">
      <c r="A297" s="16" t="s">
        <v>282</v>
      </c>
      <c r="B297" s="29" t="s">
        <v>283</v>
      </c>
      <c r="C297" s="16"/>
      <c r="D297" s="16"/>
      <c r="E297" s="16"/>
      <c r="F297" s="16"/>
      <c r="G297" s="29"/>
      <c r="H297" s="31"/>
    </row>
    <row r="298" spans="1:8" x14ac:dyDescent="0.3">
      <c r="A298" s="16" t="s">
        <v>284</v>
      </c>
      <c r="B298" s="29" t="s">
        <v>285</v>
      </c>
      <c r="C298" s="16"/>
      <c r="D298" s="16"/>
      <c r="E298" s="16"/>
      <c r="F298" s="16"/>
      <c r="G298" s="29"/>
      <c r="H298" s="31"/>
    </row>
    <row r="299" spans="1:8" x14ac:dyDescent="0.3">
      <c r="A299" s="16" t="s">
        <v>286</v>
      </c>
      <c r="B299" s="29" t="s">
        <v>287</v>
      </c>
      <c r="C299" s="16"/>
      <c r="D299" s="16"/>
      <c r="E299" s="16"/>
      <c r="F299" s="16"/>
      <c r="G299" s="29"/>
      <c r="H299" s="31"/>
    </row>
    <row r="300" spans="1:8" ht="28.8" x14ac:dyDescent="0.3">
      <c r="A300" s="16" t="s">
        <v>288</v>
      </c>
      <c r="B300" s="29" t="s">
        <v>289</v>
      </c>
      <c r="C300" s="16"/>
      <c r="D300" s="16"/>
      <c r="E300" s="16"/>
      <c r="F300" s="16"/>
      <c r="G300" s="29"/>
      <c r="H300" s="31"/>
    </row>
    <row r="301" spans="1:8" x14ac:dyDescent="0.3">
      <c r="A301" s="16" t="s">
        <v>290</v>
      </c>
      <c r="B301" s="29" t="s">
        <v>291</v>
      </c>
      <c r="C301" s="16"/>
      <c r="D301" s="16"/>
      <c r="E301" s="16"/>
      <c r="F301" s="16"/>
      <c r="G301" s="29"/>
      <c r="H301" s="31"/>
    </row>
    <row r="302" spans="1:8" x14ac:dyDescent="0.3">
      <c r="A302" s="16" t="s">
        <v>292</v>
      </c>
      <c r="B302" s="29" t="s">
        <v>293</v>
      </c>
      <c r="C302" s="16"/>
      <c r="D302" s="16"/>
      <c r="E302" s="16"/>
      <c r="F302" s="16"/>
      <c r="G302" s="29"/>
      <c r="H302" s="31"/>
    </row>
    <row r="303" spans="1:8" ht="28.8" x14ac:dyDescent="0.3">
      <c r="A303" s="16" t="s">
        <v>294</v>
      </c>
      <c r="B303" s="29" t="s">
        <v>295</v>
      </c>
      <c r="C303" s="16"/>
      <c r="D303" s="16"/>
      <c r="E303" s="16"/>
      <c r="F303" s="16"/>
      <c r="G303" s="29"/>
      <c r="H303" s="31"/>
    </row>
    <row r="304" spans="1:8" x14ac:dyDescent="0.3">
      <c r="A304" s="16" t="s">
        <v>296</v>
      </c>
      <c r="B304" s="29" t="s">
        <v>297</v>
      </c>
      <c r="C304" s="16"/>
      <c r="D304" s="16"/>
      <c r="E304" s="16"/>
      <c r="F304" s="16"/>
      <c r="G304" s="29"/>
      <c r="H304" s="31"/>
    </row>
    <row r="305" spans="1:8" x14ac:dyDescent="0.3">
      <c r="A305" s="16" t="s">
        <v>298</v>
      </c>
      <c r="B305" s="29" t="s">
        <v>299</v>
      </c>
      <c r="C305" s="16"/>
      <c r="D305" s="16"/>
      <c r="E305" s="16"/>
      <c r="F305" s="16"/>
      <c r="G305" s="29"/>
      <c r="H305" s="31"/>
    </row>
    <row r="306" spans="1:8" ht="28.8" x14ac:dyDescent="0.3">
      <c r="E306" s="15" t="s">
        <v>51</v>
      </c>
      <c r="F306" s="15" t="str">
        <f>IF((COUNT(C296:C305)&lt;&gt;COUNT(F296:F305)),"", ROUND(SUM(F296:F305),2))</f>
        <v/>
      </c>
      <c r="G306" s="30" t="str">
        <f>IF((COUNT(C296:C305)&lt;&gt;COUNT(F296:F305)),"Neužpildytos visų objektų kainos", "")</f>
        <v>Neužpildytos visų objektų kainos</v>
      </c>
    </row>
    <row r="307" spans="1:8" ht="28.8" x14ac:dyDescent="0.3">
      <c r="C307" s="15" t="s">
        <v>52</v>
      </c>
      <c r="D307" s="18"/>
      <c r="E307" s="15" t="s">
        <v>53</v>
      </c>
      <c r="F307" s="15" t="str">
        <f>IF(OR(F306="",D307=""),"", ROUND(PRODUCT(D307,F306)/100,2))</f>
        <v/>
      </c>
      <c r="G307" s="30" t="str">
        <f>IF(D307="", "Nurodykite taikomą PVM dydį", "")</f>
        <v>Nurodykite taikomą PVM dydį</v>
      </c>
    </row>
    <row r="308" spans="1:8" x14ac:dyDescent="0.3">
      <c r="E308" s="15" t="s">
        <v>54</v>
      </c>
      <c r="F308" s="15">
        <f>IF(ISBLANK(F307), "", ROUND(SUM(F306:F307),2))</f>
        <v>0</v>
      </c>
    </row>
    <row r="312" spans="1:8" x14ac:dyDescent="0.3">
      <c r="A312" s="12" t="s">
        <v>300</v>
      </c>
      <c r="B312" s="26" t="s">
        <v>301</v>
      </c>
    </row>
    <row r="314" spans="1:8" x14ac:dyDescent="0.3">
      <c r="A314" s="12" t="s">
        <v>27</v>
      </c>
    </row>
    <row r="315" spans="1:8" s="10" customFormat="1" ht="43.2" x14ac:dyDescent="0.3">
      <c r="A315" s="32" t="s">
        <v>28</v>
      </c>
      <c r="B315" s="33" t="s">
        <v>29</v>
      </c>
      <c r="C315" s="32" t="s">
        <v>30</v>
      </c>
      <c r="D315" s="32" t="s">
        <v>31</v>
      </c>
      <c r="E315" s="32" t="s">
        <v>32</v>
      </c>
      <c r="F315" s="32" t="s">
        <v>33</v>
      </c>
      <c r="G315" s="33" t="s">
        <v>34</v>
      </c>
      <c r="H315" s="33" t="s">
        <v>35</v>
      </c>
    </row>
    <row r="316" spans="1:8" x14ac:dyDescent="0.3">
      <c r="A316" s="15" t="s">
        <v>302</v>
      </c>
      <c r="B316" s="28" t="s">
        <v>303</v>
      </c>
      <c r="C316" s="16"/>
      <c r="D316" s="16"/>
      <c r="E316" s="16"/>
      <c r="F316" s="16"/>
      <c r="G316" s="29"/>
      <c r="H316" s="29"/>
    </row>
    <row r="317" spans="1:8" x14ac:dyDescent="0.3">
      <c r="A317" s="16" t="s">
        <v>304</v>
      </c>
      <c r="B317" s="29" t="s">
        <v>303</v>
      </c>
      <c r="C317" s="16">
        <v>33</v>
      </c>
      <c r="D317" s="16" t="s">
        <v>39</v>
      </c>
      <c r="E317" s="17"/>
      <c r="F317" s="16" t="str">
        <f>IF(ISBLANK(E317),"", PRODUCT(C317,E317))</f>
        <v/>
      </c>
      <c r="G317" s="31"/>
      <c r="H317" s="29"/>
    </row>
    <row r="318" spans="1:8" x14ac:dyDescent="0.3">
      <c r="A318" s="16" t="s">
        <v>305</v>
      </c>
      <c r="B318" s="29" t="s">
        <v>306</v>
      </c>
      <c r="C318" s="16"/>
      <c r="D318" s="16"/>
      <c r="E318" s="16"/>
      <c r="F318" s="16"/>
      <c r="G318" s="29"/>
      <c r="H318" s="31"/>
    </row>
    <row r="319" spans="1:8" x14ac:dyDescent="0.3">
      <c r="A319" s="16" t="s">
        <v>307</v>
      </c>
      <c r="B319" s="29" t="s">
        <v>308</v>
      </c>
      <c r="C319" s="16"/>
      <c r="D319" s="16"/>
      <c r="E319" s="16"/>
      <c r="F319" s="16"/>
      <c r="G319" s="29"/>
      <c r="H319" s="31"/>
    </row>
    <row r="320" spans="1:8" x14ac:dyDescent="0.3">
      <c r="A320" s="16" t="s">
        <v>309</v>
      </c>
      <c r="B320" s="29" t="s">
        <v>310</v>
      </c>
      <c r="C320" s="16"/>
      <c r="D320" s="16"/>
      <c r="E320" s="16"/>
      <c r="F320" s="16"/>
      <c r="G320" s="29"/>
      <c r="H320" s="31"/>
    </row>
    <row r="321" spans="1:8" x14ac:dyDescent="0.3">
      <c r="A321" s="16" t="s">
        <v>311</v>
      </c>
      <c r="B321" s="29" t="s">
        <v>287</v>
      </c>
      <c r="C321" s="16"/>
      <c r="D321" s="16"/>
      <c r="E321" s="16"/>
      <c r="F321" s="16"/>
      <c r="G321" s="29"/>
      <c r="H321" s="31"/>
    </row>
    <row r="322" spans="1:8" ht="28.8" x14ac:dyDescent="0.3">
      <c r="A322" s="16" t="s">
        <v>312</v>
      </c>
      <c r="B322" s="29" t="s">
        <v>313</v>
      </c>
      <c r="C322" s="16"/>
      <c r="D322" s="16"/>
      <c r="E322" s="16"/>
      <c r="F322" s="16"/>
      <c r="G322" s="29"/>
      <c r="H322" s="31"/>
    </row>
    <row r="323" spans="1:8" x14ac:dyDescent="0.3">
      <c r="A323" s="16" t="s">
        <v>314</v>
      </c>
      <c r="B323" s="29" t="s">
        <v>315</v>
      </c>
      <c r="C323" s="16"/>
      <c r="D323" s="16"/>
      <c r="E323" s="16"/>
      <c r="F323" s="16"/>
      <c r="G323" s="29"/>
      <c r="H323" s="31"/>
    </row>
    <row r="324" spans="1:8" ht="28.8" x14ac:dyDescent="0.3">
      <c r="A324" s="16" t="s">
        <v>316</v>
      </c>
      <c r="B324" s="29" t="s">
        <v>317</v>
      </c>
      <c r="C324" s="16"/>
      <c r="D324" s="16"/>
      <c r="E324" s="16"/>
      <c r="F324" s="16"/>
      <c r="G324" s="29"/>
      <c r="H324" s="31"/>
    </row>
    <row r="325" spans="1:8" x14ac:dyDescent="0.3">
      <c r="A325" s="16" t="s">
        <v>318</v>
      </c>
      <c r="B325" s="29" t="s">
        <v>319</v>
      </c>
      <c r="C325" s="16"/>
      <c r="D325" s="16"/>
      <c r="E325" s="16"/>
      <c r="F325" s="16"/>
      <c r="G325" s="29"/>
      <c r="H325" s="31"/>
    </row>
    <row r="326" spans="1:8" x14ac:dyDescent="0.3">
      <c r="A326" s="16" t="s">
        <v>320</v>
      </c>
      <c r="B326" s="29" t="s">
        <v>274</v>
      </c>
      <c r="C326" s="16"/>
      <c r="D326" s="16"/>
      <c r="E326" s="16"/>
      <c r="F326" s="16"/>
      <c r="G326" s="29"/>
      <c r="H326" s="31"/>
    </row>
    <row r="327" spans="1:8" x14ac:dyDescent="0.3">
      <c r="A327" s="16" t="s">
        <v>321</v>
      </c>
      <c r="B327" s="29" t="s">
        <v>322</v>
      </c>
      <c r="C327" s="16"/>
      <c r="D327" s="16"/>
      <c r="E327" s="16"/>
      <c r="F327" s="16"/>
      <c r="G327" s="29"/>
      <c r="H327" s="31"/>
    </row>
    <row r="328" spans="1:8" ht="28.8" x14ac:dyDescent="0.3">
      <c r="E328" s="15" t="s">
        <v>51</v>
      </c>
      <c r="F328" s="15" t="str">
        <f>IF((COUNT(C317:C327)&lt;&gt;COUNT(F317:F327)),"", ROUND(SUM(F317:F327),2))</f>
        <v/>
      </c>
      <c r="G328" s="30" t="str">
        <f>IF((COUNT(C317:C327)&lt;&gt;COUNT(F317:F327)),"Neužpildytos visų objektų kainos", "")</f>
        <v>Neužpildytos visų objektų kainos</v>
      </c>
    </row>
    <row r="329" spans="1:8" ht="28.8" x14ac:dyDescent="0.3">
      <c r="C329" s="15" t="s">
        <v>52</v>
      </c>
      <c r="D329" s="18"/>
      <c r="E329" s="15" t="s">
        <v>53</v>
      </c>
      <c r="F329" s="15" t="str">
        <f>IF(OR(F328="",D329=""),"", ROUND(PRODUCT(D329,F328)/100,2))</f>
        <v/>
      </c>
      <c r="G329" s="30" t="str">
        <f>IF(D329="", "Nurodykite taikomą PVM dydį", "")</f>
        <v>Nurodykite taikomą PVM dydį</v>
      </c>
    </row>
    <row r="330" spans="1:8" x14ac:dyDescent="0.3">
      <c r="E330" s="15" t="s">
        <v>54</v>
      </c>
      <c r="F330" s="15">
        <f>IF(ISBLANK(F329), "", ROUND(SUM(F328:F329),2))</f>
        <v>0</v>
      </c>
    </row>
    <row r="334" spans="1:8" x14ac:dyDescent="0.3">
      <c r="A334" s="12" t="s">
        <v>323</v>
      </c>
      <c r="B334" s="26" t="s">
        <v>324</v>
      </c>
    </row>
    <row r="336" spans="1:8" x14ac:dyDescent="0.3">
      <c r="A336" s="12" t="s">
        <v>27</v>
      </c>
    </row>
    <row r="337" spans="1:8" s="10" customFormat="1" ht="43.2" x14ac:dyDescent="0.3">
      <c r="A337" s="32" t="s">
        <v>28</v>
      </c>
      <c r="B337" s="33" t="s">
        <v>29</v>
      </c>
      <c r="C337" s="32" t="s">
        <v>30</v>
      </c>
      <c r="D337" s="32" t="s">
        <v>31</v>
      </c>
      <c r="E337" s="32" t="s">
        <v>32</v>
      </c>
      <c r="F337" s="32" t="s">
        <v>33</v>
      </c>
      <c r="G337" s="33" t="s">
        <v>34</v>
      </c>
      <c r="H337" s="33" t="s">
        <v>35</v>
      </c>
    </row>
    <row r="338" spans="1:8" x14ac:dyDescent="0.3">
      <c r="A338" s="15" t="s">
        <v>325</v>
      </c>
      <c r="B338" s="28" t="s">
        <v>326</v>
      </c>
      <c r="C338" s="16"/>
      <c r="D338" s="16"/>
      <c r="E338" s="16"/>
      <c r="F338" s="16"/>
      <c r="G338" s="29"/>
      <c r="H338" s="29"/>
    </row>
    <row r="339" spans="1:8" x14ac:dyDescent="0.3">
      <c r="A339" s="16" t="s">
        <v>327</v>
      </c>
      <c r="B339" s="29" t="s">
        <v>326</v>
      </c>
      <c r="C339" s="16">
        <v>5</v>
      </c>
      <c r="D339" s="16" t="s">
        <v>75</v>
      </c>
      <c r="E339" s="17"/>
      <c r="F339" s="16" t="str">
        <f>IF(ISBLANK(E339),"", PRODUCT(C339,E339))</f>
        <v/>
      </c>
      <c r="G339" s="31"/>
      <c r="H339" s="29"/>
    </row>
    <row r="340" spans="1:8" x14ac:dyDescent="0.3">
      <c r="A340" s="16" t="s">
        <v>328</v>
      </c>
      <c r="B340" s="29" t="s">
        <v>310</v>
      </c>
      <c r="C340" s="16"/>
      <c r="D340" s="16"/>
      <c r="E340" s="16"/>
      <c r="F340" s="16"/>
      <c r="G340" s="29"/>
      <c r="H340" s="31"/>
    </row>
    <row r="341" spans="1:8" x14ac:dyDescent="0.3">
      <c r="A341" s="16" t="s">
        <v>329</v>
      </c>
      <c r="B341" s="29" t="s">
        <v>330</v>
      </c>
      <c r="C341" s="16"/>
      <c r="D341" s="16"/>
      <c r="E341" s="16"/>
      <c r="F341" s="16"/>
      <c r="G341" s="29"/>
      <c r="H341" s="31"/>
    </row>
    <row r="342" spans="1:8" ht="28.8" x14ac:dyDescent="0.3">
      <c r="A342" s="16" t="s">
        <v>331</v>
      </c>
      <c r="B342" s="29" t="s">
        <v>332</v>
      </c>
      <c r="C342" s="16"/>
      <c r="D342" s="16"/>
      <c r="E342" s="16"/>
      <c r="F342" s="16"/>
      <c r="G342" s="29"/>
      <c r="H342" s="31"/>
    </row>
    <row r="343" spans="1:8" x14ac:dyDescent="0.3">
      <c r="A343" s="16" t="s">
        <v>333</v>
      </c>
      <c r="B343" s="29" t="s">
        <v>334</v>
      </c>
      <c r="C343" s="16"/>
      <c r="D343" s="16"/>
      <c r="E343" s="16"/>
      <c r="F343" s="16"/>
      <c r="G343" s="29"/>
      <c r="H343" s="31"/>
    </row>
    <row r="344" spans="1:8" ht="43.2" x14ac:dyDescent="0.3">
      <c r="A344" s="16" t="s">
        <v>335</v>
      </c>
      <c r="B344" s="29" t="s">
        <v>336</v>
      </c>
      <c r="C344" s="16"/>
      <c r="D344" s="16"/>
      <c r="E344" s="16"/>
      <c r="F344" s="16"/>
      <c r="G344" s="29"/>
      <c r="H344" s="31"/>
    </row>
    <row r="345" spans="1:8" ht="28.8" x14ac:dyDescent="0.3">
      <c r="A345" s="16" t="s">
        <v>337</v>
      </c>
      <c r="B345" s="29" t="s">
        <v>338</v>
      </c>
      <c r="C345" s="16"/>
      <c r="D345" s="16"/>
      <c r="E345" s="16"/>
      <c r="F345" s="16"/>
      <c r="G345" s="29"/>
      <c r="H345" s="31"/>
    </row>
    <row r="346" spans="1:8" ht="28.8" x14ac:dyDescent="0.3">
      <c r="A346" s="16" t="s">
        <v>339</v>
      </c>
      <c r="B346" s="29" t="s">
        <v>340</v>
      </c>
      <c r="C346" s="16"/>
      <c r="D346" s="16"/>
      <c r="E346" s="16"/>
      <c r="F346" s="16"/>
      <c r="G346" s="29"/>
      <c r="H346" s="31"/>
    </row>
    <row r="347" spans="1:8" x14ac:dyDescent="0.3">
      <c r="A347" s="16" t="s">
        <v>341</v>
      </c>
      <c r="B347" s="29" t="s">
        <v>342</v>
      </c>
      <c r="C347" s="16"/>
      <c r="D347" s="16"/>
      <c r="E347" s="16"/>
      <c r="F347" s="16"/>
      <c r="G347" s="29"/>
      <c r="H347" s="31"/>
    </row>
    <row r="348" spans="1:8" x14ac:dyDescent="0.3">
      <c r="A348" s="16" t="s">
        <v>343</v>
      </c>
      <c r="B348" s="29" t="s">
        <v>344</v>
      </c>
      <c r="C348" s="16"/>
      <c r="D348" s="16"/>
      <c r="E348" s="16"/>
      <c r="F348" s="16"/>
      <c r="G348" s="29"/>
      <c r="H348" s="31"/>
    </row>
    <row r="349" spans="1:8" ht="28.8" x14ac:dyDescent="0.3">
      <c r="E349" s="15" t="s">
        <v>51</v>
      </c>
      <c r="F349" s="15" t="str">
        <f>IF((COUNT(C339:C348)&lt;&gt;COUNT(F339:F348)),"", ROUND(SUM(F339:F348),2))</f>
        <v/>
      </c>
      <c r="G349" s="30" t="str">
        <f>IF((COUNT(C339:C348)&lt;&gt;COUNT(F339:F348)),"Neužpildytos visų objektų kainos", "")</f>
        <v>Neužpildytos visų objektų kainos</v>
      </c>
    </row>
    <row r="350" spans="1:8" ht="28.8" x14ac:dyDescent="0.3">
      <c r="C350" s="15" t="s">
        <v>52</v>
      </c>
      <c r="D350" s="18"/>
      <c r="E350" s="15" t="s">
        <v>53</v>
      </c>
      <c r="F350" s="15" t="str">
        <f>IF(OR(F349="",D350=""),"", ROUND(PRODUCT(D350,F349)/100,2))</f>
        <v/>
      </c>
      <c r="G350" s="30" t="str">
        <f>IF(D350="", "Nurodykite taikomą PVM dydį", "")</f>
        <v>Nurodykite taikomą PVM dydį</v>
      </c>
    </row>
    <row r="351" spans="1:8" x14ac:dyDescent="0.3">
      <c r="E351" s="15" t="s">
        <v>54</v>
      </c>
      <c r="F351" s="15">
        <f>IF(ISBLANK(F350), "", ROUND(SUM(F349:F350),2))</f>
        <v>0</v>
      </c>
    </row>
    <row r="355" spans="1:8" x14ac:dyDescent="0.3">
      <c r="A355" s="12" t="s">
        <v>345</v>
      </c>
      <c r="B355" s="26" t="s">
        <v>346</v>
      </c>
    </row>
    <row r="357" spans="1:8" x14ac:dyDescent="0.3">
      <c r="A357" s="12" t="s">
        <v>27</v>
      </c>
    </row>
    <row r="358" spans="1:8" s="10" customFormat="1" ht="43.2" x14ac:dyDescent="0.3">
      <c r="A358" s="32" t="s">
        <v>28</v>
      </c>
      <c r="B358" s="33" t="s">
        <v>29</v>
      </c>
      <c r="C358" s="32" t="s">
        <v>30</v>
      </c>
      <c r="D358" s="32" t="s">
        <v>31</v>
      </c>
      <c r="E358" s="32" t="s">
        <v>32</v>
      </c>
      <c r="F358" s="32" t="s">
        <v>33</v>
      </c>
      <c r="G358" s="33" t="s">
        <v>34</v>
      </c>
      <c r="H358" s="33" t="s">
        <v>35</v>
      </c>
    </row>
    <row r="359" spans="1:8" x14ac:dyDescent="0.3">
      <c r="A359" s="15" t="s">
        <v>347</v>
      </c>
      <c r="B359" s="28" t="s">
        <v>348</v>
      </c>
      <c r="C359" s="16"/>
      <c r="D359" s="16"/>
      <c r="E359" s="16"/>
      <c r="F359" s="16"/>
      <c r="G359" s="29"/>
      <c r="H359" s="29"/>
    </row>
    <row r="360" spans="1:8" x14ac:dyDescent="0.3">
      <c r="A360" s="16" t="s">
        <v>349</v>
      </c>
      <c r="B360" s="29" t="s">
        <v>350</v>
      </c>
      <c r="C360" s="16">
        <v>5</v>
      </c>
      <c r="D360" s="16" t="s">
        <v>75</v>
      </c>
      <c r="E360" s="17"/>
      <c r="F360" s="16" t="str">
        <f>IF(ISBLANK(E360),"", PRODUCT(C360,E360))</f>
        <v/>
      </c>
      <c r="G360" s="31"/>
      <c r="H360" s="29"/>
    </row>
    <row r="361" spans="1:8" x14ac:dyDescent="0.3">
      <c r="A361" s="16" t="s">
        <v>351</v>
      </c>
      <c r="B361" s="29" t="s">
        <v>352</v>
      </c>
      <c r="C361" s="16"/>
      <c r="D361" s="16"/>
      <c r="E361" s="16"/>
      <c r="F361" s="16"/>
      <c r="G361" s="29"/>
      <c r="H361" s="31"/>
    </row>
    <row r="362" spans="1:8" x14ac:dyDescent="0.3">
      <c r="A362" s="16" t="s">
        <v>353</v>
      </c>
      <c r="B362" s="29" t="s">
        <v>354</v>
      </c>
      <c r="C362" s="16"/>
      <c r="D362" s="16"/>
      <c r="E362" s="16"/>
      <c r="F362" s="16"/>
      <c r="G362" s="29"/>
      <c r="H362" s="31"/>
    </row>
    <row r="363" spans="1:8" x14ac:dyDescent="0.3">
      <c r="A363" s="16" t="s">
        <v>355</v>
      </c>
      <c r="B363" s="29" t="s">
        <v>356</v>
      </c>
      <c r="C363" s="16"/>
      <c r="D363" s="16"/>
      <c r="E363" s="16"/>
      <c r="F363" s="16"/>
      <c r="G363" s="29"/>
      <c r="H363" s="31"/>
    </row>
    <row r="364" spans="1:8" ht="28.8" x14ac:dyDescent="0.3">
      <c r="E364" s="15" t="s">
        <v>51</v>
      </c>
      <c r="F364" s="15" t="str">
        <f>IF((COUNT(C360:C363)&lt;&gt;COUNT(F360:F363)),"", ROUND(SUM(F360:F363),2))</f>
        <v/>
      </c>
      <c r="G364" s="30" t="str">
        <f>IF((COUNT(C360:C363)&lt;&gt;COUNT(F360:F363)),"Neužpildytos visų objektų kainos", "")</f>
        <v>Neužpildytos visų objektų kainos</v>
      </c>
    </row>
    <row r="365" spans="1:8" ht="28.8" x14ac:dyDescent="0.3">
      <c r="C365" s="15" t="s">
        <v>52</v>
      </c>
      <c r="D365" s="18"/>
      <c r="E365" s="15" t="s">
        <v>53</v>
      </c>
      <c r="F365" s="15" t="str">
        <f>IF(OR(F364="",D365=""),"", ROUND(PRODUCT(D365,F364)/100,2))</f>
        <v/>
      </c>
      <c r="G365" s="30" t="str">
        <f>IF(D365="", "Nurodykite taikomą PVM dydį", "")</f>
        <v>Nurodykite taikomą PVM dydį</v>
      </c>
    </row>
    <row r="366" spans="1:8" x14ac:dyDescent="0.3">
      <c r="E366" s="15" t="s">
        <v>54</v>
      </c>
      <c r="F366" s="15">
        <f>IF(ISBLANK(F365), "", ROUND(SUM(F364:F365),2))</f>
        <v>0</v>
      </c>
    </row>
    <row r="370" spans="1:8" x14ac:dyDescent="0.3">
      <c r="A370" s="12" t="s">
        <v>357</v>
      </c>
      <c r="B370" s="26" t="s">
        <v>346</v>
      </c>
    </row>
    <row r="372" spans="1:8" x14ac:dyDescent="0.3">
      <c r="A372" s="12" t="s">
        <v>27</v>
      </c>
    </row>
    <row r="373" spans="1:8" s="10" customFormat="1" ht="43.2" x14ac:dyDescent="0.3">
      <c r="A373" s="32" t="s">
        <v>28</v>
      </c>
      <c r="B373" s="33" t="s">
        <v>29</v>
      </c>
      <c r="C373" s="32" t="s">
        <v>30</v>
      </c>
      <c r="D373" s="32" t="s">
        <v>31</v>
      </c>
      <c r="E373" s="32" t="s">
        <v>32</v>
      </c>
      <c r="F373" s="32" t="s">
        <v>33</v>
      </c>
      <c r="G373" s="33" t="s">
        <v>34</v>
      </c>
      <c r="H373" s="33" t="s">
        <v>35</v>
      </c>
    </row>
    <row r="374" spans="1:8" x14ac:dyDescent="0.3">
      <c r="A374" s="15" t="s">
        <v>358</v>
      </c>
      <c r="B374" s="28" t="s">
        <v>348</v>
      </c>
      <c r="C374" s="16"/>
      <c r="D374" s="16"/>
      <c r="E374" s="16"/>
      <c r="F374" s="16"/>
      <c r="G374" s="29"/>
      <c r="H374" s="29"/>
    </row>
    <row r="375" spans="1:8" x14ac:dyDescent="0.3">
      <c r="A375" s="16" t="s">
        <v>359</v>
      </c>
      <c r="B375" s="29" t="s">
        <v>360</v>
      </c>
      <c r="C375" s="16">
        <v>7</v>
      </c>
      <c r="D375" s="16" t="s">
        <v>75</v>
      </c>
      <c r="E375" s="17"/>
      <c r="F375" s="16" t="str">
        <f>IF(ISBLANK(E375),"", PRODUCT(C375,E375))</f>
        <v/>
      </c>
      <c r="G375" s="31"/>
      <c r="H375" s="29"/>
    </row>
    <row r="376" spans="1:8" x14ac:dyDescent="0.3">
      <c r="A376" s="16" t="s">
        <v>361</v>
      </c>
      <c r="B376" s="29" t="s">
        <v>352</v>
      </c>
      <c r="C376" s="16"/>
      <c r="D376" s="16"/>
      <c r="E376" s="16"/>
      <c r="F376" s="16"/>
      <c r="G376" s="29"/>
      <c r="H376" s="31"/>
    </row>
    <row r="377" spans="1:8" x14ac:dyDescent="0.3">
      <c r="A377" s="16" t="s">
        <v>362</v>
      </c>
      <c r="B377" s="29" t="s">
        <v>354</v>
      </c>
      <c r="C377" s="16"/>
      <c r="D377" s="16"/>
      <c r="E377" s="16"/>
      <c r="F377" s="16"/>
      <c r="G377" s="29"/>
      <c r="H377" s="31"/>
    </row>
    <row r="378" spans="1:8" x14ac:dyDescent="0.3">
      <c r="A378" s="16" t="s">
        <v>363</v>
      </c>
      <c r="B378" s="29" t="s">
        <v>364</v>
      </c>
      <c r="C378" s="16"/>
      <c r="D378" s="16"/>
      <c r="E378" s="16"/>
      <c r="F378" s="16"/>
      <c r="G378" s="29"/>
      <c r="H378" s="31"/>
    </row>
    <row r="379" spans="1:8" ht="28.8" x14ac:dyDescent="0.3">
      <c r="E379" s="15" t="s">
        <v>51</v>
      </c>
      <c r="F379" s="15" t="str">
        <f>IF((COUNT(C375:C378)&lt;&gt;COUNT(F375:F378)),"", ROUND(SUM(F375:F378),2))</f>
        <v/>
      </c>
      <c r="G379" s="30" t="str">
        <f>IF((COUNT(C375:C378)&lt;&gt;COUNT(F375:F378)),"Neužpildytos visų objektų kainos", "")</f>
        <v>Neužpildytos visų objektų kainos</v>
      </c>
    </row>
    <row r="380" spans="1:8" ht="28.8" x14ac:dyDescent="0.3">
      <c r="C380" s="15" t="s">
        <v>52</v>
      </c>
      <c r="D380" s="18"/>
      <c r="E380" s="15" t="s">
        <v>53</v>
      </c>
      <c r="F380" s="15" t="str">
        <f>IF(OR(F379="",D380=""),"", ROUND(PRODUCT(D380,F379)/100,2))</f>
        <v/>
      </c>
      <c r="G380" s="30" t="str">
        <f>IF(D380="", "Nurodykite taikomą PVM dydį", "")</f>
        <v>Nurodykite taikomą PVM dydį</v>
      </c>
    </row>
    <row r="381" spans="1:8" x14ac:dyDescent="0.3">
      <c r="E381" s="15" t="s">
        <v>54</v>
      </c>
      <c r="F381" s="15">
        <f>IF(ISBLANK(F380), "", ROUND(SUM(F379:F380),2))</f>
        <v>0</v>
      </c>
    </row>
    <row r="385" spans="1:8" x14ac:dyDescent="0.3">
      <c r="A385" s="12" t="s">
        <v>365</v>
      </c>
      <c r="B385" s="26" t="s">
        <v>366</v>
      </c>
    </row>
    <row r="387" spans="1:8" x14ac:dyDescent="0.3">
      <c r="A387" s="12" t="s">
        <v>27</v>
      </c>
    </row>
    <row r="388" spans="1:8" s="10" customFormat="1" ht="43.2" x14ac:dyDescent="0.3">
      <c r="A388" s="32" t="s">
        <v>28</v>
      </c>
      <c r="B388" s="33" t="s">
        <v>29</v>
      </c>
      <c r="C388" s="32" t="s">
        <v>30</v>
      </c>
      <c r="D388" s="32" t="s">
        <v>31</v>
      </c>
      <c r="E388" s="32" t="s">
        <v>32</v>
      </c>
      <c r="F388" s="32" t="s">
        <v>33</v>
      </c>
      <c r="G388" s="33" t="s">
        <v>34</v>
      </c>
      <c r="H388" s="33" t="s">
        <v>35</v>
      </c>
    </row>
    <row r="389" spans="1:8" x14ac:dyDescent="0.3">
      <c r="A389" s="15" t="s">
        <v>367</v>
      </c>
      <c r="B389" s="28" t="s">
        <v>368</v>
      </c>
      <c r="C389" s="16"/>
      <c r="D389" s="16"/>
      <c r="E389" s="16"/>
      <c r="F389" s="16"/>
      <c r="G389" s="29"/>
      <c r="H389" s="29"/>
    </row>
    <row r="390" spans="1:8" x14ac:dyDescent="0.3">
      <c r="A390" s="16" t="s">
        <v>369</v>
      </c>
      <c r="B390" s="29" t="s">
        <v>368</v>
      </c>
      <c r="C390" s="16">
        <v>12</v>
      </c>
      <c r="D390" s="16" t="s">
        <v>75</v>
      </c>
      <c r="E390" s="17"/>
      <c r="F390" s="16" t="str">
        <f>IF(ISBLANK(E390),"", PRODUCT(C390,E390))</f>
        <v/>
      </c>
      <c r="G390" s="31"/>
      <c r="H390" s="29"/>
    </row>
    <row r="391" spans="1:8" ht="28.8" x14ac:dyDescent="0.3">
      <c r="A391" s="16" t="s">
        <v>370</v>
      </c>
      <c r="B391" s="29" t="s">
        <v>371</v>
      </c>
      <c r="C391" s="16"/>
      <c r="D391" s="16"/>
      <c r="E391" s="16"/>
      <c r="F391" s="16"/>
      <c r="G391" s="29"/>
      <c r="H391" s="31"/>
    </row>
    <row r="392" spans="1:8" x14ac:dyDescent="0.3">
      <c r="A392" s="16" t="s">
        <v>372</v>
      </c>
      <c r="B392" s="29" t="s">
        <v>373</v>
      </c>
      <c r="C392" s="16"/>
      <c r="D392" s="16"/>
      <c r="E392" s="16"/>
      <c r="F392" s="16"/>
      <c r="G392" s="29"/>
      <c r="H392" s="31"/>
    </row>
    <row r="393" spans="1:8" x14ac:dyDescent="0.3">
      <c r="A393" s="16" t="s">
        <v>374</v>
      </c>
      <c r="B393" s="29" t="s">
        <v>270</v>
      </c>
      <c r="C393" s="16"/>
      <c r="D393" s="16"/>
      <c r="E393" s="16"/>
      <c r="F393" s="16"/>
      <c r="G393" s="29"/>
      <c r="H393" s="31"/>
    </row>
    <row r="394" spans="1:8" x14ac:dyDescent="0.3">
      <c r="A394" s="16" t="s">
        <v>375</v>
      </c>
      <c r="B394" s="29" t="s">
        <v>376</v>
      </c>
      <c r="C394" s="16"/>
      <c r="D394" s="16"/>
      <c r="E394" s="16"/>
      <c r="F394" s="16"/>
      <c r="G394" s="29"/>
      <c r="H394" s="31"/>
    </row>
    <row r="395" spans="1:8" x14ac:dyDescent="0.3">
      <c r="A395" s="16" t="s">
        <v>377</v>
      </c>
      <c r="B395" s="29" t="s">
        <v>378</v>
      </c>
      <c r="C395" s="16"/>
      <c r="D395" s="16"/>
      <c r="E395" s="16"/>
      <c r="F395" s="16"/>
      <c r="G395" s="29"/>
      <c r="H395" s="31"/>
    </row>
    <row r="396" spans="1:8" x14ac:dyDescent="0.3">
      <c r="A396" s="16" t="s">
        <v>379</v>
      </c>
      <c r="B396" s="29" t="s">
        <v>380</v>
      </c>
      <c r="C396" s="16"/>
      <c r="D396" s="16"/>
      <c r="E396" s="16"/>
      <c r="F396" s="16"/>
      <c r="G396" s="29"/>
      <c r="H396" s="31"/>
    </row>
    <row r="397" spans="1:8" x14ac:dyDescent="0.3">
      <c r="A397" s="16" t="s">
        <v>381</v>
      </c>
      <c r="B397" s="29" t="s">
        <v>382</v>
      </c>
      <c r="C397" s="16"/>
      <c r="D397" s="16"/>
      <c r="E397" s="16"/>
      <c r="F397" s="16"/>
      <c r="G397" s="29"/>
      <c r="H397" s="31"/>
    </row>
    <row r="398" spans="1:8" ht="28.8" x14ac:dyDescent="0.3">
      <c r="E398" s="15" t="s">
        <v>51</v>
      </c>
      <c r="F398" s="15" t="str">
        <f>IF((COUNT(C390:C397)&lt;&gt;COUNT(F390:F397)),"", ROUND(SUM(F390:F397),2))</f>
        <v/>
      </c>
      <c r="G398" s="30" t="str">
        <f>IF((COUNT(C390:C397)&lt;&gt;COUNT(F390:F397)),"Neužpildytos visų objektų kainos", "")</f>
        <v>Neužpildytos visų objektų kainos</v>
      </c>
    </row>
    <row r="399" spans="1:8" ht="28.8" x14ac:dyDescent="0.3">
      <c r="C399" s="15" t="s">
        <v>52</v>
      </c>
      <c r="D399" s="18"/>
      <c r="E399" s="15" t="s">
        <v>53</v>
      </c>
      <c r="F399" s="15" t="str">
        <f>IF(OR(F398="",D399=""),"", ROUND(PRODUCT(D399,F398)/100,2))</f>
        <v/>
      </c>
      <c r="G399" s="30" t="str">
        <f>IF(D399="", "Nurodykite taikomą PVM dydį", "")</f>
        <v>Nurodykite taikomą PVM dydį</v>
      </c>
    </row>
    <row r="400" spans="1:8" x14ac:dyDescent="0.3">
      <c r="E400" s="15" t="s">
        <v>54</v>
      </c>
      <c r="F400" s="15">
        <f>IF(ISBLANK(F399), "", ROUND(SUM(F398:F399),2))</f>
        <v>0</v>
      </c>
    </row>
    <row r="404" spans="1:8" x14ac:dyDescent="0.3">
      <c r="A404" s="12" t="s">
        <v>383</v>
      </c>
      <c r="B404" s="26" t="s">
        <v>384</v>
      </c>
    </row>
    <row r="406" spans="1:8" x14ac:dyDescent="0.3">
      <c r="A406" s="12" t="s">
        <v>27</v>
      </c>
    </row>
    <row r="407" spans="1:8" s="10" customFormat="1" ht="43.2" x14ac:dyDescent="0.3">
      <c r="A407" s="32" t="s">
        <v>28</v>
      </c>
      <c r="B407" s="33" t="s">
        <v>29</v>
      </c>
      <c r="C407" s="32" t="s">
        <v>30</v>
      </c>
      <c r="D407" s="32" t="s">
        <v>31</v>
      </c>
      <c r="E407" s="32" t="s">
        <v>32</v>
      </c>
      <c r="F407" s="32" t="s">
        <v>33</v>
      </c>
      <c r="G407" s="33" t="s">
        <v>34</v>
      </c>
      <c r="H407" s="33" t="s">
        <v>35</v>
      </c>
    </row>
    <row r="408" spans="1:8" x14ac:dyDescent="0.3">
      <c r="A408" s="15" t="s">
        <v>385</v>
      </c>
      <c r="B408" s="28" t="s">
        <v>386</v>
      </c>
      <c r="C408" s="16"/>
      <c r="D408" s="16"/>
      <c r="E408" s="16"/>
      <c r="F408" s="16"/>
      <c r="G408" s="29"/>
      <c r="H408" s="29"/>
    </row>
    <row r="409" spans="1:8" x14ac:dyDescent="0.3">
      <c r="A409" s="16" t="s">
        <v>387</v>
      </c>
      <c r="B409" s="29" t="s">
        <v>386</v>
      </c>
      <c r="C409" s="16">
        <v>21</v>
      </c>
      <c r="D409" s="16" t="s">
        <v>75</v>
      </c>
      <c r="E409" s="17"/>
      <c r="F409" s="16" t="str">
        <f>IF(ISBLANK(E409),"", PRODUCT(C409,E409))</f>
        <v/>
      </c>
      <c r="G409" s="31"/>
      <c r="H409" s="29"/>
    </row>
    <row r="410" spans="1:8" x14ac:dyDescent="0.3">
      <c r="A410" s="16" t="s">
        <v>388</v>
      </c>
      <c r="B410" s="29" t="s">
        <v>389</v>
      </c>
      <c r="C410" s="16"/>
      <c r="D410" s="16"/>
      <c r="E410" s="16"/>
      <c r="F410" s="16"/>
      <c r="G410" s="29"/>
      <c r="H410" s="31"/>
    </row>
    <row r="411" spans="1:8" x14ac:dyDescent="0.3">
      <c r="A411" s="16" t="s">
        <v>390</v>
      </c>
      <c r="B411" s="29" t="s">
        <v>391</v>
      </c>
      <c r="C411" s="16"/>
      <c r="D411" s="16"/>
      <c r="E411" s="16"/>
      <c r="F411" s="16"/>
      <c r="G411" s="29"/>
      <c r="H411" s="31"/>
    </row>
    <row r="412" spans="1:8" ht="28.8" x14ac:dyDescent="0.3">
      <c r="A412" s="16" t="s">
        <v>392</v>
      </c>
      <c r="B412" s="29" t="s">
        <v>393</v>
      </c>
      <c r="C412" s="16"/>
      <c r="D412" s="16"/>
      <c r="E412" s="16"/>
      <c r="F412" s="16"/>
      <c r="G412" s="29"/>
      <c r="H412" s="31"/>
    </row>
    <row r="413" spans="1:8" x14ac:dyDescent="0.3">
      <c r="A413" s="16" t="s">
        <v>394</v>
      </c>
      <c r="B413" s="29" t="s">
        <v>395</v>
      </c>
      <c r="C413" s="16"/>
      <c r="D413" s="16"/>
      <c r="E413" s="16"/>
      <c r="F413" s="16"/>
      <c r="G413" s="29"/>
      <c r="H413" s="31"/>
    </row>
    <row r="414" spans="1:8" x14ac:dyDescent="0.3">
      <c r="A414" s="16" t="s">
        <v>396</v>
      </c>
      <c r="B414" s="29" t="s">
        <v>397</v>
      </c>
      <c r="C414" s="16"/>
      <c r="D414" s="16"/>
      <c r="E414" s="16"/>
      <c r="F414" s="16"/>
      <c r="G414" s="29"/>
      <c r="H414" s="31"/>
    </row>
    <row r="415" spans="1:8" x14ac:dyDescent="0.3">
      <c r="A415" s="16" t="s">
        <v>398</v>
      </c>
      <c r="B415" s="29" t="s">
        <v>399</v>
      </c>
      <c r="C415" s="16"/>
      <c r="D415" s="16"/>
      <c r="E415" s="16"/>
      <c r="F415" s="16"/>
      <c r="G415" s="29"/>
      <c r="H415" s="31"/>
    </row>
    <row r="416" spans="1:8" ht="28.8" x14ac:dyDescent="0.3">
      <c r="E416" s="15" t="s">
        <v>51</v>
      </c>
      <c r="F416" s="15" t="str">
        <f>IF((COUNT(C409:C415)&lt;&gt;COUNT(F409:F415)),"", ROUND(SUM(F409:F415),2))</f>
        <v/>
      </c>
      <c r="G416" s="30" t="str">
        <f>IF((COUNT(C409:C415)&lt;&gt;COUNT(F409:F415)),"Neužpildytos visų objektų kainos", "")</f>
        <v>Neužpildytos visų objektų kainos</v>
      </c>
    </row>
    <row r="417" spans="1:8" ht="28.8" x14ac:dyDescent="0.3">
      <c r="C417" s="15" t="s">
        <v>52</v>
      </c>
      <c r="D417" s="18"/>
      <c r="E417" s="15" t="s">
        <v>53</v>
      </c>
      <c r="F417" s="15" t="str">
        <f>IF(OR(F416="",D417=""),"", ROUND(PRODUCT(D417,F416)/100,2))</f>
        <v/>
      </c>
      <c r="G417" s="30" t="str">
        <f>IF(D417="", "Nurodykite taikomą PVM dydį", "")</f>
        <v>Nurodykite taikomą PVM dydį</v>
      </c>
    </row>
    <row r="418" spans="1:8" x14ac:dyDescent="0.3">
      <c r="E418" s="15" t="s">
        <v>54</v>
      </c>
      <c r="F418" s="15">
        <f>IF(ISBLANK(F417), "", ROUND(SUM(F416:F417),2))</f>
        <v>0</v>
      </c>
    </row>
    <row r="422" spans="1:8" x14ac:dyDescent="0.3">
      <c r="A422" s="12" t="s">
        <v>400</v>
      </c>
      <c r="B422" s="26" t="s">
        <v>384</v>
      </c>
    </row>
    <row r="424" spans="1:8" x14ac:dyDescent="0.3">
      <c r="A424" s="12" t="s">
        <v>27</v>
      </c>
    </row>
    <row r="425" spans="1:8" s="10" customFormat="1" ht="43.2" x14ac:dyDescent="0.3">
      <c r="A425" s="32" t="s">
        <v>28</v>
      </c>
      <c r="B425" s="33" t="s">
        <v>29</v>
      </c>
      <c r="C425" s="32" t="s">
        <v>30</v>
      </c>
      <c r="D425" s="32" t="s">
        <v>31</v>
      </c>
      <c r="E425" s="32" t="s">
        <v>32</v>
      </c>
      <c r="F425" s="32" t="s">
        <v>33</v>
      </c>
      <c r="G425" s="33" t="s">
        <v>34</v>
      </c>
      <c r="H425" s="33" t="s">
        <v>35</v>
      </c>
    </row>
    <row r="426" spans="1:8" x14ac:dyDescent="0.3">
      <c r="A426" s="15" t="s">
        <v>401</v>
      </c>
      <c r="B426" s="28" t="s">
        <v>386</v>
      </c>
      <c r="C426" s="16"/>
      <c r="D426" s="16"/>
      <c r="E426" s="16"/>
      <c r="F426" s="16"/>
      <c r="G426" s="29"/>
      <c r="H426" s="29"/>
    </row>
    <row r="427" spans="1:8" x14ac:dyDescent="0.3">
      <c r="A427" s="16" t="s">
        <v>402</v>
      </c>
      <c r="B427" s="29" t="s">
        <v>386</v>
      </c>
      <c r="C427" s="16">
        <v>18</v>
      </c>
      <c r="D427" s="16" t="s">
        <v>403</v>
      </c>
      <c r="E427" s="17"/>
      <c r="F427" s="16" t="str">
        <f>IF(ISBLANK(E427),"", PRODUCT(C427,E427))</f>
        <v/>
      </c>
      <c r="G427" s="31"/>
      <c r="H427" s="29"/>
    </row>
    <row r="428" spans="1:8" x14ac:dyDescent="0.3">
      <c r="A428" s="16" t="s">
        <v>404</v>
      </c>
      <c r="B428" s="29" t="s">
        <v>405</v>
      </c>
      <c r="C428" s="16"/>
      <c r="D428" s="16"/>
      <c r="E428" s="16"/>
      <c r="F428" s="16"/>
      <c r="G428" s="29"/>
      <c r="H428" s="31"/>
    </row>
    <row r="429" spans="1:8" x14ac:dyDescent="0.3">
      <c r="A429" s="16" t="s">
        <v>406</v>
      </c>
      <c r="B429" s="29" t="s">
        <v>407</v>
      </c>
      <c r="C429" s="16"/>
      <c r="D429" s="16"/>
      <c r="E429" s="16"/>
      <c r="F429" s="16"/>
      <c r="G429" s="29"/>
      <c r="H429" s="31"/>
    </row>
    <row r="430" spans="1:8" x14ac:dyDescent="0.3">
      <c r="A430" s="16" t="s">
        <v>408</v>
      </c>
      <c r="B430" s="29" t="s">
        <v>409</v>
      </c>
      <c r="C430" s="16"/>
      <c r="D430" s="16"/>
      <c r="E430" s="16"/>
      <c r="F430" s="16"/>
      <c r="G430" s="29"/>
      <c r="H430" s="31"/>
    </row>
    <row r="431" spans="1:8" x14ac:dyDescent="0.3">
      <c r="A431" s="16" t="s">
        <v>410</v>
      </c>
      <c r="B431" s="29" t="s">
        <v>411</v>
      </c>
      <c r="C431" s="16"/>
      <c r="D431" s="16"/>
      <c r="E431" s="16"/>
      <c r="F431" s="16"/>
      <c r="G431" s="29"/>
      <c r="H431" s="31"/>
    </row>
    <row r="432" spans="1:8" x14ac:dyDescent="0.3">
      <c r="A432" s="16" t="s">
        <v>412</v>
      </c>
      <c r="B432" s="29" t="s">
        <v>413</v>
      </c>
      <c r="C432" s="16"/>
      <c r="D432" s="16"/>
      <c r="E432" s="16"/>
      <c r="F432" s="16"/>
      <c r="G432" s="29"/>
      <c r="H432" s="31"/>
    </row>
    <row r="433" spans="1:8" x14ac:dyDescent="0.3">
      <c r="A433" s="16" t="s">
        <v>414</v>
      </c>
      <c r="B433" s="29" t="s">
        <v>415</v>
      </c>
      <c r="C433" s="16"/>
      <c r="D433" s="16"/>
      <c r="E433" s="16"/>
      <c r="F433" s="16"/>
      <c r="G433" s="29"/>
      <c r="H433" s="31"/>
    </row>
    <row r="434" spans="1:8" x14ac:dyDescent="0.3">
      <c r="A434" s="16" t="s">
        <v>416</v>
      </c>
      <c r="B434" s="29" t="s">
        <v>417</v>
      </c>
      <c r="C434" s="16"/>
      <c r="D434" s="16"/>
      <c r="E434" s="16"/>
      <c r="F434" s="16"/>
      <c r="G434" s="29"/>
      <c r="H434" s="31"/>
    </row>
    <row r="435" spans="1:8" ht="28.8" x14ac:dyDescent="0.3">
      <c r="E435" s="15" t="s">
        <v>51</v>
      </c>
      <c r="F435" s="15" t="str">
        <f>IF((COUNT(C427:C434)&lt;&gt;COUNT(F427:F434)),"", ROUND(SUM(F427:F434),2))</f>
        <v/>
      </c>
      <c r="G435" s="30" t="str">
        <f>IF((COUNT(C427:C434)&lt;&gt;COUNT(F427:F434)),"Neužpildytos visų objektų kainos", "")</f>
        <v>Neužpildytos visų objektų kainos</v>
      </c>
    </row>
    <row r="436" spans="1:8" ht="28.8" x14ac:dyDescent="0.3">
      <c r="C436" s="15" t="s">
        <v>52</v>
      </c>
      <c r="D436" s="18"/>
      <c r="E436" s="15" t="s">
        <v>53</v>
      </c>
      <c r="F436" s="15" t="str">
        <f>IF(OR(F435="",D436=""),"", ROUND(PRODUCT(D436,F435)/100,2))</f>
        <v/>
      </c>
      <c r="G436" s="30" t="str">
        <f>IF(D436="", "Nurodykite taikomą PVM dydį", "")</f>
        <v>Nurodykite taikomą PVM dydį</v>
      </c>
    </row>
    <row r="437" spans="1:8" x14ac:dyDescent="0.3">
      <c r="E437" s="15" t="s">
        <v>54</v>
      </c>
      <c r="F437" s="15">
        <f>IF(ISBLANK(F436), "", ROUND(SUM(F435:F436),2))</f>
        <v>0</v>
      </c>
    </row>
    <row r="441" spans="1:8" x14ac:dyDescent="0.3">
      <c r="A441" s="12" t="s">
        <v>418</v>
      </c>
      <c r="B441" s="26" t="s">
        <v>419</v>
      </c>
    </row>
    <row r="443" spans="1:8" x14ac:dyDescent="0.3">
      <c r="A443" s="12" t="s">
        <v>27</v>
      </c>
    </row>
    <row r="444" spans="1:8" s="10" customFormat="1" ht="43.2" x14ac:dyDescent="0.3">
      <c r="A444" s="32" t="s">
        <v>28</v>
      </c>
      <c r="B444" s="33" t="s">
        <v>29</v>
      </c>
      <c r="C444" s="32" t="s">
        <v>30</v>
      </c>
      <c r="D444" s="32" t="s">
        <v>31</v>
      </c>
      <c r="E444" s="32" t="s">
        <v>32</v>
      </c>
      <c r="F444" s="32" t="s">
        <v>33</v>
      </c>
      <c r="G444" s="33" t="s">
        <v>34</v>
      </c>
      <c r="H444" s="33" t="s">
        <v>35</v>
      </c>
    </row>
    <row r="445" spans="1:8" x14ac:dyDescent="0.3">
      <c r="A445" s="15" t="s">
        <v>420</v>
      </c>
      <c r="B445" s="28" t="s">
        <v>421</v>
      </c>
      <c r="C445" s="16"/>
      <c r="D445" s="16"/>
      <c r="E445" s="16"/>
      <c r="F445" s="16"/>
      <c r="G445" s="29"/>
      <c r="H445" s="29"/>
    </row>
    <row r="446" spans="1:8" x14ac:dyDescent="0.3">
      <c r="A446" s="16" t="s">
        <v>422</v>
      </c>
      <c r="B446" s="29" t="s">
        <v>421</v>
      </c>
      <c r="C446" s="16">
        <v>3</v>
      </c>
      <c r="D446" s="16" t="s">
        <v>75</v>
      </c>
      <c r="E446" s="17"/>
      <c r="F446" s="16" t="str">
        <f>IF(ISBLANK(E446),"", PRODUCT(C446,E446))</f>
        <v/>
      </c>
      <c r="G446" s="31"/>
      <c r="H446" s="29"/>
    </row>
    <row r="447" spans="1:8" x14ac:dyDescent="0.3">
      <c r="A447" s="16" t="s">
        <v>423</v>
      </c>
      <c r="B447" s="29" t="s">
        <v>424</v>
      </c>
      <c r="C447" s="16"/>
      <c r="D447" s="16"/>
      <c r="E447" s="16"/>
      <c r="F447" s="16"/>
      <c r="G447" s="29"/>
      <c r="H447" s="31"/>
    </row>
    <row r="448" spans="1:8" x14ac:dyDescent="0.3">
      <c r="A448" s="16" t="s">
        <v>425</v>
      </c>
      <c r="B448" s="29" t="s">
        <v>426</v>
      </c>
      <c r="C448" s="16"/>
      <c r="D448" s="16"/>
      <c r="E448" s="16"/>
      <c r="F448" s="16"/>
      <c r="G448" s="29"/>
      <c r="H448" s="31"/>
    </row>
    <row r="449" spans="1:8" x14ac:dyDescent="0.3">
      <c r="A449" s="16" t="s">
        <v>427</v>
      </c>
      <c r="B449" s="29" t="s">
        <v>428</v>
      </c>
      <c r="C449" s="16"/>
      <c r="D449" s="16"/>
      <c r="E449" s="16"/>
      <c r="F449" s="16"/>
      <c r="G449" s="29"/>
      <c r="H449" s="31"/>
    </row>
    <row r="450" spans="1:8" x14ac:dyDescent="0.3">
      <c r="A450" s="16" t="s">
        <v>429</v>
      </c>
      <c r="B450" s="29" t="s">
        <v>430</v>
      </c>
      <c r="C450" s="16"/>
      <c r="D450" s="16"/>
      <c r="E450" s="16"/>
      <c r="F450" s="16"/>
      <c r="G450" s="29"/>
      <c r="H450" s="31"/>
    </row>
    <row r="451" spans="1:8" x14ac:dyDescent="0.3">
      <c r="A451" s="16" t="s">
        <v>431</v>
      </c>
      <c r="B451" s="29" t="s">
        <v>432</v>
      </c>
      <c r="C451" s="16"/>
      <c r="D451" s="16"/>
      <c r="E451" s="16"/>
      <c r="F451" s="16"/>
      <c r="G451" s="29"/>
      <c r="H451" s="31"/>
    </row>
    <row r="452" spans="1:8" ht="28.8" x14ac:dyDescent="0.3">
      <c r="A452" s="16" t="s">
        <v>433</v>
      </c>
      <c r="B452" s="29" t="s">
        <v>434</v>
      </c>
      <c r="C452" s="16"/>
      <c r="D452" s="16"/>
      <c r="E452" s="16"/>
      <c r="F452" s="16"/>
      <c r="G452" s="29"/>
      <c r="H452" s="31"/>
    </row>
    <row r="453" spans="1:8" ht="28.8" x14ac:dyDescent="0.3">
      <c r="E453" s="15" t="s">
        <v>51</v>
      </c>
      <c r="F453" s="15" t="str">
        <f>IF((COUNT(C446:C452)&lt;&gt;COUNT(F446:F452)),"", ROUND(SUM(F446:F452),2))</f>
        <v/>
      </c>
      <c r="G453" s="30" t="str">
        <f>IF((COUNT(C446:C452)&lt;&gt;COUNT(F446:F452)),"Neužpildytos visų objektų kainos", "")</f>
        <v>Neužpildytos visų objektų kainos</v>
      </c>
    </row>
    <row r="454" spans="1:8" ht="28.8" x14ac:dyDescent="0.3">
      <c r="C454" s="15" t="s">
        <v>52</v>
      </c>
      <c r="D454" s="18"/>
      <c r="E454" s="15" t="s">
        <v>53</v>
      </c>
      <c r="F454" s="15" t="str">
        <f>IF(OR(F453="",D454=""),"", ROUND(PRODUCT(D454,F453)/100,2))</f>
        <v/>
      </c>
      <c r="G454" s="30" t="str">
        <f>IF(D454="", "Nurodykite taikomą PVM dydį", "")</f>
        <v>Nurodykite taikomą PVM dydį</v>
      </c>
    </row>
    <row r="455" spans="1:8" x14ac:dyDescent="0.3">
      <c r="E455" s="15" t="s">
        <v>54</v>
      </c>
      <c r="F455" s="15">
        <f>IF(ISBLANK(F454), "", ROUND(SUM(F453:F454),2))</f>
        <v>0</v>
      </c>
    </row>
    <row r="459" spans="1:8" x14ac:dyDescent="0.3">
      <c r="A459" s="12" t="s">
        <v>435</v>
      </c>
      <c r="B459" s="26" t="s">
        <v>436</v>
      </c>
    </row>
    <row r="461" spans="1:8" x14ac:dyDescent="0.3">
      <c r="A461" s="12" t="s">
        <v>27</v>
      </c>
    </row>
    <row r="462" spans="1:8" s="10" customFormat="1" ht="43.2" x14ac:dyDescent="0.3">
      <c r="A462" s="32" t="s">
        <v>28</v>
      </c>
      <c r="B462" s="33" t="s">
        <v>29</v>
      </c>
      <c r="C462" s="32" t="s">
        <v>30</v>
      </c>
      <c r="D462" s="32" t="s">
        <v>31</v>
      </c>
      <c r="E462" s="32" t="s">
        <v>32</v>
      </c>
      <c r="F462" s="32" t="s">
        <v>33</v>
      </c>
      <c r="G462" s="33" t="s">
        <v>34</v>
      </c>
      <c r="H462" s="33" t="s">
        <v>35</v>
      </c>
    </row>
    <row r="463" spans="1:8" x14ac:dyDescent="0.3">
      <c r="A463" s="15" t="s">
        <v>437</v>
      </c>
      <c r="B463" s="28" t="s">
        <v>438</v>
      </c>
      <c r="C463" s="16"/>
      <c r="D463" s="16"/>
      <c r="E463" s="16"/>
      <c r="F463" s="16"/>
      <c r="G463" s="29"/>
      <c r="H463" s="29"/>
    </row>
    <row r="464" spans="1:8" x14ac:dyDescent="0.3">
      <c r="A464" s="16" t="s">
        <v>439</v>
      </c>
      <c r="B464" s="29" t="s">
        <v>438</v>
      </c>
      <c r="C464" s="16">
        <v>4</v>
      </c>
      <c r="D464" s="16" t="s">
        <v>403</v>
      </c>
      <c r="E464" s="17"/>
      <c r="F464" s="16" t="str">
        <f>IF(ISBLANK(E464),"", PRODUCT(C464,E464))</f>
        <v/>
      </c>
      <c r="G464" s="31"/>
      <c r="H464" s="29"/>
    </row>
    <row r="465" spans="1:8" ht="28.8" x14ac:dyDescent="0.3">
      <c r="A465" s="16" t="s">
        <v>440</v>
      </c>
      <c r="B465" s="29" t="s">
        <v>441</v>
      </c>
      <c r="C465" s="16"/>
      <c r="D465" s="16"/>
      <c r="E465" s="16"/>
      <c r="F465" s="16"/>
      <c r="G465" s="29"/>
      <c r="H465" s="31"/>
    </row>
    <row r="466" spans="1:8" x14ac:dyDescent="0.3">
      <c r="A466" s="16" t="s">
        <v>442</v>
      </c>
      <c r="B466" s="29" t="s">
        <v>443</v>
      </c>
      <c r="C466" s="16"/>
      <c r="D466" s="16"/>
      <c r="E466" s="16"/>
      <c r="F466" s="16"/>
      <c r="G466" s="29"/>
      <c r="H466" s="31"/>
    </row>
    <row r="467" spans="1:8" x14ac:dyDescent="0.3">
      <c r="A467" s="16" t="s">
        <v>444</v>
      </c>
      <c r="B467" s="29" t="s">
        <v>445</v>
      </c>
      <c r="C467" s="16"/>
      <c r="D467" s="16"/>
      <c r="E467" s="16"/>
      <c r="F467" s="16"/>
      <c r="G467" s="29"/>
      <c r="H467" s="31"/>
    </row>
    <row r="468" spans="1:8" x14ac:dyDescent="0.3">
      <c r="A468" s="16" t="s">
        <v>446</v>
      </c>
      <c r="B468" s="29" t="s">
        <v>447</v>
      </c>
      <c r="C468" s="16"/>
      <c r="D468" s="16"/>
      <c r="E468" s="16"/>
      <c r="F468" s="16"/>
      <c r="G468" s="29"/>
      <c r="H468" s="31"/>
    </row>
    <row r="469" spans="1:8" x14ac:dyDescent="0.3">
      <c r="A469" s="16" t="s">
        <v>448</v>
      </c>
      <c r="B469" s="29" t="s">
        <v>449</v>
      </c>
      <c r="C469" s="16"/>
      <c r="D469" s="16"/>
      <c r="E469" s="16"/>
      <c r="F469" s="16"/>
      <c r="G469" s="29"/>
      <c r="H469" s="31"/>
    </row>
    <row r="470" spans="1:8" x14ac:dyDescent="0.3">
      <c r="A470" s="16" t="s">
        <v>450</v>
      </c>
      <c r="B470" s="29" t="s">
        <v>451</v>
      </c>
      <c r="C470" s="16"/>
      <c r="D470" s="16"/>
      <c r="E470" s="16"/>
      <c r="F470" s="16"/>
      <c r="G470" s="29"/>
      <c r="H470" s="31"/>
    </row>
    <row r="471" spans="1:8" ht="28.8" x14ac:dyDescent="0.3">
      <c r="E471" s="15" t="s">
        <v>51</v>
      </c>
      <c r="F471" s="15" t="str">
        <f>IF((COUNT(C464:C470)&lt;&gt;COUNT(F464:F470)),"", ROUND(SUM(F464:F470),2))</f>
        <v/>
      </c>
      <c r="G471" s="30" t="str">
        <f>IF((COUNT(C464:C470)&lt;&gt;COUNT(F464:F470)),"Neužpildytos visų objektų kainos", "")</f>
        <v>Neužpildytos visų objektų kainos</v>
      </c>
    </row>
    <row r="472" spans="1:8" ht="28.8" x14ac:dyDescent="0.3">
      <c r="C472" s="15" t="s">
        <v>52</v>
      </c>
      <c r="D472" s="18"/>
      <c r="E472" s="15" t="s">
        <v>53</v>
      </c>
      <c r="F472" s="15" t="str">
        <f>IF(OR(F471="",D472=""),"", ROUND(PRODUCT(D472,F471)/100,2))</f>
        <v/>
      </c>
      <c r="G472" s="30" t="str">
        <f>IF(D472="", "Nurodykite taikomą PVM dydį", "")</f>
        <v>Nurodykite taikomą PVM dydį</v>
      </c>
    </row>
    <row r="473" spans="1:8" x14ac:dyDescent="0.3">
      <c r="E473" s="15" t="s">
        <v>54</v>
      </c>
      <c r="F473" s="15">
        <f>IF(ISBLANK(F472), "", ROUND(SUM(F471:F472),2))</f>
        <v>0</v>
      </c>
    </row>
    <row r="477" spans="1:8" x14ac:dyDescent="0.3">
      <c r="A477" s="12" t="s">
        <v>452</v>
      </c>
      <c r="B477" s="26" t="s">
        <v>453</v>
      </c>
    </row>
    <row r="479" spans="1:8" x14ac:dyDescent="0.3">
      <c r="A479" s="12" t="s">
        <v>27</v>
      </c>
    </row>
    <row r="480" spans="1:8" s="10" customFormat="1" ht="43.2" x14ac:dyDescent="0.3">
      <c r="A480" s="32" t="s">
        <v>28</v>
      </c>
      <c r="B480" s="33" t="s">
        <v>29</v>
      </c>
      <c r="C480" s="32" t="s">
        <v>30</v>
      </c>
      <c r="D480" s="32" t="s">
        <v>31</v>
      </c>
      <c r="E480" s="32" t="s">
        <v>32</v>
      </c>
      <c r="F480" s="32" t="s">
        <v>33</v>
      </c>
      <c r="G480" s="33" t="s">
        <v>34</v>
      </c>
      <c r="H480" s="33" t="s">
        <v>35</v>
      </c>
    </row>
    <row r="481" spans="1:8" x14ac:dyDescent="0.3">
      <c r="A481" s="15" t="s">
        <v>454</v>
      </c>
      <c r="B481" s="28" t="s">
        <v>455</v>
      </c>
      <c r="C481" s="16"/>
      <c r="D481" s="16"/>
      <c r="E481" s="16"/>
      <c r="F481" s="16"/>
      <c r="G481" s="29"/>
      <c r="H481" s="29"/>
    </row>
    <row r="482" spans="1:8" x14ac:dyDescent="0.3">
      <c r="A482" s="16" t="s">
        <v>456</v>
      </c>
      <c r="B482" s="29" t="s">
        <v>455</v>
      </c>
      <c r="C482" s="16">
        <v>14</v>
      </c>
      <c r="D482" s="16" t="s">
        <v>75</v>
      </c>
      <c r="E482" s="17"/>
      <c r="F482" s="16" t="str">
        <f>IF(ISBLANK(E482),"", PRODUCT(C482,E482))</f>
        <v/>
      </c>
      <c r="G482" s="31"/>
      <c r="H482" s="29"/>
    </row>
    <row r="483" spans="1:8" x14ac:dyDescent="0.3">
      <c r="A483" s="16" t="s">
        <v>457</v>
      </c>
      <c r="B483" s="29" t="s">
        <v>458</v>
      </c>
      <c r="C483" s="16"/>
      <c r="D483" s="16"/>
      <c r="E483" s="16"/>
      <c r="F483" s="16"/>
      <c r="G483" s="29"/>
      <c r="H483" s="31"/>
    </row>
    <row r="484" spans="1:8" x14ac:dyDescent="0.3">
      <c r="A484" s="16" t="s">
        <v>459</v>
      </c>
      <c r="B484" s="29" t="s">
        <v>460</v>
      </c>
      <c r="C484" s="16"/>
      <c r="D484" s="16"/>
      <c r="E484" s="16"/>
      <c r="F484" s="16"/>
      <c r="G484" s="29"/>
      <c r="H484" s="31"/>
    </row>
    <row r="485" spans="1:8" x14ac:dyDescent="0.3">
      <c r="A485" s="16" t="s">
        <v>461</v>
      </c>
      <c r="B485" s="29" t="s">
        <v>462</v>
      </c>
      <c r="C485" s="16"/>
      <c r="D485" s="16"/>
      <c r="E485" s="16"/>
      <c r="F485" s="16"/>
      <c r="G485" s="29"/>
      <c r="H485" s="31"/>
    </row>
    <row r="486" spans="1:8" x14ac:dyDescent="0.3">
      <c r="A486" s="16" t="s">
        <v>463</v>
      </c>
      <c r="B486" s="29" t="s">
        <v>464</v>
      </c>
      <c r="C486" s="16"/>
      <c r="D486" s="16"/>
      <c r="E486" s="16"/>
      <c r="F486" s="16"/>
      <c r="G486" s="29"/>
      <c r="H486" s="31"/>
    </row>
    <row r="487" spans="1:8" x14ac:dyDescent="0.3">
      <c r="A487" s="16" t="s">
        <v>465</v>
      </c>
      <c r="B487" s="29" t="s">
        <v>466</v>
      </c>
      <c r="C487" s="16">
        <v>28</v>
      </c>
      <c r="D487" s="16" t="s">
        <v>467</v>
      </c>
      <c r="E487" s="17"/>
      <c r="F487" s="16" t="str">
        <f>IF(ISBLANK(E487),"", PRODUCT(C487,E487))</f>
        <v/>
      </c>
      <c r="G487" s="31"/>
      <c r="H487" s="29"/>
    </row>
    <row r="488" spans="1:8" x14ac:dyDescent="0.3">
      <c r="A488" s="16" t="s">
        <v>468</v>
      </c>
      <c r="B488" s="29" t="s">
        <v>469</v>
      </c>
      <c r="C488" s="16"/>
      <c r="D488" s="16"/>
      <c r="E488" s="16"/>
      <c r="F488" s="16"/>
      <c r="G488" s="29"/>
      <c r="H488" s="31"/>
    </row>
    <row r="489" spans="1:8" x14ac:dyDescent="0.3">
      <c r="A489" s="16" t="s">
        <v>470</v>
      </c>
      <c r="B489" s="29" t="s">
        <v>471</v>
      </c>
      <c r="C489" s="16"/>
      <c r="D489" s="16"/>
      <c r="E489" s="16"/>
      <c r="F489" s="16"/>
      <c r="G489" s="29"/>
      <c r="H489" s="31"/>
    </row>
    <row r="490" spans="1:8" x14ac:dyDescent="0.3">
      <c r="A490" s="16" t="s">
        <v>472</v>
      </c>
      <c r="B490" s="29" t="s">
        <v>473</v>
      </c>
      <c r="C490" s="16"/>
      <c r="D490" s="16"/>
      <c r="E490" s="16"/>
      <c r="F490" s="16"/>
      <c r="G490" s="29"/>
      <c r="H490" s="31"/>
    </row>
    <row r="491" spans="1:8" ht="28.8" x14ac:dyDescent="0.3">
      <c r="E491" s="15" t="s">
        <v>51</v>
      </c>
      <c r="F491" s="15" t="str">
        <f>IF((COUNT(C482:C490)&lt;&gt;COUNT(F482:F490)),"", ROUND(SUM(F482:F490),2))</f>
        <v/>
      </c>
      <c r="G491" s="30" t="str">
        <f>IF((COUNT(C482:C490)&lt;&gt;COUNT(F482:F490)),"Neužpildytos visų objektų kainos", "")</f>
        <v>Neužpildytos visų objektų kainos</v>
      </c>
    </row>
    <row r="492" spans="1:8" ht="28.8" x14ac:dyDescent="0.3">
      <c r="C492" s="15" t="s">
        <v>52</v>
      </c>
      <c r="D492" s="18"/>
      <c r="E492" s="15" t="s">
        <v>53</v>
      </c>
      <c r="F492" s="15" t="str">
        <f>IF(OR(F491="",D492=""),"", ROUND(PRODUCT(D492,F491)/100,2))</f>
        <v/>
      </c>
      <c r="G492" s="30" t="str">
        <f>IF(D492="", "Nurodykite taikomą PVM dydį", "")</f>
        <v>Nurodykite taikomą PVM dydį</v>
      </c>
    </row>
    <row r="493" spans="1:8" x14ac:dyDescent="0.3">
      <c r="E493" s="15" t="s">
        <v>54</v>
      </c>
      <c r="F493" s="15">
        <f>IF(ISBLANK(F492), "", ROUND(SUM(F491:F492),2))</f>
        <v>0</v>
      </c>
    </row>
    <row r="497" spans="1:8" x14ac:dyDescent="0.3">
      <c r="A497" s="12" t="s">
        <v>474</v>
      </c>
      <c r="B497" s="26" t="s">
        <v>475</v>
      </c>
    </row>
    <row r="499" spans="1:8" x14ac:dyDescent="0.3">
      <c r="A499" s="12" t="s">
        <v>27</v>
      </c>
    </row>
    <row r="500" spans="1:8" s="10" customFormat="1" ht="43.2" x14ac:dyDescent="0.3">
      <c r="A500" s="32" t="s">
        <v>28</v>
      </c>
      <c r="B500" s="33" t="s">
        <v>29</v>
      </c>
      <c r="C500" s="32" t="s">
        <v>30</v>
      </c>
      <c r="D500" s="32" t="s">
        <v>31</v>
      </c>
      <c r="E500" s="32" t="s">
        <v>32</v>
      </c>
      <c r="F500" s="32" t="s">
        <v>33</v>
      </c>
      <c r="G500" s="33" t="s">
        <v>34</v>
      </c>
      <c r="H500" s="33" t="s">
        <v>35</v>
      </c>
    </row>
    <row r="501" spans="1:8" x14ac:dyDescent="0.3">
      <c r="A501" s="15" t="s">
        <v>476</v>
      </c>
      <c r="B501" s="28" t="s">
        <v>477</v>
      </c>
      <c r="C501" s="16"/>
      <c r="D501" s="16"/>
      <c r="E501" s="16"/>
      <c r="F501" s="16"/>
      <c r="G501" s="29"/>
      <c r="H501" s="29"/>
    </row>
    <row r="502" spans="1:8" x14ac:dyDescent="0.3">
      <c r="A502" s="16" t="s">
        <v>478</v>
      </c>
      <c r="B502" s="29" t="s">
        <v>477</v>
      </c>
      <c r="C502" s="16">
        <v>21</v>
      </c>
      <c r="D502" s="16" t="s">
        <v>75</v>
      </c>
      <c r="E502" s="17"/>
      <c r="F502" s="16" t="str">
        <f>IF(ISBLANK(E502),"", PRODUCT(C502,E502))</f>
        <v/>
      </c>
      <c r="G502" s="31"/>
      <c r="H502" s="29"/>
    </row>
    <row r="503" spans="1:8" x14ac:dyDescent="0.3">
      <c r="A503" s="16" t="s">
        <v>479</v>
      </c>
      <c r="B503" s="29" t="s">
        <v>480</v>
      </c>
      <c r="C503" s="16"/>
      <c r="D503" s="16"/>
      <c r="E503" s="16"/>
      <c r="F503" s="16"/>
      <c r="G503" s="29"/>
      <c r="H503" s="31"/>
    </row>
    <row r="504" spans="1:8" ht="28.8" x14ac:dyDescent="0.3">
      <c r="A504" s="16" t="s">
        <v>481</v>
      </c>
      <c r="B504" s="29" t="s">
        <v>482</v>
      </c>
      <c r="C504" s="16"/>
      <c r="D504" s="16"/>
      <c r="E504" s="16"/>
      <c r="F504" s="16"/>
      <c r="G504" s="29"/>
      <c r="H504" s="31"/>
    </row>
    <row r="505" spans="1:8" x14ac:dyDescent="0.3">
      <c r="A505" s="16" t="s">
        <v>483</v>
      </c>
      <c r="B505" s="29" t="s">
        <v>484</v>
      </c>
      <c r="C505" s="16"/>
      <c r="D505" s="16"/>
      <c r="E505" s="16"/>
      <c r="F505" s="16"/>
      <c r="G505" s="29"/>
      <c r="H505" s="31"/>
    </row>
    <row r="506" spans="1:8" x14ac:dyDescent="0.3">
      <c r="A506" s="16" t="s">
        <v>485</v>
      </c>
      <c r="B506" s="29" t="s">
        <v>486</v>
      </c>
      <c r="C506" s="16"/>
      <c r="D506" s="16"/>
      <c r="E506" s="16"/>
      <c r="F506" s="16"/>
      <c r="G506" s="29"/>
      <c r="H506" s="31"/>
    </row>
    <row r="507" spans="1:8" x14ac:dyDescent="0.3">
      <c r="A507" s="16" t="s">
        <v>487</v>
      </c>
      <c r="B507" s="29" t="s">
        <v>488</v>
      </c>
      <c r="C507" s="16"/>
      <c r="D507" s="16"/>
      <c r="E507" s="16"/>
      <c r="F507" s="16"/>
      <c r="G507" s="29"/>
      <c r="H507" s="31"/>
    </row>
    <row r="508" spans="1:8" ht="28.8" x14ac:dyDescent="0.3">
      <c r="E508" s="15" t="s">
        <v>51</v>
      </c>
      <c r="F508" s="15" t="str">
        <f>IF((COUNT(C502:C507)&lt;&gt;COUNT(F502:F507)),"", ROUND(SUM(F502:F507),2))</f>
        <v/>
      </c>
      <c r="G508" s="30" t="str">
        <f>IF((COUNT(C502:C507)&lt;&gt;COUNT(F502:F507)),"Neužpildytos visų objektų kainos", "")</f>
        <v>Neužpildytos visų objektų kainos</v>
      </c>
    </row>
    <row r="509" spans="1:8" ht="28.8" x14ac:dyDescent="0.3">
      <c r="C509" s="15" t="s">
        <v>52</v>
      </c>
      <c r="D509" s="18"/>
      <c r="E509" s="15" t="s">
        <v>53</v>
      </c>
      <c r="F509" s="15" t="str">
        <f>IF(OR(F508="",D509=""),"", ROUND(PRODUCT(D509,F508)/100,2))</f>
        <v/>
      </c>
      <c r="G509" s="30" t="str">
        <f>IF(D509="", "Nurodykite taikomą PVM dydį", "")</f>
        <v>Nurodykite taikomą PVM dydį</v>
      </c>
    </row>
    <row r="510" spans="1:8" x14ac:dyDescent="0.3">
      <c r="E510" s="15" t="s">
        <v>54</v>
      </c>
      <c r="F510" s="15">
        <f>IF(ISBLANK(F509), "", ROUND(SUM(F508:F509),2))</f>
        <v>0</v>
      </c>
    </row>
    <row r="514" spans="1:8" x14ac:dyDescent="0.3">
      <c r="A514" s="12" t="s">
        <v>489</v>
      </c>
      <c r="B514" s="26" t="s">
        <v>490</v>
      </c>
    </row>
    <row r="516" spans="1:8" x14ac:dyDescent="0.3">
      <c r="A516" s="12" t="s">
        <v>27</v>
      </c>
    </row>
    <row r="517" spans="1:8" s="10" customFormat="1" ht="43.2" x14ac:dyDescent="0.3">
      <c r="A517" s="32" t="s">
        <v>28</v>
      </c>
      <c r="B517" s="33" t="s">
        <v>29</v>
      </c>
      <c r="C517" s="32" t="s">
        <v>30</v>
      </c>
      <c r="D517" s="32" t="s">
        <v>31</v>
      </c>
      <c r="E517" s="32" t="s">
        <v>32</v>
      </c>
      <c r="F517" s="32" t="s">
        <v>33</v>
      </c>
      <c r="G517" s="33" t="s">
        <v>34</v>
      </c>
      <c r="H517" s="33" t="s">
        <v>35</v>
      </c>
    </row>
    <row r="518" spans="1:8" x14ac:dyDescent="0.3">
      <c r="A518" s="15" t="s">
        <v>491</v>
      </c>
      <c r="B518" s="28" t="s">
        <v>492</v>
      </c>
      <c r="C518" s="16"/>
      <c r="D518" s="16"/>
      <c r="E518" s="16"/>
      <c r="F518" s="16"/>
      <c r="G518" s="29"/>
      <c r="H518" s="29"/>
    </row>
    <row r="519" spans="1:8" x14ac:dyDescent="0.3">
      <c r="A519" s="16" t="s">
        <v>493</v>
      </c>
      <c r="B519" s="29" t="s">
        <v>492</v>
      </c>
      <c r="C519" s="16">
        <v>5</v>
      </c>
      <c r="D519" s="16" t="s">
        <v>75</v>
      </c>
      <c r="E519" s="17"/>
      <c r="F519" s="16" t="str">
        <f>IF(ISBLANK(E519),"", PRODUCT(C519,E519))</f>
        <v/>
      </c>
      <c r="G519" s="31"/>
      <c r="H519" s="29"/>
    </row>
    <row r="520" spans="1:8" x14ac:dyDescent="0.3">
      <c r="A520" s="16" t="s">
        <v>494</v>
      </c>
      <c r="B520" s="29" t="s">
        <v>495</v>
      </c>
      <c r="C520" s="16"/>
      <c r="D520" s="16"/>
      <c r="E520" s="16"/>
      <c r="F520" s="16"/>
      <c r="G520" s="29"/>
      <c r="H520" s="31"/>
    </row>
    <row r="521" spans="1:8" x14ac:dyDescent="0.3">
      <c r="A521" s="16" t="s">
        <v>496</v>
      </c>
      <c r="B521" s="29" t="s">
        <v>497</v>
      </c>
      <c r="C521" s="16"/>
      <c r="D521" s="16"/>
      <c r="E521" s="16"/>
      <c r="F521" s="16"/>
      <c r="G521" s="29"/>
      <c r="H521" s="31"/>
    </row>
    <row r="522" spans="1:8" x14ac:dyDescent="0.3">
      <c r="A522" s="16" t="s">
        <v>498</v>
      </c>
      <c r="B522" s="29" t="s">
        <v>499</v>
      </c>
      <c r="C522" s="16"/>
      <c r="D522" s="16"/>
      <c r="E522" s="16"/>
      <c r="F522" s="16"/>
      <c r="G522" s="29"/>
      <c r="H522" s="31"/>
    </row>
    <row r="523" spans="1:8" x14ac:dyDescent="0.3">
      <c r="A523" s="16" t="s">
        <v>500</v>
      </c>
      <c r="B523" s="29" t="s">
        <v>501</v>
      </c>
      <c r="C523" s="16"/>
      <c r="D523" s="16"/>
      <c r="E523" s="16"/>
      <c r="F523" s="16"/>
      <c r="G523" s="29"/>
      <c r="H523" s="31"/>
    </row>
    <row r="524" spans="1:8" x14ac:dyDescent="0.3">
      <c r="A524" s="16" t="s">
        <v>502</v>
      </c>
      <c r="B524" s="29" t="s">
        <v>480</v>
      </c>
      <c r="C524" s="16"/>
      <c r="D524" s="16"/>
      <c r="E524" s="16"/>
      <c r="F524" s="16"/>
      <c r="G524" s="29"/>
      <c r="H524" s="31"/>
    </row>
    <row r="525" spans="1:8" ht="28.8" x14ac:dyDescent="0.3">
      <c r="E525" s="15" t="s">
        <v>51</v>
      </c>
      <c r="F525" s="15" t="str">
        <f>IF((COUNT(C519:C524)&lt;&gt;COUNT(F519:F524)),"", ROUND(SUM(F519:F524),2))</f>
        <v/>
      </c>
      <c r="G525" s="30" t="str">
        <f>IF((COUNT(C519:C524)&lt;&gt;COUNT(F519:F524)),"Neužpildytos visų objektų kainos", "")</f>
        <v>Neužpildytos visų objektų kainos</v>
      </c>
    </row>
    <row r="526" spans="1:8" ht="28.8" x14ac:dyDescent="0.3">
      <c r="C526" s="15" t="s">
        <v>52</v>
      </c>
      <c r="D526" s="18"/>
      <c r="E526" s="15" t="s">
        <v>53</v>
      </c>
      <c r="F526" s="15" t="str">
        <f>IF(OR(F525="",D526=""),"", ROUND(PRODUCT(D526,F525)/100,2))</f>
        <v/>
      </c>
      <c r="G526" s="30" t="str">
        <f>IF(D526="", "Nurodykite taikomą PVM dydį", "")</f>
        <v>Nurodykite taikomą PVM dydį</v>
      </c>
    </row>
    <row r="527" spans="1:8" x14ac:dyDescent="0.3">
      <c r="E527" s="15" t="s">
        <v>54</v>
      </c>
      <c r="F527" s="15">
        <f>IF(ISBLANK(F526), "", ROUND(SUM(F525:F526),2))</f>
        <v>0</v>
      </c>
    </row>
    <row r="531" spans="1:8" x14ac:dyDescent="0.3">
      <c r="A531" s="12" t="s">
        <v>503</v>
      </c>
      <c r="B531" s="26" t="s">
        <v>504</v>
      </c>
    </row>
    <row r="533" spans="1:8" x14ac:dyDescent="0.3">
      <c r="A533" s="12" t="s">
        <v>27</v>
      </c>
    </row>
    <row r="534" spans="1:8" s="10" customFormat="1" ht="43.2" x14ac:dyDescent="0.3">
      <c r="A534" s="32" t="s">
        <v>28</v>
      </c>
      <c r="B534" s="33" t="s">
        <v>29</v>
      </c>
      <c r="C534" s="32" t="s">
        <v>30</v>
      </c>
      <c r="D534" s="32" t="s">
        <v>31</v>
      </c>
      <c r="E534" s="32" t="s">
        <v>32</v>
      </c>
      <c r="F534" s="32" t="s">
        <v>33</v>
      </c>
      <c r="G534" s="33" t="s">
        <v>34</v>
      </c>
      <c r="H534" s="33" t="s">
        <v>35</v>
      </c>
    </row>
    <row r="535" spans="1:8" x14ac:dyDescent="0.3">
      <c r="A535" s="15" t="s">
        <v>505</v>
      </c>
      <c r="B535" s="28" t="s">
        <v>506</v>
      </c>
      <c r="C535" s="16"/>
      <c r="D535" s="16"/>
      <c r="E535" s="16"/>
      <c r="F535" s="16"/>
      <c r="G535" s="29"/>
      <c r="H535" s="29"/>
    </row>
    <row r="536" spans="1:8" x14ac:dyDescent="0.3">
      <c r="A536" s="16" t="s">
        <v>507</v>
      </c>
      <c r="B536" s="29" t="s">
        <v>506</v>
      </c>
      <c r="C536" s="16">
        <v>29</v>
      </c>
      <c r="D536" s="16" t="s">
        <v>75</v>
      </c>
      <c r="E536" s="17"/>
      <c r="F536" s="16" t="str">
        <f>IF(ISBLANK(E536),"", PRODUCT(C536,E536))</f>
        <v/>
      </c>
      <c r="G536" s="31"/>
      <c r="H536" s="29"/>
    </row>
    <row r="537" spans="1:8" x14ac:dyDescent="0.3">
      <c r="A537" s="16" t="s">
        <v>508</v>
      </c>
      <c r="B537" s="29" t="s">
        <v>509</v>
      </c>
      <c r="C537" s="16"/>
      <c r="D537" s="16"/>
      <c r="E537" s="16"/>
      <c r="F537" s="16"/>
      <c r="G537" s="29"/>
      <c r="H537" s="31"/>
    </row>
    <row r="538" spans="1:8" ht="28.8" x14ac:dyDescent="0.3">
      <c r="A538" s="16" t="s">
        <v>510</v>
      </c>
      <c r="B538" s="29" t="s">
        <v>511</v>
      </c>
      <c r="C538" s="16"/>
      <c r="D538" s="16"/>
      <c r="E538" s="16"/>
      <c r="F538" s="16"/>
      <c r="G538" s="29"/>
      <c r="H538" s="31"/>
    </row>
    <row r="539" spans="1:8" x14ac:dyDescent="0.3">
      <c r="A539" s="16" t="s">
        <v>512</v>
      </c>
      <c r="B539" s="29" t="s">
        <v>513</v>
      </c>
      <c r="C539" s="16"/>
      <c r="D539" s="16"/>
      <c r="E539" s="16"/>
      <c r="F539" s="16"/>
      <c r="G539" s="29"/>
      <c r="H539" s="31"/>
    </row>
    <row r="540" spans="1:8" x14ac:dyDescent="0.3">
      <c r="A540" s="16" t="s">
        <v>514</v>
      </c>
      <c r="B540" s="29" t="s">
        <v>515</v>
      </c>
      <c r="C540" s="16"/>
      <c r="D540" s="16"/>
      <c r="E540" s="16"/>
      <c r="F540" s="16"/>
      <c r="G540" s="29"/>
      <c r="H540" s="31"/>
    </row>
    <row r="541" spans="1:8" x14ac:dyDescent="0.3">
      <c r="A541" s="16" t="s">
        <v>516</v>
      </c>
      <c r="B541" s="29" t="s">
        <v>517</v>
      </c>
      <c r="C541" s="16"/>
      <c r="D541" s="16"/>
      <c r="E541" s="16"/>
      <c r="F541" s="16"/>
      <c r="G541" s="29"/>
      <c r="H541" s="31"/>
    </row>
    <row r="542" spans="1:8" ht="28.8" x14ac:dyDescent="0.3">
      <c r="E542" s="15" t="s">
        <v>51</v>
      </c>
      <c r="F542" s="15" t="str">
        <f>IF((COUNT(C536:C541)&lt;&gt;COUNT(F536:F541)),"", ROUND(SUM(F536:F541),2))</f>
        <v/>
      </c>
      <c r="G542" s="30" t="str">
        <f>IF((COUNT(C536:C541)&lt;&gt;COUNT(F536:F541)),"Neužpildytos visų objektų kainos", "")</f>
        <v>Neužpildytos visų objektų kainos</v>
      </c>
    </row>
    <row r="543" spans="1:8" ht="28.8" x14ac:dyDescent="0.3">
      <c r="C543" s="15" t="s">
        <v>52</v>
      </c>
      <c r="D543" s="18"/>
      <c r="E543" s="15" t="s">
        <v>53</v>
      </c>
      <c r="F543" s="15" t="str">
        <f>IF(OR(F542="",D543=""),"", ROUND(PRODUCT(D543,F542)/100,2))</f>
        <v/>
      </c>
      <c r="G543" s="30" t="str">
        <f>IF(D543="", "Nurodykite taikomą PVM dydį", "")</f>
        <v>Nurodykite taikomą PVM dydį</v>
      </c>
    </row>
    <row r="544" spans="1:8" x14ac:dyDescent="0.3">
      <c r="E544" s="15" t="s">
        <v>54</v>
      </c>
      <c r="F544" s="15">
        <f>IF(ISBLANK(F543), "", ROUND(SUM(F542:F543),2))</f>
        <v>0</v>
      </c>
    </row>
    <row r="548" spans="1:8" x14ac:dyDescent="0.3">
      <c r="A548" s="12" t="s">
        <v>518</v>
      </c>
      <c r="B548" s="26" t="s">
        <v>519</v>
      </c>
    </row>
    <row r="550" spans="1:8" x14ac:dyDescent="0.3">
      <c r="A550" s="12" t="s">
        <v>27</v>
      </c>
    </row>
    <row r="551" spans="1:8" s="10" customFormat="1" ht="43.2" x14ac:dyDescent="0.3">
      <c r="A551" s="32" t="s">
        <v>28</v>
      </c>
      <c r="B551" s="33" t="s">
        <v>29</v>
      </c>
      <c r="C551" s="32" t="s">
        <v>30</v>
      </c>
      <c r="D551" s="32" t="s">
        <v>31</v>
      </c>
      <c r="E551" s="32" t="s">
        <v>32</v>
      </c>
      <c r="F551" s="32" t="s">
        <v>33</v>
      </c>
      <c r="G551" s="33" t="s">
        <v>34</v>
      </c>
      <c r="H551" s="33" t="s">
        <v>35</v>
      </c>
    </row>
    <row r="552" spans="1:8" x14ac:dyDescent="0.3">
      <c r="A552" s="15" t="s">
        <v>520</v>
      </c>
      <c r="B552" s="28" t="s">
        <v>521</v>
      </c>
      <c r="C552" s="16"/>
      <c r="D552" s="16"/>
      <c r="E552" s="16"/>
      <c r="F552" s="16"/>
      <c r="G552" s="29"/>
      <c r="H552" s="29"/>
    </row>
    <row r="553" spans="1:8" x14ac:dyDescent="0.3">
      <c r="A553" s="16" t="s">
        <v>522</v>
      </c>
      <c r="B553" s="29" t="s">
        <v>521</v>
      </c>
      <c r="C553" s="16">
        <v>11</v>
      </c>
      <c r="D553" s="16" t="s">
        <v>75</v>
      </c>
      <c r="E553" s="17"/>
      <c r="F553" s="16" t="str">
        <f>IF(ISBLANK(E553),"", PRODUCT(C553,E553))</f>
        <v/>
      </c>
      <c r="G553" s="31"/>
      <c r="H553" s="29"/>
    </row>
    <row r="554" spans="1:8" x14ac:dyDescent="0.3">
      <c r="A554" s="16" t="s">
        <v>523</v>
      </c>
      <c r="B554" s="29" t="s">
        <v>524</v>
      </c>
      <c r="C554" s="16"/>
      <c r="D554" s="16"/>
      <c r="E554" s="16"/>
      <c r="F554" s="16"/>
      <c r="G554" s="29"/>
      <c r="H554" s="31"/>
    </row>
    <row r="555" spans="1:8" x14ac:dyDescent="0.3">
      <c r="A555" s="16" t="s">
        <v>525</v>
      </c>
      <c r="B555" s="29" t="s">
        <v>526</v>
      </c>
      <c r="C555" s="16"/>
      <c r="D555" s="16"/>
      <c r="E555" s="16"/>
      <c r="F555" s="16"/>
      <c r="G555" s="29"/>
      <c r="H555" s="31"/>
    </row>
    <row r="556" spans="1:8" x14ac:dyDescent="0.3">
      <c r="A556" s="16" t="s">
        <v>527</v>
      </c>
      <c r="B556" s="29" t="s">
        <v>528</v>
      </c>
      <c r="C556" s="16"/>
      <c r="D556" s="16"/>
      <c r="E556" s="16"/>
      <c r="F556" s="16"/>
      <c r="G556" s="29"/>
      <c r="H556" s="31"/>
    </row>
    <row r="557" spans="1:8" x14ac:dyDescent="0.3">
      <c r="A557" s="16" t="s">
        <v>529</v>
      </c>
      <c r="B557" s="29" t="s">
        <v>530</v>
      </c>
      <c r="C557" s="16"/>
      <c r="D557" s="16"/>
      <c r="E557" s="16"/>
      <c r="F557" s="16"/>
      <c r="G557" s="29"/>
      <c r="H557" s="31"/>
    </row>
    <row r="558" spans="1:8" ht="28.8" x14ac:dyDescent="0.3">
      <c r="E558" s="15" t="s">
        <v>51</v>
      </c>
      <c r="F558" s="15" t="str">
        <f>IF((COUNT(C553:C557)&lt;&gt;COUNT(F553:F557)),"", ROUND(SUM(F553:F557),2))</f>
        <v/>
      </c>
      <c r="G558" s="30" t="str">
        <f>IF((COUNT(C553:C557)&lt;&gt;COUNT(F553:F557)),"Neužpildytos visų objektų kainos", "")</f>
        <v>Neužpildytos visų objektų kainos</v>
      </c>
    </row>
    <row r="559" spans="1:8" ht="28.8" x14ac:dyDescent="0.3">
      <c r="C559" s="15" t="s">
        <v>52</v>
      </c>
      <c r="D559" s="18"/>
      <c r="E559" s="15" t="s">
        <v>53</v>
      </c>
      <c r="F559" s="15" t="str">
        <f>IF(OR(F558="",D559=""),"", ROUND(PRODUCT(D559,F558)/100,2))</f>
        <v/>
      </c>
      <c r="G559" s="30" t="str">
        <f>IF(D559="", "Nurodykite taikomą PVM dydį", "")</f>
        <v>Nurodykite taikomą PVM dydį</v>
      </c>
    </row>
    <row r="560" spans="1:8" x14ac:dyDescent="0.3">
      <c r="E560" s="15" t="s">
        <v>54</v>
      </c>
      <c r="F560" s="15">
        <f>IF(ISBLANK(F559), "", ROUND(SUM(F558:F559),2))</f>
        <v>0</v>
      </c>
    </row>
    <row r="564" spans="1:8" x14ac:dyDescent="0.3">
      <c r="A564" s="12" t="s">
        <v>531</v>
      </c>
      <c r="B564" s="26" t="s">
        <v>532</v>
      </c>
    </row>
    <row r="566" spans="1:8" x14ac:dyDescent="0.3">
      <c r="A566" s="12" t="s">
        <v>27</v>
      </c>
    </row>
    <row r="567" spans="1:8" s="10" customFormat="1" ht="43.2" x14ac:dyDescent="0.3">
      <c r="A567" s="32" t="s">
        <v>28</v>
      </c>
      <c r="B567" s="33" t="s">
        <v>29</v>
      </c>
      <c r="C567" s="32" t="s">
        <v>30</v>
      </c>
      <c r="D567" s="32" t="s">
        <v>31</v>
      </c>
      <c r="E567" s="32" t="s">
        <v>32</v>
      </c>
      <c r="F567" s="32" t="s">
        <v>33</v>
      </c>
      <c r="G567" s="33" t="s">
        <v>34</v>
      </c>
      <c r="H567" s="33" t="s">
        <v>35</v>
      </c>
    </row>
    <row r="568" spans="1:8" x14ac:dyDescent="0.3">
      <c r="A568" s="15" t="s">
        <v>533</v>
      </c>
      <c r="B568" s="28" t="s">
        <v>534</v>
      </c>
      <c r="C568" s="16"/>
      <c r="D568" s="16"/>
      <c r="E568" s="16"/>
      <c r="F568" s="16"/>
      <c r="G568" s="29"/>
      <c r="H568" s="29"/>
    </row>
    <row r="569" spans="1:8" x14ac:dyDescent="0.3">
      <c r="A569" s="16" t="s">
        <v>535</v>
      </c>
      <c r="B569" s="29" t="s">
        <v>534</v>
      </c>
      <c r="C569" s="16">
        <v>10</v>
      </c>
      <c r="D569" s="16" t="s">
        <v>75</v>
      </c>
      <c r="E569" s="17"/>
      <c r="F569" s="16" t="str">
        <f>IF(ISBLANK(E569),"", PRODUCT(C569,E569))</f>
        <v/>
      </c>
      <c r="G569" s="31"/>
      <c r="H569" s="29"/>
    </row>
    <row r="570" spans="1:8" x14ac:dyDescent="0.3">
      <c r="A570" s="16" t="s">
        <v>536</v>
      </c>
      <c r="B570" s="29" t="s">
        <v>537</v>
      </c>
      <c r="C570" s="16"/>
      <c r="D570" s="16"/>
      <c r="E570" s="16"/>
      <c r="F570" s="16"/>
      <c r="G570" s="29"/>
      <c r="H570" s="31"/>
    </row>
    <row r="571" spans="1:8" x14ac:dyDescent="0.3">
      <c r="A571" s="16" t="s">
        <v>538</v>
      </c>
      <c r="B571" s="29" t="s">
        <v>539</v>
      </c>
      <c r="C571" s="16"/>
      <c r="D571" s="16"/>
      <c r="E571" s="16"/>
      <c r="F571" s="16"/>
      <c r="G571" s="29"/>
      <c r="H571" s="31"/>
    </row>
    <row r="572" spans="1:8" x14ac:dyDescent="0.3">
      <c r="A572" s="16" t="s">
        <v>540</v>
      </c>
      <c r="B572" s="29" t="s">
        <v>541</v>
      </c>
      <c r="C572" s="16"/>
      <c r="D572" s="16"/>
      <c r="E572" s="16"/>
      <c r="F572" s="16"/>
      <c r="G572" s="29"/>
      <c r="H572" s="31"/>
    </row>
    <row r="573" spans="1:8" ht="28.8" x14ac:dyDescent="0.3">
      <c r="E573" s="15" t="s">
        <v>51</v>
      </c>
      <c r="F573" s="15" t="str">
        <f>IF((COUNT(C569:C572)&lt;&gt;COUNT(F569:F572)),"", ROUND(SUM(F569:F572),2))</f>
        <v/>
      </c>
      <c r="G573" s="30" t="str">
        <f>IF((COUNT(C569:C572)&lt;&gt;COUNT(F569:F572)),"Neužpildytos visų objektų kainos", "")</f>
        <v>Neužpildytos visų objektų kainos</v>
      </c>
    </row>
    <row r="574" spans="1:8" ht="28.8" x14ac:dyDescent="0.3">
      <c r="C574" s="15" t="s">
        <v>52</v>
      </c>
      <c r="D574" s="18"/>
      <c r="E574" s="15" t="s">
        <v>53</v>
      </c>
      <c r="F574" s="15" t="str">
        <f>IF(OR(F573="",D574=""),"", ROUND(PRODUCT(D574,F573)/100,2))</f>
        <v/>
      </c>
      <c r="G574" s="30" t="str">
        <f>IF(D574="", "Nurodykite taikomą PVM dydį", "")</f>
        <v>Nurodykite taikomą PVM dydį</v>
      </c>
    </row>
    <row r="575" spans="1:8" x14ac:dyDescent="0.3">
      <c r="E575" s="15" t="s">
        <v>54</v>
      </c>
      <c r="F575" s="15">
        <f>IF(ISBLANK(F574), "", ROUND(SUM(F573:F574),2))</f>
        <v>0</v>
      </c>
    </row>
    <row r="579" spans="1:8" x14ac:dyDescent="0.3">
      <c r="A579" s="12" t="s">
        <v>542</v>
      </c>
      <c r="B579" s="26" t="s">
        <v>543</v>
      </c>
    </row>
    <row r="581" spans="1:8" x14ac:dyDescent="0.3">
      <c r="A581" s="12" t="s">
        <v>27</v>
      </c>
    </row>
    <row r="582" spans="1:8" s="10" customFormat="1" ht="43.2" x14ac:dyDescent="0.3">
      <c r="A582" s="32" t="s">
        <v>28</v>
      </c>
      <c r="B582" s="33" t="s">
        <v>29</v>
      </c>
      <c r="C582" s="32" t="s">
        <v>30</v>
      </c>
      <c r="D582" s="32" t="s">
        <v>31</v>
      </c>
      <c r="E582" s="32" t="s">
        <v>32</v>
      </c>
      <c r="F582" s="32" t="s">
        <v>33</v>
      </c>
      <c r="G582" s="33" t="s">
        <v>34</v>
      </c>
      <c r="H582" s="33" t="s">
        <v>35</v>
      </c>
    </row>
    <row r="583" spans="1:8" x14ac:dyDescent="0.3">
      <c r="A583" s="15" t="s">
        <v>544</v>
      </c>
      <c r="B583" s="28" t="s">
        <v>545</v>
      </c>
      <c r="C583" s="16"/>
      <c r="D583" s="16"/>
      <c r="E583" s="16"/>
      <c r="F583" s="16"/>
      <c r="G583" s="29"/>
      <c r="H583" s="29"/>
    </row>
    <row r="584" spans="1:8" x14ac:dyDescent="0.3">
      <c r="A584" s="16" t="s">
        <v>546</v>
      </c>
      <c r="B584" s="29" t="s">
        <v>545</v>
      </c>
      <c r="C584" s="16">
        <v>31</v>
      </c>
      <c r="D584" s="16" t="s">
        <v>75</v>
      </c>
      <c r="E584" s="17"/>
      <c r="F584" s="16" t="str">
        <f>IF(ISBLANK(E584),"", PRODUCT(C584,E584))</f>
        <v/>
      </c>
      <c r="G584" s="31"/>
      <c r="H584" s="29"/>
    </row>
    <row r="585" spans="1:8" x14ac:dyDescent="0.3">
      <c r="A585" s="16" t="s">
        <v>547</v>
      </c>
      <c r="B585" s="29" t="s">
        <v>548</v>
      </c>
      <c r="C585" s="16"/>
      <c r="D585" s="16"/>
      <c r="E585" s="16"/>
      <c r="F585" s="16"/>
      <c r="G585" s="29"/>
      <c r="H585" s="31"/>
    </row>
    <row r="586" spans="1:8" x14ac:dyDescent="0.3">
      <c r="A586" s="16" t="s">
        <v>549</v>
      </c>
      <c r="B586" s="29" t="s">
        <v>550</v>
      </c>
      <c r="C586" s="16"/>
      <c r="D586" s="16"/>
      <c r="E586" s="16"/>
      <c r="F586" s="16"/>
      <c r="G586" s="29"/>
      <c r="H586" s="31"/>
    </row>
    <row r="587" spans="1:8" x14ac:dyDescent="0.3">
      <c r="A587" s="16" t="s">
        <v>551</v>
      </c>
      <c r="B587" s="29" t="s">
        <v>552</v>
      </c>
      <c r="C587" s="16"/>
      <c r="D587" s="16"/>
      <c r="E587" s="16"/>
      <c r="F587" s="16"/>
      <c r="G587" s="29"/>
      <c r="H587" s="31"/>
    </row>
    <row r="588" spans="1:8" x14ac:dyDescent="0.3">
      <c r="A588" s="16" t="s">
        <v>553</v>
      </c>
      <c r="B588" s="29" t="s">
        <v>554</v>
      </c>
      <c r="C588" s="16"/>
      <c r="D588" s="16"/>
      <c r="E588" s="16"/>
      <c r="F588" s="16"/>
      <c r="G588" s="29"/>
      <c r="H588" s="31"/>
    </row>
    <row r="589" spans="1:8" ht="28.8" x14ac:dyDescent="0.3">
      <c r="E589" s="15" t="s">
        <v>51</v>
      </c>
      <c r="F589" s="15" t="str">
        <f>IF((COUNT(C584:C588)&lt;&gt;COUNT(F584:F588)),"", ROUND(SUM(F584:F588),2))</f>
        <v/>
      </c>
      <c r="G589" s="30" t="str">
        <f>IF((COUNT(C584:C588)&lt;&gt;COUNT(F584:F588)),"Neužpildytos visų objektų kainos", "")</f>
        <v>Neužpildytos visų objektų kainos</v>
      </c>
    </row>
    <row r="590" spans="1:8" ht="28.8" x14ac:dyDescent="0.3">
      <c r="C590" s="15" t="s">
        <v>52</v>
      </c>
      <c r="D590" s="18"/>
      <c r="E590" s="15" t="s">
        <v>53</v>
      </c>
      <c r="F590" s="15" t="str">
        <f>IF(OR(F589="",D590=""),"", ROUND(PRODUCT(D590,F589)/100,2))</f>
        <v/>
      </c>
      <c r="G590" s="30" t="str">
        <f>IF(D590="", "Nurodykite taikomą PVM dydį", "")</f>
        <v>Nurodykite taikomą PVM dydį</v>
      </c>
    </row>
    <row r="591" spans="1:8" x14ac:dyDescent="0.3">
      <c r="E591" s="15" t="s">
        <v>54</v>
      </c>
      <c r="F591" s="15">
        <f>IF(ISBLANK(F590), "", ROUND(SUM(F589:F590),2))</f>
        <v>0</v>
      </c>
    </row>
    <row r="595" spans="1:8" x14ac:dyDescent="0.3">
      <c r="A595" s="12" t="s">
        <v>555</v>
      </c>
      <c r="B595" s="26" t="s">
        <v>556</v>
      </c>
    </row>
    <row r="597" spans="1:8" x14ac:dyDescent="0.3">
      <c r="A597" s="12" t="s">
        <v>27</v>
      </c>
    </row>
    <row r="598" spans="1:8" s="10" customFormat="1" ht="43.2" x14ac:dyDescent="0.3">
      <c r="A598" s="32" t="s">
        <v>28</v>
      </c>
      <c r="B598" s="33" t="s">
        <v>29</v>
      </c>
      <c r="C598" s="32" t="s">
        <v>30</v>
      </c>
      <c r="D598" s="32" t="s">
        <v>31</v>
      </c>
      <c r="E598" s="32" t="s">
        <v>32</v>
      </c>
      <c r="F598" s="32" t="s">
        <v>33</v>
      </c>
      <c r="G598" s="33" t="s">
        <v>34</v>
      </c>
      <c r="H598" s="33" t="s">
        <v>35</v>
      </c>
    </row>
    <row r="599" spans="1:8" x14ac:dyDescent="0.3">
      <c r="A599" s="15" t="s">
        <v>557</v>
      </c>
      <c r="B599" s="28" t="s">
        <v>558</v>
      </c>
      <c r="C599" s="16"/>
      <c r="D599" s="16"/>
      <c r="E599" s="16"/>
      <c r="F599" s="16"/>
      <c r="G599" s="29"/>
      <c r="H599" s="29"/>
    </row>
    <row r="600" spans="1:8" x14ac:dyDescent="0.3">
      <c r="A600" s="16" t="s">
        <v>559</v>
      </c>
      <c r="B600" s="29" t="s">
        <v>558</v>
      </c>
      <c r="C600" s="16">
        <v>73</v>
      </c>
      <c r="D600" s="16" t="s">
        <v>75</v>
      </c>
      <c r="E600" s="17"/>
      <c r="F600" s="16" t="str">
        <f>IF(ISBLANK(E600),"", PRODUCT(C600,E600))</f>
        <v/>
      </c>
      <c r="G600" s="31"/>
      <c r="H600" s="29"/>
    </row>
    <row r="601" spans="1:8" x14ac:dyDescent="0.3">
      <c r="A601" s="16" t="s">
        <v>560</v>
      </c>
      <c r="B601" s="29" t="s">
        <v>561</v>
      </c>
      <c r="C601" s="16"/>
      <c r="D601" s="16"/>
      <c r="E601" s="16"/>
      <c r="F601" s="16"/>
      <c r="G601" s="29"/>
      <c r="H601" s="31"/>
    </row>
    <row r="602" spans="1:8" x14ac:dyDescent="0.3">
      <c r="A602" s="16" t="s">
        <v>562</v>
      </c>
      <c r="B602" s="29" t="s">
        <v>563</v>
      </c>
      <c r="C602" s="16"/>
      <c r="D602" s="16"/>
      <c r="E602" s="16"/>
      <c r="F602" s="16"/>
      <c r="G602" s="29"/>
      <c r="H602" s="31"/>
    </row>
    <row r="603" spans="1:8" x14ac:dyDescent="0.3">
      <c r="A603" s="16" t="s">
        <v>564</v>
      </c>
      <c r="B603" s="29" t="s">
        <v>565</v>
      </c>
      <c r="C603" s="16"/>
      <c r="D603" s="16"/>
      <c r="E603" s="16"/>
      <c r="F603" s="16"/>
      <c r="G603" s="29"/>
      <c r="H603" s="31"/>
    </row>
    <row r="604" spans="1:8" x14ac:dyDescent="0.3">
      <c r="A604" s="16" t="s">
        <v>566</v>
      </c>
      <c r="B604" s="29" t="s">
        <v>567</v>
      </c>
      <c r="C604" s="16"/>
      <c r="D604" s="16"/>
      <c r="E604" s="16"/>
      <c r="F604" s="16"/>
      <c r="G604" s="29"/>
      <c r="H604" s="31"/>
    </row>
    <row r="605" spans="1:8" x14ac:dyDescent="0.3">
      <c r="A605" s="16" t="s">
        <v>568</v>
      </c>
      <c r="B605" s="29" t="s">
        <v>569</v>
      </c>
      <c r="C605" s="16"/>
      <c r="D605" s="16"/>
      <c r="E605" s="16"/>
      <c r="F605" s="16"/>
      <c r="G605" s="29"/>
      <c r="H605" s="31"/>
    </row>
    <row r="606" spans="1:8" ht="28.8" x14ac:dyDescent="0.3">
      <c r="E606" s="15" t="s">
        <v>51</v>
      </c>
      <c r="F606" s="15" t="str">
        <f>IF((COUNT(C600:C605)&lt;&gt;COUNT(F600:F605)),"", ROUND(SUM(F600:F605),2))</f>
        <v/>
      </c>
      <c r="G606" s="30" t="str">
        <f>IF((COUNT(C600:C605)&lt;&gt;COUNT(F600:F605)),"Neužpildytos visų objektų kainos", "")</f>
        <v>Neužpildytos visų objektų kainos</v>
      </c>
    </row>
    <row r="607" spans="1:8" ht="28.8" x14ac:dyDescent="0.3">
      <c r="C607" s="15" t="s">
        <v>52</v>
      </c>
      <c r="D607" s="18"/>
      <c r="E607" s="15" t="s">
        <v>53</v>
      </c>
      <c r="F607" s="15" t="str">
        <f>IF(OR(F606="",D607=""),"", ROUND(PRODUCT(D607,F606)/100,2))</f>
        <v/>
      </c>
      <c r="G607" s="30" t="str">
        <f>IF(D607="", "Nurodykite taikomą PVM dydį", "")</f>
        <v>Nurodykite taikomą PVM dydį</v>
      </c>
    </row>
    <row r="608" spans="1:8" x14ac:dyDescent="0.3">
      <c r="E608" s="15" t="s">
        <v>54</v>
      </c>
      <c r="F608" s="15">
        <f>IF(ISBLANK(F607), "", ROUND(SUM(F606:F607),2))</f>
        <v>0</v>
      </c>
    </row>
    <row r="612" spans="1:8" x14ac:dyDescent="0.3">
      <c r="A612" s="12" t="s">
        <v>570</v>
      </c>
      <c r="B612" s="26" t="s">
        <v>571</v>
      </c>
    </row>
    <row r="614" spans="1:8" x14ac:dyDescent="0.3">
      <c r="A614" s="12" t="s">
        <v>27</v>
      </c>
    </row>
    <row r="615" spans="1:8" s="10" customFormat="1" ht="43.2" x14ac:dyDescent="0.3">
      <c r="A615" s="32" t="s">
        <v>28</v>
      </c>
      <c r="B615" s="33" t="s">
        <v>29</v>
      </c>
      <c r="C615" s="32" t="s">
        <v>30</v>
      </c>
      <c r="D615" s="32" t="s">
        <v>31</v>
      </c>
      <c r="E615" s="32" t="s">
        <v>32</v>
      </c>
      <c r="F615" s="32" t="s">
        <v>33</v>
      </c>
      <c r="G615" s="33" t="s">
        <v>34</v>
      </c>
      <c r="H615" s="33" t="s">
        <v>35</v>
      </c>
    </row>
    <row r="616" spans="1:8" x14ac:dyDescent="0.3">
      <c r="A616" s="15" t="s">
        <v>572</v>
      </c>
      <c r="B616" s="28" t="s">
        <v>573</v>
      </c>
      <c r="C616" s="16"/>
      <c r="D616" s="16"/>
      <c r="E616" s="16"/>
      <c r="F616" s="16"/>
      <c r="G616" s="29"/>
      <c r="H616" s="29"/>
    </row>
    <row r="617" spans="1:8" x14ac:dyDescent="0.3">
      <c r="A617" s="16" t="s">
        <v>574</v>
      </c>
      <c r="B617" s="29" t="s">
        <v>573</v>
      </c>
      <c r="C617" s="16">
        <v>55</v>
      </c>
      <c r="D617" s="16" t="s">
        <v>75</v>
      </c>
      <c r="E617" s="17"/>
      <c r="F617" s="16" t="str">
        <f>IF(ISBLANK(E617),"", PRODUCT(C617,E617))</f>
        <v/>
      </c>
      <c r="G617" s="31"/>
      <c r="H617" s="29"/>
    </row>
    <row r="618" spans="1:8" ht="28.8" x14ac:dyDescent="0.3">
      <c r="A618" s="16" t="s">
        <v>575</v>
      </c>
      <c r="B618" s="29" t="s">
        <v>576</v>
      </c>
      <c r="C618" s="16"/>
      <c r="D618" s="16"/>
      <c r="E618" s="16"/>
      <c r="F618" s="16"/>
      <c r="G618" s="29"/>
      <c r="H618" s="31"/>
    </row>
    <row r="619" spans="1:8" x14ac:dyDescent="0.3">
      <c r="A619" s="16" t="s">
        <v>577</v>
      </c>
      <c r="B619" s="29" t="s">
        <v>578</v>
      </c>
      <c r="C619" s="16"/>
      <c r="D619" s="16"/>
      <c r="E619" s="16"/>
      <c r="F619" s="16"/>
      <c r="G619" s="29"/>
      <c r="H619" s="31"/>
    </row>
    <row r="620" spans="1:8" x14ac:dyDescent="0.3">
      <c r="A620" s="16" t="s">
        <v>579</v>
      </c>
      <c r="B620" s="29" t="s">
        <v>580</v>
      </c>
      <c r="C620" s="16"/>
      <c r="D620" s="16"/>
      <c r="E620" s="16"/>
      <c r="F620" s="16"/>
      <c r="G620" s="29"/>
      <c r="H620" s="31"/>
    </row>
    <row r="621" spans="1:8" ht="28.8" x14ac:dyDescent="0.3">
      <c r="E621" s="15" t="s">
        <v>51</v>
      </c>
      <c r="F621" s="15" t="str">
        <f>IF((COUNT(C617:C620)&lt;&gt;COUNT(F617:F620)),"", ROUND(SUM(F617:F620),2))</f>
        <v/>
      </c>
      <c r="G621" s="30" t="str">
        <f>IF((COUNT(C617:C620)&lt;&gt;COUNT(F617:F620)),"Neužpildytos visų objektų kainos", "")</f>
        <v>Neužpildytos visų objektų kainos</v>
      </c>
    </row>
    <row r="622" spans="1:8" ht="28.8" x14ac:dyDescent="0.3">
      <c r="C622" s="15" t="s">
        <v>52</v>
      </c>
      <c r="D622" s="18"/>
      <c r="E622" s="15" t="s">
        <v>53</v>
      </c>
      <c r="F622" s="15" t="str">
        <f>IF(OR(F621="",D622=""),"", ROUND(PRODUCT(D622,F621)/100,2))</f>
        <v/>
      </c>
      <c r="G622" s="30" t="str">
        <f>IF(D622="", "Nurodykite taikomą PVM dydį", "")</f>
        <v>Nurodykite taikomą PVM dydį</v>
      </c>
    </row>
    <row r="623" spans="1:8" x14ac:dyDescent="0.3">
      <c r="E623" s="15" t="s">
        <v>54</v>
      </c>
      <c r="F623" s="15">
        <f>IF(ISBLANK(F622), "", ROUND(SUM(F621:F622),2))</f>
        <v>0</v>
      </c>
    </row>
    <row r="627" spans="1:8" x14ac:dyDescent="0.3">
      <c r="A627" s="12" t="s">
        <v>581</v>
      </c>
      <c r="B627" s="26" t="s">
        <v>582</v>
      </c>
    </row>
    <row r="629" spans="1:8" x14ac:dyDescent="0.3">
      <c r="A629" s="12" t="s">
        <v>27</v>
      </c>
    </row>
    <row r="630" spans="1:8" s="10" customFormat="1" ht="43.2" x14ac:dyDescent="0.3">
      <c r="A630" s="32" t="s">
        <v>28</v>
      </c>
      <c r="B630" s="33" t="s">
        <v>29</v>
      </c>
      <c r="C630" s="32" t="s">
        <v>30</v>
      </c>
      <c r="D630" s="32" t="s">
        <v>31</v>
      </c>
      <c r="E630" s="32" t="s">
        <v>32</v>
      </c>
      <c r="F630" s="32" t="s">
        <v>33</v>
      </c>
      <c r="G630" s="33" t="s">
        <v>34</v>
      </c>
      <c r="H630" s="33" t="s">
        <v>35</v>
      </c>
    </row>
    <row r="631" spans="1:8" x14ac:dyDescent="0.3">
      <c r="A631" s="15" t="s">
        <v>583</v>
      </c>
      <c r="B631" s="28" t="s">
        <v>584</v>
      </c>
      <c r="C631" s="16"/>
      <c r="D631" s="16"/>
      <c r="E631" s="16"/>
      <c r="F631" s="16"/>
      <c r="G631" s="29"/>
      <c r="H631" s="29"/>
    </row>
    <row r="632" spans="1:8" x14ac:dyDescent="0.3">
      <c r="A632" s="16" t="s">
        <v>585</v>
      </c>
      <c r="B632" s="29" t="s">
        <v>584</v>
      </c>
      <c r="C632" s="16">
        <v>7</v>
      </c>
      <c r="D632" s="16" t="s">
        <v>75</v>
      </c>
      <c r="E632" s="17"/>
      <c r="F632" s="16" t="str">
        <f>IF(ISBLANK(E632),"", PRODUCT(C632,E632))</f>
        <v/>
      </c>
      <c r="G632" s="31"/>
      <c r="H632" s="29"/>
    </row>
    <row r="633" spans="1:8" x14ac:dyDescent="0.3">
      <c r="A633" s="16" t="s">
        <v>586</v>
      </c>
      <c r="B633" s="29" t="s">
        <v>587</v>
      </c>
      <c r="C633" s="16"/>
      <c r="D633" s="16"/>
      <c r="E633" s="16"/>
      <c r="F633" s="16"/>
      <c r="G633" s="29"/>
      <c r="H633" s="31"/>
    </row>
    <row r="634" spans="1:8" ht="28.8" x14ac:dyDescent="0.3">
      <c r="A634" s="16" t="s">
        <v>588</v>
      </c>
      <c r="B634" s="29" t="s">
        <v>589</v>
      </c>
      <c r="C634" s="16"/>
      <c r="D634" s="16"/>
      <c r="E634" s="16"/>
      <c r="F634" s="16"/>
      <c r="G634" s="29"/>
      <c r="H634" s="31"/>
    </row>
    <row r="635" spans="1:8" x14ac:dyDescent="0.3">
      <c r="A635" s="16" t="s">
        <v>590</v>
      </c>
      <c r="B635" s="29" t="s">
        <v>591</v>
      </c>
      <c r="C635" s="16"/>
      <c r="D635" s="16"/>
      <c r="E635" s="16"/>
      <c r="F635" s="16"/>
      <c r="G635" s="29"/>
      <c r="H635" s="31"/>
    </row>
    <row r="636" spans="1:8" x14ac:dyDescent="0.3">
      <c r="A636" s="16" t="s">
        <v>592</v>
      </c>
      <c r="B636" s="29" t="s">
        <v>593</v>
      </c>
      <c r="C636" s="16"/>
      <c r="D636" s="16"/>
      <c r="E636" s="16"/>
      <c r="F636" s="16"/>
      <c r="G636" s="29"/>
      <c r="H636" s="31"/>
    </row>
    <row r="637" spans="1:8" x14ac:dyDescent="0.3">
      <c r="A637" s="16" t="s">
        <v>594</v>
      </c>
      <c r="B637" s="29" t="s">
        <v>595</v>
      </c>
      <c r="C637" s="16"/>
      <c r="D637" s="16"/>
      <c r="E637" s="16"/>
      <c r="F637" s="16"/>
      <c r="G637" s="29"/>
      <c r="H637" s="31"/>
    </row>
    <row r="638" spans="1:8" x14ac:dyDescent="0.3">
      <c r="A638" s="16" t="s">
        <v>596</v>
      </c>
      <c r="B638" s="29" t="s">
        <v>597</v>
      </c>
      <c r="C638" s="16"/>
      <c r="D638" s="16"/>
      <c r="E638" s="16"/>
      <c r="F638" s="16"/>
      <c r="G638" s="29"/>
      <c r="H638" s="31"/>
    </row>
    <row r="639" spans="1:8" ht="28.8" x14ac:dyDescent="0.3">
      <c r="A639" s="16" t="s">
        <v>598</v>
      </c>
      <c r="B639" s="29" t="s">
        <v>599</v>
      </c>
      <c r="C639" s="16"/>
      <c r="D639" s="16"/>
      <c r="E639" s="16"/>
      <c r="F639" s="16"/>
      <c r="G639" s="29"/>
      <c r="H639" s="31"/>
    </row>
    <row r="640" spans="1:8" x14ac:dyDescent="0.3">
      <c r="A640" s="16" t="s">
        <v>600</v>
      </c>
      <c r="B640" s="29" t="s">
        <v>601</v>
      </c>
      <c r="C640" s="16"/>
      <c r="D640" s="16"/>
      <c r="E640" s="16"/>
      <c r="F640" s="16"/>
      <c r="G640" s="29"/>
      <c r="H640" s="31"/>
    </row>
    <row r="641" spans="1:8" x14ac:dyDescent="0.3">
      <c r="A641" s="16" t="s">
        <v>602</v>
      </c>
      <c r="B641" s="29" t="s">
        <v>603</v>
      </c>
      <c r="C641" s="16"/>
      <c r="D641" s="16"/>
      <c r="E641" s="16"/>
      <c r="F641" s="16"/>
      <c r="G641" s="29"/>
      <c r="H641" s="31"/>
    </row>
    <row r="642" spans="1:8" ht="28.8" x14ac:dyDescent="0.3">
      <c r="E642" s="15" t="s">
        <v>51</v>
      </c>
      <c r="F642" s="15" t="str">
        <f>IF((COUNT(C632:C641)&lt;&gt;COUNT(F632:F641)),"", ROUND(SUM(F632:F641),2))</f>
        <v/>
      </c>
      <c r="G642" s="30" t="str">
        <f>IF((COUNT(C632:C641)&lt;&gt;COUNT(F632:F641)),"Neužpildytos visų objektų kainos", "")</f>
        <v>Neužpildytos visų objektų kainos</v>
      </c>
    </row>
    <row r="643" spans="1:8" ht="28.8" x14ac:dyDescent="0.3">
      <c r="C643" s="15" t="s">
        <v>52</v>
      </c>
      <c r="D643" s="18"/>
      <c r="E643" s="15" t="s">
        <v>53</v>
      </c>
      <c r="F643" s="15" t="str">
        <f>IF(OR(F642="",D643=""),"", ROUND(PRODUCT(D643,F642)/100,2))</f>
        <v/>
      </c>
      <c r="G643" s="30" t="str">
        <f>IF(D643="", "Nurodykite taikomą PVM dydį", "")</f>
        <v>Nurodykite taikomą PVM dydį</v>
      </c>
    </row>
    <row r="644" spans="1:8" x14ac:dyDescent="0.3">
      <c r="E644" s="15" t="s">
        <v>54</v>
      </c>
      <c r="F644" s="15">
        <f>IF(ISBLANK(F643), "", ROUND(SUM(F642:F643),2))</f>
        <v>0</v>
      </c>
    </row>
    <row r="648" spans="1:8" x14ac:dyDescent="0.3">
      <c r="A648" s="12" t="s">
        <v>604</v>
      </c>
      <c r="B648" s="26" t="s">
        <v>605</v>
      </c>
    </row>
    <row r="650" spans="1:8" x14ac:dyDescent="0.3">
      <c r="A650" s="12" t="s">
        <v>27</v>
      </c>
    </row>
    <row r="651" spans="1:8" s="10" customFormat="1" ht="43.2" x14ac:dyDescent="0.3">
      <c r="A651" s="32" t="s">
        <v>28</v>
      </c>
      <c r="B651" s="33" t="s">
        <v>29</v>
      </c>
      <c r="C651" s="32" t="s">
        <v>30</v>
      </c>
      <c r="D651" s="32" t="s">
        <v>31</v>
      </c>
      <c r="E651" s="32" t="s">
        <v>32</v>
      </c>
      <c r="F651" s="32" t="s">
        <v>33</v>
      </c>
      <c r="G651" s="33" t="s">
        <v>34</v>
      </c>
      <c r="H651" s="33" t="s">
        <v>35</v>
      </c>
    </row>
    <row r="652" spans="1:8" x14ac:dyDescent="0.3">
      <c r="A652" s="15" t="s">
        <v>606</v>
      </c>
      <c r="B652" s="28" t="s">
        <v>607</v>
      </c>
      <c r="C652" s="16"/>
      <c r="D652" s="16"/>
      <c r="E652" s="16"/>
      <c r="F652" s="16"/>
      <c r="G652" s="29"/>
      <c r="H652" s="29"/>
    </row>
    <row r="653" spans="1:8" x14ac:dyDescent="0.3">
      <c r="A653" s="16" t="s">
        <v>608</v>
      </c>
      <c r="B653" s="29" t="s">
        <v>607</v>
      </c>
      <c r="C653" s="16">
        <v>1</v>
      </c>
      <c r="D653" s="16" t="s">
        <v>75</v>
      </c>
      <c r="E653" s="17"/>
      <c r="F653" s="16" t="str">
        <f>IF(ISBLANK(E653),"", PRODUCT(C653,E653))</f>
        <v/>
      </c>
      <c r="G653" s="31"/>
      <c r="H653" s="29"/>
    </row>
    <row r="654" spans="1:8" x14ac:dyDescent="0.3">
      <c r="A654" s="16" t="s">
        <v>609</v>
      </c>
      <c r="B654" s="29" t="s">
        <v>610</v>
      </c>
      <c r="C654" s="16"/>
      <c r="D654" s="16"/>
      <c r="E654" s="16"/>
      <c r="F654" s="16"/>
      <c r="G654" s="29"/>
      <c r="H654" s="31"/>
    </row>
    <row r="655" spans="1:8" x14ac:dyDescent="0.3">
      <c r="A655" s="16" t="s">
        <v>611</v>
      </c>
      <c r="B655" s="29" t="s">
        <v>612</v>
      </c>
      <c r="C655" s="16"/>
      <c r="D655" s="16"/>
      <c r="E655" s="16"/>
      <c r="F655" s="16"/>
      <c r="G655" s="29"/>
      <c r="H655" s="31"/>
    </row>
    <row r="656" spans="1:8" x14ac:dyDescent="0.3">
      <c r="A656" s="16" t="s">
        <v>613</v>
      </c>
      <c r="B656" s="29" t="s">
        <v>614</v>
      </c>
      <c r="C656" s="16"/>
      <c r="D656" s="16"/>
      <c r="E656" s="16"/>
      <c r="F656" s="16"/>
      <c r="G656" s="29"/>
      <c r="H656" s="31"/>
    </row>
    <row r="657" spans="1:8" x14ac:dyDescent="0.3">
      <c r="A657" s="16" t="s">
        <v>615</v>
      </c>
      <c r="B657" s="29" t="s">
        <v>616</v>
      </c>
      <c r="C657" s="16"/>
      <c r="D657" s="16"/>
      <c r="E657" s="16"/>
      <c r="F657" s="16"/>
      <c r="G657" s="29"/>
      <c r="H657" s="31"/>
    </row>
    <row r="658" spans="1:8" ht="28.8" x14ac:dyDescent="0.3">
      <c r="E658" s="15" t="s">
        <v>51</v>
      </c>
      <c r="F658" s="15" t="str">
        <f>IF((COUNT(C653:C657)&lt;&gt;COUNT(F653:F657)),"", ROUND(SUM(F653:F657),2))</f>
        <v/>
      </c>
      <c r="G658" s="30" t="str">
        <f>IF((COUNT(C653:C657)&lt;&gt;COUNT(F653:F657)),"Neužpildytos visų objektų kainos", "")</f>
        <v>Neužpildytos visų objektų kainos</v>
      </c>
    </row>
    <row r="659" spans="1:8" ht="28.8" x14ac:dyDescent="0.3">
      <c r="C659" s="15" t="s">
        <v>52</v>
      </c>
      <c r="D659" s="18"/>
      <c r="E659" s="15" t="s">
        <v>53</v>
      </c>
      <c r="F659" s="15" t="str">
        <f>IF(OR(F658="",D659=""),"", ROUND(PRODUCT(D659,F658)/100,2))</f>
        <v/>
      </c>
      <c r="G659" s="30" t="str">
        <f>IF(D659="", "Nurodykite taikomą PVM dydį", "")</f>
        <v>Nurodykite taikomą PVM dydį</v>
      </c>
    </row>
    <row r="660" spans="1:8" x14ac:dyDescent="0.3">
      <c r="E660" s="15" t="s">
        <v>54</v>
      </c>
      <c r="F660" s="15">
        <f>IF(ISBLANK(F659), "", ROUND(SUM(F658:F659),2))</f>
        <v>0</v>
      </c>
    </row>
    <row r="664" spans="1:8" x14ac:dyDescent="0.3">
      <c r="A664" s="12" t="s">
        <v>617</v>
      </c>
      <c r="B664" s="26" t="s">
        <v>618</v>
      </c>
    </row>
    <row r="666" spans="1:8" x14ac:dyDescent="0.3">
      <c r="A666" s="12" t="s">
        <v>27</v>
      </c>
    </row>
    <row r="667" spans="1:8" s="10" customFormat="1" ht="43.2" x14ac:dyDescent="0.3">
      <c r="A667" s="32" t="s">
        <v>28</v>
      </c>
      <c r="B667" s="33" t="s">
        <v>29</v>
      </c>
      <c r="C667" s="32" t="s">
        <v>30</v>
      </c>
      <c r="D667" s="32" t="s">
        <v>31</v>
      </c>
      <c r="E667" s="32" t="s">
        <v>32</v>
      </c>
      <c r="F667" s="32" t="s">
        <v>33</v>
      </c>
      <c r="G667" s="33" t="s">
        <v>34</v>
      </c>
      <c r="H667" s="33" t="s">
        <v>35</v>
      </c>
    </row>
    <row r="668" spans="1:8" x14ac:dyDescent="0.3">
      <c r="A668" s="15" t="s">
        <v>619</v>
      </c>
      <c r="B668" s="28" t="s">
        <v>620</v>
      </c>
      <c r="C668" s="16"/>
      <c r="D668" s="16"/>
      <c r="E668" s="16"/>
      <c r="F668" s="16"/>
      <c r="G668" s="29"/>
      <c r="H668" s="29"/>
    </row>
    <row r="669" spans="1:8" x14ac:dyDescent="0.3">
      <c r="A669" s="16" t="s">
        <v>621</v>
      </c>
      <c r="B669" s="29" t="s">
        <v>620</v>
      </c>
      <c r="C669" s="16">
        <v>69</v>
      </c>
      <c r="D669" s="16" t="s">
        <v>75</v>
      </c>
      <c r="E669" s="17"/>
      <c r="F669" s="16" t="str">
        <f>IF(ISBLANK(E669),"", PRODUCT(C669,E669))</f>
        <v/>
      </c>
      <c r="G669" s="31"/>
      <c r="H669" s="29"/>
    </row>
    <row r="670" spans="1:8" x14ac:dyDescent="0.3">
      <c r="A670" s="16" t="s">
        <v>622</v>
      </c>
      <c r="B670" s="29" t="s">
        <v>623</v>
      </c>
      <c r="C670" s="16"/>
      <c r="D670" s="16"/>
      <c r="E670" s="16"/>
      <c r="F670" s="16"/>
      <c r="G670" s="29"/>
      <c r="H670" s="31"/>
    </row>
    <row r="671" spans="1:8" ht="28.8" x14ac:dyDescent="0.3">
      <c r="A671" s="16" t="s">
        <v>624</v>
      </c>
      <c r="B671" s="29" t="s">
        <v>625</v>
      </c>
      <c r="C671" s="16"/>
      <c r="D671" s="16"/>
      <c r="E671" s="16"/>
      <c r="F671" s="16"/>
      <c r="G671" s="29"/>
      <c r="H671" s="31"/>
    </row>
    <row r="672" spans="1:8" x14ac:dyDescent="0.3">
      <c r="A672" s="16" t="s">
        <v>626</v>
      </c>
      <c r="B672" s="29" t="s">
        <v>627</v>
      </c>
      <c r="C672" s="16"/>
      <c r="D672" s="16"/>
      <c r="E672" s="16"/>
      <c r="F672" s="16"/>
      <c r="G672" s="29"/>
      <c r="H672" s="31"/>
    </row>
    <row r="673" spans="1:8" ht="28.8" x14ac:dyDescent="0.3">
      <c r="E673" s="15" t="s">
        <v>51</v>
      </c>
      <c r="F673" s="15" t="str">
        <f>IF((COUNT(C669:C672)&lt;&gt;COUNT(F669:F672)),"", ROUND(SUM(F669:F672),2))</f>
        <v/>
      </c>
      <c r="G673" s="30" t="str">
        <f>IF((COUNT(C669:C672)&lt;&gt;COUNT(F669:F672)),"Neužpildytos visų objektų kainos", "")</f>
        <v>Neužpildytos visų objektų kainos</v>
      </c>
    </row>
    <row r="674" spans="1:8" ht="28.8" x14ac:dyDescent="0.3">
      <c r="C674" s="15" t="s">
        <v>52</v>
      </c>
      <c r="D674" s="18"/>
      <c r="E674" s="15" t="s">
        <v>53</v>
      </c>
      <c r="F674" s="15" t="str">
        <f>IF(OR(F673="",D674=""),"", ROUND(PRODUCT(D674,F673)/100,2))</f>
        <v/>
      </c>
      <c r="G674" s="30" t="str">
        <f>IF(D674="", "Nurodykite taikomą PVM dydį", "")</f>
        <v>Nurodykite taikomą PVM dydį</v>
      </c>
    </row>
    <row r="675" spans="1:8" x14ac:dyDescent="0.3">
      <c r="E675" s="15" t="s">
        <v>54</v>
      </c>
      <c r="F675" s="15">
        <f>IF(ISBLANK(F674), "", ROUND(SUM(F673:F674),2))</f>
        <v>0</v>
      </c>
    </row>
    <row r="679" spans="1:8" x14ac:dyDescent="0.3">
      <c r="A679" s="12" t="s">
        <v>628</v>
      </c>
      <c r="B679" s="26" t="s">
        <v>629</v>
      </c>
    </row>
    <row r="681" spans="1:8" x14ac:dyDescent="0.3">
      <c r="A681" s="12" t="s">
        <v>27</v>
      </c>
    </row>
    <row r="682" spans="1:8" s="10" customFormat="1" ht="43.2" x14ac:dyDescent="0.3">
      <c r="A682" s="32" t="s">
        <v>28</v>
      </c>
      <c r="B682" s="33" t="s">
        <v>29</v>
      </c>
      <c r="C682" s="32" t="s">
        <v>30</v>
      </c>
      <c r="D682" s="32" t="s">
        <v>31</v>
      </c>
      <c r="E682" s="32" t="s">
        <v>32</v>
      </c>
      <c r="F682" s="32" t="s">
        <v>33</v>
      </c>
      <c r="G682" s="33" t="s">
        <v>34</v>
      </c>
      <c r="H682" s="33" t="s">
        <v>35</v>
      </c>
    </row>
    <row r="683" spans="1:8" x14ac:dyDescent="0.3">
      <c r="A683" s="15" t="s">
        <v>630</v>
      </c>
      <c r="B683" s="28" t="s">
        <v>631</v>
      </c>
      <c r="C683" s="16"/>
      <c r="D683" s="16"/>
      <c r="E683" s="16"/>
      <c r="F683" s="16"/>
      <c r="G683" s="29"/>
      <c r="H683" s="29"/>
    </row>
    <row r="684" spans="1:8" x14ac:dyDescent="0.3">
      <c r="A684" s="16" t="s">
        <v>632</v>
      </c>
      <c r="B684" s="29" t="s">
        <v>631</v>
      </c>
      <c r="C684" s="16">
        <v>27</v>
      </c>
      <c r="D684" s="16" t="s">
        <v>75</v>
      </c>
      <c r="E684" s="17"/>
      <c r="F684" s="16" t="str">
        <f>IF(ISBLANK(E684),"", PRODUCT(C684,E684))</f>
        <v/>
      </c>
      <c r="G684" s="31"/>
      <c r="H684" s="29"/>
    </row>
    <row r="685" spans="1:8" x14ac:dyDescent="0.3">
      <c r="A685" s="16" t="s">
        <v>633</v>
      </c>
      <c r="B685" s="29" t="s">
        <v>634</v>
      </c>
      <c r="C685" s="16"/>
      <c r="D685" s="16"/>
      <c r="E685" s="16"/>
      <c r="F685" s="16"/>
      <c r="G685" s="29"/>
      <c r="H685" s="31"/>
    </row>
    <row r="686" spans="1:8" x14ac:dyDescent="0.3">
      <c r="A686" s="16" t="s">
        <v>635</v>
      </c>
      <c r="B686" s="29" t="s">
        <v>636</v>
      </c>
      <c r="C686" s="16"/>
      <c r="D686" s="16"/>
      <c r="E686" s="16"/>
      <c r="F686" s="16"/>
      <c r="G686" s="29"/>
      <c r="H686" s="31"/>
    </row>
    <row r="687" spans="1:8" ht="28.8" x14ac:dyDescent="0.3">
      <c r="A687" s="16" t="s">
        <v>637</v>
      </c>
      <c r="B687" s="29" t="s">
        <v>638</v>
      </c>
      <c r="C687" s="16"/>
      <c r="D687" s="16"/>
      <c r="E687" s="16"/>
      <c r="F687" s="16"/>
      <c r="G687" s="29"/>
      <c r="H687" s="31"/>
    </row>
    <row r="688" spans="1:8" x14ac:dyDescent="0.3">
      <c r="A688" s="16" t="s">
        <v>639</v>
      </c>
      <c r="B688" s="29" t="s">
        <v>640</v>
      </c>
      <c r="C688" s="16"/>
      <c r="D688" s="16"/>
      <c r="E688" s="16"/>
      <c r="F688" s="16"/>
      <c r="G688" s="29"/>
      <c r="H688" s="31"/>
    </row>
    <row r="689" spans="1:8" x14ac:dyDescent="0.3">
      <c r="A689" s="16" t="s">
        <v>641</v>
      </c>
      <c r="B689" s="29" t="s">
        <v>642</v>
      </c>
      <c r="C689" s="16"/>
      <c r="D689" s="16"/>
      <c r="E689" s="16"/>
      <c r="F689" s="16"/>
      <c r="G689" s="29"/>
      <c r="H689" s="31"/>
    </row>
    <row r="690" spans="1:8" x14ac:dyDescent="0.3">
      <c r="A690" s="16" t="s">
        <v>643</v>
      </c>
      <c r="B690" s="29" t="s">
        <v>644</v>
      </c>
      <c r="C690" s="16"/>
      <c r="D690" s="16"/>
      <c r="E690" s="16"/>
      <c r="F690" s="16"/>
      <c r="G690" s="29"/>
      <c r="H690" s="31"/>
    </row>
    <row r="691" spans="1:8" x14ac:dyDescent="0.3">
      <c r="A691" s="16" t="s">
        <v>645</v>
      </c>
      <c r="B691" s="29" t="s">
        <v>646</v>
      </c>
      <c r="C691" s="16"/>
      <c r="D691" s="16"/>
      <c r="E691" s="16"/>
      <c r="F691" s="16"/>
      <c r="G691" s="29"/>
      <c r="H691" s="31"/>
    </row>
    <row r="692" spans="1:8" x14ac:dyDescent="0.3">
      <c r="A692" s="16" t="s">
        <v>647</v>
      </c>
      <c r="B692" s="29" t="s">
        <v>648</v>
      </c>
      <c r="C692" s="16"/>
      <c r="D692" s="16"/>
      <c r="E692" s="16"/>
      <c r="F692" s="16"/>
      <c r="G692" s="29"/>
      <c r="H692" s="31"/>
    </row>
    <row r="693" spans="1:8" x14ac:dyDescent="0.3">
      <c r="A693" s="16" t="s">
        <v>649</v>
      </c>
      <c r="B693" s="29" t="s">
        <v>650</v>
      </c>
      <c r="C693" s="16"/>
      <c r="D693" s="16"/>
      <c r="E693" s="16"/>
      <c r="F693" s="16"/>
      <c r="G693" s="29"/>
      <c r="H693" s="31"/>
    </row>
    <row r="694" spans="1:8" ht="28.8" x14ac:dyDescent="0.3">
      <c r="A694" s="16" t="s">
        <v>651</v>
      </c>
      <c r="B694" s="29" t="s">
        <v>652</v>
      </c>
      <c r="C694" s="16"/>
      <c r="D694" s="16"/>
      <c r="E694" s="16"/>
      <c r="F694" s="16"/>
      <c r="G694" s="29"/>
      <c r="H694" s="31"/>
    </row>
    <row r="695" spans="1:8" x14ac:dyDescent="0.3">
      <c r="A695" s="16" t="s">
        <v>653</v>
      </c>
      <c r="B695" s="29" t="s">
        <v>654</v>
      </c>
      <c r="C695" s="16"/>
      <c r="D695" s="16"/>
      <c r="E695" s="16"/>
      <c r="F695" s="16"/>
      <c r="G695" s="29"/>
      <c r="H695" s="31"/>
    </row>
    <row r="696" spans="1:8" ht="28.8" x14ac:dyDescent="0.3">
      <c r="E696" s="15" t="s">
        <v>51</v>
      </c>
      <c r="F696" s="15" t="str">
        <f>IF((COUNT(C684:C695)&lt;&gt;COUNT(F684:F695)),"", ROUND(SUM(F684:F695),2))</f>
        <v/>
      </c>
      <c r="G696" s="30" t="str">
        <f>IF((COUNT(C684:C695)&lt;&gt;COUNT(F684:F695)),"Neužpildytos visų objektų kainos", "")</f>
        <v>Neužpildytos visų objektų kainos</v>
      </c>
    </row>
    <row r="697" spans="1:8" ht="28.8" x14ac:dyDescent="0.3">
      <c r="C697" s="15" t="s">
        <v>52</v>
      </c>
      <c r="D697" s="18"/>
      <c r="E697" s="15" t="s">
        <v>53</v>
      </c>
      <c r="F697" s="15" t="str">
        <f>IF(OR(F696="",D697=""),"", ROUND(PRODUCT(D697,F696)/100,2))</f>
        <v/>
      </c>
      <c r="G697" s="30" t="str">
        <f>IF(D697="", "Nurodykite taikomą PVM dydį", "")</f>
        <v>Nurodykite taikomą PVM dydį</v>
      </c>
    </row>
    <row r="698" spans="1:8" x14ac:dyDescent="0.3">
      <c r="E698" s="15" t="s">
        <v>54</v>
      </c>
      <c r="F698" s="15">
        <f>IF(ISBLANK(F697), "", ROUND(SUM(F696:F697),2))</f>
        <v>0</v>
      </c>
    </row>
    <row r="702" spans="1:8" x14ac:dyDescent="0.3">
      <c r="A702" s="12" t="s">
        <v>655</v>
      </c>
      <c r="B702" s="26" t="s">
        <v>629</v>
      </c>
    </row>
    <row r="704" spans="1:8" x14ac:dyDescent="0.3">
      <c r="A704" s="12" t="s">
        <v>27</v>
      </c>
    </row>
    <row r="705" spans="1:8" s="10" customFormat="1" ht="43.2" x14ac:dyDescent="0.3">
      <c r="A705" s="32" t="s">
        <v>28</v>
      </c>
      <c r="B705" s="33" t="s">
        <v>29</v>
      </c>
      <c r="C705" s="32" t="s">
        <v>30</v>
      </c>
      <c r="D705" s="32" t="s">
        <v>31</v>
      </c>
      <c r="E705" s="32" t="s">
        <v>32</v>
      </c>
      <c r="F705" s="32" t="s">
        <v>33</v>
      </c>
      <c r="G705" s="33" t="s">
        <v>34</v>
      </c>
      <c r="H705" s="33" t="s">
        <v>35</v>
      </c>
    </row>
    <row r="706" spans="1:8" x14ac:dyDescent="0.3">
      <c r="A706" s="15" t="s">
        <v>656</v>
      </c>
      <c r="B706" s="28" t="s">
        <v>631</v>
      </c>
      <c r="C706" s="16"/>
      <c r="D706" s="16"/>
      <c r="E706" s="16"/>
      <c r="F706" s="16"/>
      <c r="G706" s="29"/>
      <c r="H706" s="29"/>
    </row>
    <row r="707" spans="1:8" x14ac:dyDescent="0.3">
      <c r="A707" s="16" t="s">
        <v>657</v>
      </c>
      <c r="B707" s="29" t="s">
        <v>631</v>
      </c>
      <c r="C707" s="16">
        <v>8</v>
      </c>
      <c r="D707" s="16" t="s">
        <v>75</v>
      </c>
      <c r="E707" s="17"/>
      <c r="F707" s="16" t="str">
        <f>IF(ISBLANK(E707),"", PRODUCT(C707,E707))</f>
        <v/>
      </c>
      <c r="G707" s="31"/>
      <c r="H707" s="29"/>
    </row>
    <row r="708" spans="1:8" x14ac:dyDescent="0.3">
      <c r="A708" s="16" t="s">
        <v>658</v>
      </c>
      <c r="B708" s="29" t="s">
        <v>659</v>
      </c>
      <c r="C708" s="16"/>
      <c r="D708" s="16"/>
      <c r="E708" s="16"/>
      <c r="F708" s="16"/>
      <c r="G708" s="29"/>
      <c r="H708" s="31"/>
    </row>
    <row r="709" spans="1:8" x14ac:dyDescent="0.3">
      <c r="A709" s="16" t="s">
        <v>660</v>
      </c>
      <c r="B709" s="29" t="s">
        <v>636</v>
      </c>
      <c r="C709" s="16"/>
      <c r="D709" s="16"/>
      <c r="E709" s="16"/>
      <c r="F709" s="16"/>
      <c r="G709" s="29"/>
      <c r="H709" s="31"/>
    </row>
    <row r="710" spans="1:8" ht="28.8" x14ac:dyDescent="0.3">
      <c r="A710" s="16" t="s">
        <v>661</v>
      </c>
      <c r="B710" s="29" t="s">
        <v>638</v>
      </c>
      <c r="C710" s="16"/>
      <c r="D710" s="16"/>
      <c r="E710" s="16"/>
      <c r="F710" s="16"/>
      <c r="G710" s="29"/>
      <c r="H710" s="31"/>
    </row>
    <row r="711" spans="1:8" x14ac:dyDescent="0.3">
      <c r="A711" s="16" t="s">
        <v>662</v>
      </c>
      <c r="B711" s="29" t="s">
        <v>640</v>
      </c>
      <c r="C711" s="16"/>
      <c r="D711" s="16"/>
      <c r="E711" s="16"/>
      <c r="F711" s="16"/>
      <c r="G711" s="29"/>
      <c r="H711" s="31"/>
    </row>
    <row r="712" spans="1:8" x14ac:dyDescent="0.3">
      <c r="A712" s="16" t="s">
        <v>663</v>
      </c>
      <c r="B712" s="29" t="s">
        <v>642</v>
      </c>
      <c r="C712" s="16"/>
      <c r="D712" s="16"/>
      <c r="E712" s="16"/>
      <c r="F712" s="16"/>
      <c r="G712" s="29"/>
      <c r="H712" s="31"/>
    </row>
    <row r="713" spans="1:8" x14ac:dyDescent="0.3">
      <c r="A713" s="16" t="s">
        <v>664</v>
      </c>
      <c r="B713" s="29" t="s">
        <v>644</v>
      </c>
      <c r="C713" s="16"/>
      <c r="D713" s="16"/>
      <c r="E713" s="16"/>
      <c r="F713" s="16"/>
      <c r="G713" s="29"/>
      <c r="H713" s="31"/>
    </row>
    <row r="714" spans="1:8" x14ac:dyDescent="0.3">
      <c r="A714" s="16" t="s">
        <v>665</v>
      </c>
      <c r="B714" s="29" t="s">
        <v>646</v>
      </c>
      <c r="C714" s="16"/>
      <c r="D714" s="16"/>
      <c r="E714" s="16"/>
      <c r="F714" s="16"/>
      <c r="G714" s="29"/>
      <c r="H714" s="31"/>
    </row>
    <row r="715" spans="1:8" x14ac:dyDescent="0.3">
      <c r="A715" s="16" t="s">
        <v>666</v>
      </c>
      <c r="B715" s="29" t="s">
        <v>648</v>
      </c>
      <c r="C715" s="16"/>
      <c r="D715" s="16"/>
      <c r="E715" s="16"/>
      <c r="F715" s="16"/>
      <c r="G715" s="29"/>
      <c r="H715" s="31"/>
    </row>
    <row r="716" spans="1:8" x14ac:dyDescent="0.3">
      <c r="A716" s="16" t="s">
        <v>667</v>
      </c>
      <c r="B716" s="29" t="s">
        <v>668</v>
      </c>
      <c r="C716" s="16"/>
      <c r="D716" s="16"/>
      <c r="E716" s="16"/>
      <c r="F716" s="16"/>
      <c r="G716" s="29"/>
      <c r="H716" s="31"/>
    </row>
    <row r="717" spans="1:8" ht="28.8" x14ac:dyDescent="0.3">
      <c r="A717" s="16" t="s">
        <v>669</v>
      </c>
      <c r="B717" s="29" t="s">
        <v>670</v>
      </c>
      <c r="C717" s="16"/>
      <c r="D717" s="16"/>
      <c r="E717" s="16"/>
      <c r="F717" s="16"/>
      <c r="G717" s="29"/>
      <c r="H717" s="31"/>
    </row>
    <row r="718" spans="1:8" x14ac:dyDescent="0.3">
      <c r="A718" s="16" t="s">
        <v>671</v>
      </c>
      <c r="B718" s="29" t="s">
        <v>654</v>
      </c>
      <c r="C718" s="16"/>
      <c r="D718" s="16"/>
      <c r="E718" s="16"/>
      <c r="F718" s="16"/>
      <c r="G718" s="29"/>
      <c r="H718" s="31"/>
    </row>
    <row r="719" spans="1:8" ht="28.8" x14ac:dyDescent="0.3">
      <c r="E719" s="15" t="s">
        <v>51</v>
      </c>
      <c r="F719" s="15" t="str">
        <f>IF((COUNT(C707:C718)&lt;&gt;COUNT(F707:F718)),"", ROUND(SUM(F707:F718),2))</f>
        <v/>
      </c>
      <c r="G719" s="30" t="str">
        <f>IF((COUNT(C707:C718)&lt;&gt;COUNT(F707:F718)),"Neužpildytos visų objektų kainos", "")</f>
        <v>Neužpildytos visų objektų kainos</v>
      </c>
    </row>
    <row r="720" spans="1:8" ht="28.8" x14ac:dyDescent="0.3">
      <c r="C720" s="15" t="s">
        <v>52</v>
      </c>
      <c r="D720" s="18"/>
      <c r="E720" s="15" t="s">
        <v>53</v>
      </c>
      <c r="F720" s="15" t="str">
        <f>IF(OR(F719="",D720=""),"", ROUND(PRODUCT(D720,F719)/100,2))</f>
        <v/>
      </c>
      <c r="G720" s="30" t="str">
        <f>IF(D720="", "Nurodykite taikomą PVM dydį", "")</f>
        <v>Nurodykite taikomą PVM dydį</v>
      </c>
    </row>
    <row r="721" spans="1:8" x14ac:dyDescent="0.3">
      <c r="E721" s="15" t="s">
        <v>54</v>
      </c>
      <c r="F721" s="15">
        <f>IF(ISBLANK(F720), "", ROUND(SUM(F719:F720),2))</f>
        <v>0</v>
      </c>
    </row>
    <row r="725" spans="1:8" x14ac:dyDescent="0.3">
      <c r="A725" s="12" t="s">
        <v>672</v>
      </c>
      <c r="B725" s="26" t="s">
        <v>673</v>
      </c>
    </row>
    <row r="727" spans="1:8" x14ac:dyDescent="0.3">
      <c r="A727" s="12" t="s">
        <v>27</v>
      </c>
    </row>
    <row r="728" spans="1:8" s="10" customFormat="1" ht="43.2" x14ac:dyDescent="0.3">
      <c r="A728" s="32" t="s">
        <v>28</v>
      </c>
      <c r="B728" s="33" t="s">
        <v>29</v>
      </c>
      <c r="C728" s="32" t="s">
        <v>30</v>
      </c>
      <c r="D728" s="32" t="s">
        <v>31</v>
      </c>
      <c r="E728" s="32" t="s">
        <v>32</v>
      </c>
      <c r="F728" s="32" t="s">
        <v>33</v>
      </c>
      <c r="G728" s="33" t="s">
        <v>34</v>
      </c>
      <c r="H728" s="33" t="s">
        <v>35</v>
      </c>
    </row>
    <row r="729" spans="1:8" x14ac:dyDescent="0.3">
      <c r="A729" s="15" t="s">
        <v>674</v>
      </c>
      <c r="B729" s="28" t="s">
        <v>675</v>
      </c>
      <c r="C729" s="16"/>
      <c r="D729" s="16"/>
      <c r="E729" s="16"/>
      <c r="F729" s="16"/>
      <c r="G729" s="29"/>
      <c r="H729" s="29"/>
    </row>
    <row r="730" spans="1:8" x14ac:dyDescent="0.3">
      <c r="A730" s="16" t="s">
        <v>676</v>
      </c>
      <c r="B730" s="29" t="s">
        <v>675</v>
      </c>
      <c r="C730" s="16">
        <v>15</v>
      </c>
      <c r="D730" s="16" t="s">
        <v>403</v>
      </c>
      <c r="E730" s="17"/>
      <c r="F730" s="16" t="str">
        <f>IF(ISBLANK(E730),"", PRODUCT(C730,E730))</f>
        <v/>
      </c>
      <c r="G730" s="31"/>
      <c r="H730" s="29"/>
    </row>
    <row r="731" spans="1:8" x14ac:dyDescent="0.3">
      <c r="A731" s="16" t="s">
        <v>677</v>
      </c>
      <c r="B731" s="29" t="s">
        <v>678</v>
      </c>
      <c r="C731" s="16"/>
      <c r="D731" s="16"/>
      <c r="E731" s="16"/>
      <c r="F731" s="16"/>
      <c r="G731" s="29"/>
      <c r="H731" s="31"/>
    </row>
    <row r="732" spans="1:8" x14ac:dyDescent="0.3">
      <c r="A732" s="16" t="s">
        <v>679</v>
      </c>
      <c r="B732" s="29" t="s">
        <v>680</v>
      </c>
      <c r="C732" s="16"/>
      <c r="D732" s="16"/>
      <c r="E732" s="16"/>
      <c r="F732" s="16"/>
      <c r="G732" s="29"/>
      <c r="H732" s="31"/>
    </row>
    <row r="733" spans="1:8" x14ac:dyDescent="0.3">
      <c r="A733" s="16" t="s">
        <v>681</v>
      </c>
      <c r="B733" s="29" t="s">
        <v>682</v>
      </c>
      <c r="C733" s="16"/>
      <c r="D733" s="16"/>
      <c r="E733" s="16"/>
      <c r="F733" s="16"/>
      <c r="G733" s="29"/>
      <c r="H733" s="31"/>
    </row>
    <row r="734" spans="1:8" ht="28.8" x14ac:dyDescent="0.3">
      <c r="E734" s="15" t="s">
        <v>51</v>
      </c>
      <c r="F734" s="15" t="str">
        <f>IF((COUNT(C730:C733)&lt;&gt;COUNT(F730:F733)),"", ROUND(SUM(F730:F733),2))</f>
        <v/>
      </c>
      <c r="G734" s="30" t="str">
        <f>IF((COUNT(C730:C733)&lt;&gt;COUNT(F730:F733)),"Neužpildytos visų objektų kainos", "")</f>
        <v>Neužpildytos visų objektų kainos</v>
      </c>
    </row>
    <row r="735" spans="1:8" ht="28.8" x14ac:dyDescent="0.3">
      <c r="C735" s="15" t="s">
        <v>52</v>
      </c>
      <c r="D735" s="18"/>
      <c r="E735" s="15" t="s">
        <v>53</v>
      </c>
      <c r="F735" s="15" t="str">
        <f>IF(OR(F734="",D735=""),"", ROUND(PRODUCT(D735,F734)/100,2))</f>
        <v/>
      </c>
      <c r="G735" s="30" t="str">
        <f>IF(D735="", "Nurodykite taikomą PVM dydį", "")</f>
        <v>Nurodykite taikomą PVM dydį</v>
      </c>
    </row>
    <row r="736" spans="1:8" x14ac:dyDescent="0.3">
      <c r="E736" s="15" t="s">
        <v>54</v>
      </c>
      <c r="F736" s="15">
        <f>IF(ISBLANK(F735), "", ROUND(SUM(F734:F735),2))</f>
        <v>0</v>
      </c>
    </row>
    <row r="740" spans="1:8" x14ac:dyDescent="0.3">
      <c r="A740" s="12" t="s">
        <v>683</v>
      </c>
      <c r="B740" s="26" t="s">
        <v>684</v>
      </c>
    </row>
    <row r="742" spans="1:8" x14ac:dyDescent="0.3">
      <c r="A742" s="12" t="s">
        <v>27</v>
      </c>
    </row>
    <row r="743" spans="1:8" s="10" customFormat="1" ht="43.2" x14ac:dyDescent="0.3">
      <c r="A743" s="32" t="s">
        <v>28</v>
      </c>
      <c r="B743" s="33" t="s">
        <v>29</v>
      </c>
      <c r="C743" s="32" t="s">
        <v>30</v>
      </c>
      <c r="D743" s="32" t="s">
        <v>31</v>
      </c>
      <c r="E743" s="32" t="s">
        <v>32</v>
      </c>
      <c r="F743" s="32" t="s">
        <v>33</v>
      </c>
      <c r="G743" s="33" t="s">
        <v>34</v>
      </c>
      <c r="H743" s="33" t="s">
        <v>35</v>
      </c>
    </row>
    <row r="744" spans="1:8" x14ac:dyDescent="0.3">
      <c r="A744" s="15" t="s">
        <v>685</v>
      </c>
      <c r="B744" s="28" t="s">
        <v>686</v>
      </c>
      <c r="C744" s="16"/>
      <c r="D744" s="16"/>
      <c r="E744" s="16"/>
      <c r="F744" s="16"/>
      <c r="G744" s="29"/>
      <c r="H744" s="29"/>
    </row>
    <row r="745" spans="1:8" x14ac:dyDescent="0.3">
      <c r="A745" s="16" t="s">
        <v>687</v>
      </c>
      <c r="B745" s="29" t="s">
        <v>686</v>
      </c>
      <c r="C745" s="16">
        <v>16</v>
      </c>
      <c r="D745" s="16" t="s">
        <v>75</v>
      </c>
      <c r="E745" s="17"/>
      <c r="F745" s="16" t="str">
        <f>IF(ISBLANK(E745),"", PRODUCT(C745,E745))</f>
        <v/>
      </c>
      <c r="G745" s="31"/>
      <c r="H745" s="29"/>
    </row>
    <row r="746" spans="1:8" x14ac:dyDescent="0.3">
      <c r="A746" s="16" t="s">
        <v>688</v>
      </c>
      <c r="B746" s="29" t="s">
        <v>689</v>
      </c>
      <c r="C746" s="16"/>
      <c r="D746" s="16"/>
      <c r="E746" s="16"/>
      <c r="F746" s="16"/>
      <c r="G746" s="29"/>
      <c r="H746" s="31"/>
    </row>
    <row r="747" spans="1:8" ht="28.8" x14ac:dyDescent="0.3">
      <c r="E747" s="15" t="s">
        <v>51</v>
      </c>
      <c r="F747" s="15" t="str">
        <f>IF((COUNT(C745:C746)&lt;&gt;COUNT(F745:F746)),"", ROUND(SUM(F745:F746),2))</f>
        <v/>
      </c>
      <c r="G747" s="30" t="str">
        <f>IF((COUNT(C745:C746)&lt;&gt;COUNT(F745:F746)),"Neužpildytos visų objektų kainos", "")</f>
        <v>Neužpildytos visų objektų kainos</v>
      </c>
    </row>
    <row r="748" spans="1:8" ht="28.8" x14ac:dyDescent="0.3">
      <c r="C748" s="15" t="s">
        <v>52</v>
      </c>
      <c r="D748" s="18"/>
      <c r="E748" s="15" t="s">
        <v>53</v>
      </c>
      <c r="F748" s="15" t="str">
        <f>IF(OR(F747="",D748=""),"", ROUND(PRODUCT(D748,F747)/100,2))</f>
        <v/>
      </c>
      <c r="G748" s="30" t="str">
        <f>IF(D748="", "Nurodykite taikomą PVM dydį", "")</f>
        <v>Nurodykite taikomą PVM dydį</v>
      </c>
    </row>
    <row r="749" spans="1:8" x14ac:dyDescent="0.3">
      <c r="E749" s="15" t="s">
        <v>54</v>
      </c>
      <c r="F749" s="15">
        <f>IF(ISBLANK(F748), "", ROUND(SUM(F747:F748),2))</f>
        <v>0</v>
      </c>
    </row>
    <row r="753" spans="1:8" x14ac:dyDescent="0.3">
      <c r="A753" s="12" t="s">
        <v>690</v>
      </c>
      <c r="B753" s="26" t="s">
        <v>691</v>
      </c>
    </row>
    <row r="755" spans="1:8" x14ac:dyDescent="0.3">
      <c r="A755" s="12" t="s">
        <v>27</v>
      </c>
    </row>
    <row r="756" spans="1:8" s="10" customFormat="1" ht="43.2" x14ac:dyDescent="0.3">
      <c r="A756" s="32" t="s">
        <v>28</v>
      </c>
      <c r="B756" s="33" t="s">
        <v>29</v>
      </c>
      <c r="C756" s="32" t="s">
        <v>30</v>
      </c>
      <c r="D756" s="32" t="s">
        <v>31</v>
      </c>
      <c r="E756" s="32" t="s">
        <v>32</v>
      </c>
      <c r="F756" s="32" t="s">
        <v>33</v>
      </c>
      <c r="G756" s="33" t="s">
        <v>34</v>
      </c>
      <c r="H756" s="33" t="s">
        <v>35</v>
      </c>
    </row>
    <row r="757" spans="1:8" x14ac:dyDescent="0.3">
      <c r="A757" s="15" t="s">
        <v>692</v>
      </c>
      <c r="B757" s="28" t="s">
        <v>693</v>
      </c>
      <c r="C757" s="16"/>
      <c r="D757" s="16"/>
      <c r="E757" s="16"/>
      <c r="F757" s="16"/>
      <c r="G757" s="29"/>
      <c r="H757" s="29"/>
    </row>
    <row r="758" spans="1:8" x14ac:dyDescent="0.3">
      <c r="A758" s="16" t="s">
        <v>694</v>
      </c>
      <c r="B758" s="29" t="s">
        <v>693</v>
      </c>
      <c r="C758" s="16">
        <v>5</v>
      </c>
      <c r="D758" s="16" t="s">
        <v>75</v>
      </c>
      <c r="E758" s="17"/>
      <c r="F758" s="16" t="str">
        <f>IF(ISBLANK(E758),"", PRODUCT(C758,E758))</f>
        <v/>
      </c>
      <c r="G758" s="31"/>
      <c r="H758" s="29"/>
    </row>
    <row r="759" spans="1:8" x14ac:dyDescent="0.3">
      <c r="A759" s="16" t="s">
        <v>695</v>
      </c>
      <c r="B759" s="29" t="s">
        <v>696</v>
      </c>
      <c r="C759" s="16"/>
      <c r="D759" s="16"/>
      <c r="E759" s="16"/>
      <c r="F759" s="16"/>
      <c r="G759" s="29"/>
      <c r="H759" s="31"/>
    </row>
    <row r="760" spans="1:8" x14ac:dyDescent="0.3">
      <c r="A760" s="16" t="s">
        <v>697</v>
      </c>
      <c r="B760" s="29" t="s">
        <v>698</v>
      </c>
      <c r="C760" s="16"/>
      <c r="D760" s="16"/>
      <c r="E760" s="16"/>
      <c r="F760" s="16"/>
      <c r="G760" s="29"/>
      <c r="H760" s="31"/>
    </row>
    <row r="761" spans="1:8" x14ac:dyDescent="0.3">
      <c r="A761" s="16" t="s">
        <v>699</v>
      </c>
      <c r="B761" s="29" t="s">
        <v>700</v>
      </c>
      <c r="C761" s="16"/>
      <c r="D761" s="16"/>
      <c r="E761" s="16"/>
      <c r="F761" s="16"/>
      <c r="G761" s="29"/>
      <c r="H761" s="31"/>
    </row>
    <row r="762" spans="1:8" x14ac:dyDescent="0.3">
      <c r="A762" s="16" t="s">
        <v>701</v>
      </c>
      <c r="B762" s="29" t="s">
        <v>702</v>
      </c>
      <c r="C762" s="16"/>
      <c r="D762" s="16"/>
      <c r="E762" s="16"/>
      <c r="F762" s="16"/>
      <c r="G762" s="29"/>
      <c r="H762" s="31"/>
    </row>
    <row r="763" spans="1:8" ht="28.8" x14ac:dyDescent="0.3">
      <c r="E763" s="15" t="s">
        <v>51</v>
      </c>
      <c r="F763" s="15" t="str">
        <f>IF((COUNT(C758:C762)&lt;&gt;COUNT(F758:F762)),"", ROUND(SUM(F758:F762),2))</f>
        <v/>
      </c>
      <c r="G763" s="30" t="str">
        <f>IF((COUNT(C758:C762)&lt;&gt;COUNT(F758:F762)),"Neužpildytos visų objektų kainos", "")</f>
        <v>Neužpildytos visų objektų kainos</v>
      </c>
    </row>
    <row r="764" spans="1:8" ht="28.8" x14ac:dyDescent="0.3">
      <c r="C764" s="15" t="s">
        <v>52</v>
      </c>
      <c r="D764" s="18"/>
      <c r="E764" s="15" t="s">
        <v>53</v>
      </c>
      <c r="F764" s="15" t="str">
        <f>IF(OR(F763="",D764=""),"", ROUND(PRODUCT(D764,F763)/100,2))</f>
        <v/>
      </c>
      <c r="G764" s="30" t="str">
        <f>IF(D764="", "Nurodykite taikomą PVM dydį", "")</f>
        <v>Nurodykite taikomą PVM dydį</v>
      </c>
    </row>
    <row r="765" spans="1:8" x14ac:dyDescent="0.3">
      <c r="E765" s="15" t="s">
        <v>54</v>
      </c>
      <c r="F765" s="15">
        <f>IF(ISBLANK(F764), "", ROUND(SUM(F763:F764),2))</f>
        <v>0</v>
      </c>
    </row>
    <row r="769" spans="1:8" x14ac:dyDescent="0.3">
      <c r="A769" s="12" t="s">
        <v>703</v>
      </c>
      <c r="B769" s="26" t="s">
        <v>704</v>
      </c>
    </row>
    <row r="771" spans="1:8" x14ac:dyDescent="0.3">
      <c r="A771" s="12" t="s">
        <v>27</v>
      </c>
    </row>
    <row r="772" spans="1:8" s="10" customFormat="1" ht="43.2" x14ac:dyDescent="0.3">
      <c r="A772" s="32" t="s">
        <v>28</v>
      </c>
      <c r="B772" s="33" t="s">
        <v>29</v>
      </c>
      <c r="C772" s="32" t="s">
        <v>30</v>
      </c>
      <c r="D772" s="32" t="s">
        <v>31</v>
      </c>
      <c r="E772" s="32" t="s">
        <v>32</v>
      </c>
      <c r="F772" s="32" t="s">
        <v>33</v>
      </c>
      <c r="G772" s="33" t="s">
        <v>34</v>
      </c>
      <c r="H772" s="33" t="s">
        <v>35</v>
      </c>
    </row>
    <row r="773" spans="1:8" x14ac:dyDescent="0.3">
      <c r="A773" s="15" t="s">
        <v>705</v>
      </c>
      <c r="B773" s="28" t="s">
        <v>706</v>
      </c>
      <c r="C773" s="16"/>
      <c r="D773" s="16"/>
      <c r="E773" s="16"/>
      <c r="F773" s="16"/>
      <c r="G773" s="29"/>
      <c r="H773" s="29"/>
    </row>
    <row r="774" spans="1:8" x14ac:dyDescent="0.3">
      <c r="A774" s="16" t="s">
        <v>707</v>
      </c>
      <c r="B774" s="29" t="s">
        <v>706</v>
      </c>
      <c r="C774" s="16">
        <v>88</v>
      </c>
      <c r="D774" s="16" t="s">
        <v>75</v>
      </c>
      <c r="E774" s="17"/>
      <c r="F774" s="16" t="str">
        <f>IF(ISBLANK(E774),"", PRODUCT(C774,E774))</f>
        <v/>
      </c>
      <c r="G774" s="31"/>
      <c r="H774" s="29"/>
    </row>
    <row r="775" spans="1:8" x14ac:dyDescent="0.3">
      <c r="A775" s="16" t="s">
        <v>708</v>
      </c>
      <c r="B775" s="29" t="s">
        <v>709</v>
      </c>
      <c r="C775" s="16"/>
      <c r="D775" s="16"/>
      <c r="E775" s="16"/>
      <c r="F775" s="16"/>
      <c r="G775" s="29"/>
      <c r="H775" s="31"/>
    </row>
    <row r="776" spans="1:8" x14ac:dyDescent="0.3">
      <c r="A776" s="16" t="s">
        <v>710</v>
      </c>
      <c r="B776" s="29" t="s">
        <v>711</v>
      </c>
      <c r="C776" s="16"/>
      <c r="D776" s="16"/>
      <c r="E776" s="16"/>
      <c r="F776" s="16"/>
      <c r="G776" s="29"/>
      <c r="H776" s="31"/>
    </row>
    <row r="777" spans="1:8" ht="28.8" x14ac:dyDescent="0.3">
      <c r="A777" s="16" t="s">
        <v>712</v>
      </c>
      <c r="B777" s="29" t="s">
        <v>713</v>
      </c>
      <c r="C777" s="16"/>
      <c r="D777" s="16"/>
      <c r="E777" s="16"/>
      <c r="F777" s="16"/>
      <c r="G777" s="29"/>
      <c r="H777" s="31"/>
    </row>
    <row r="778" spans="1:8" ht="28.8" x14ac:dyDescent="0.3">
      <c r="E778" s="15" t="s">
        <v>51</v>
      </c>
      <c r="F778" s="15" t="str">
        <f>IF((COUNT(C774:C777)&lt;&gt;COUNT(F774:F777)),"", ROUND(SUM(F774:F777),2))</f>
        <v/>
      </c>
      <c r="G778" s="30" t="str">
        <f>IF((COUNT(C774:C777)&lt;&gt;COUNT(F774:F777)),"Neužpildytos visų objektų kainos", "")</f>
        <v>Neužpildytos visų objektų kainos</v>
      </c>
    </row>
    <row r="779" spans="1:8" ht="28.8" x14ac:dyDescent="0.3">
      <c r="C779" s="15" t="s">
        <v>52</v>
      </c>
      <c r="D779" s="18"/>
      <c r="E779" s="15" t="s">
        <v>53</v>
      </c>
      <c r="F779" s="15" t="str">
        <f>IF(OR(F778="",D779=""),"", ROUND(PRODUCT(D779,F778)/100,2))</f>
        <v/>
      </c>
      <c r="G779" s="30" t="str">
        <f>IF(D779="", "Nurodykite taikomą PVM dydį", "")</f>
        <v>Nurodykite taikomą PVM dydį</v>
      </c>
    </row>
    <row r="780" spans="1:8" x14ac:dyDescent="0.3">
      <c r="E780" s="15" t="s">
        <v>54</v>
      </c>
      <c r="F780" s="15">
        <f>IF(ISBLANK(F779), "", ROUND(SUM(F778:F779),2))</f>
        <v>0</v>
      </c>
    </row>
    <row r="784" spans="1:8" x14ac:dyDescent="0.3">
      <c r="A784" s="12" t="s">
        <v>714</v>
      </c>
      <c r="B784" s="26" t="s">
        <v>715</v>
      </c>
    </row>
    <row r="786" spans="1:8" x14ac:dyDescent="0.3">
      <c r="A786" s="12" t="s">
        <v>27</v>
      </c>
    </row>
    <row r="787" spans="1:8" s="10" customFormat="1" ht="43.2" x14ac:dyDescent="0.3">
      <c r="A787" s="32" t="s">
        <v>28</v>
      </c>
      <c r="B787" s="33" t="s">
        <v>29</v>
      </c>
      <c r="C787" s="32" t="s">
        <v>30</v>
      </c>
      <c r="D787" s="32" t="s">
        <v>31</v>
      </c>
      <c r="E787" s="32" t="s">
        <v>32</v>
      </c>
      <c r="F787" s="32" t="s">
        <v>33</v>
      </c>
      <c r="G787" s="33" t="s">
        <v>34</v>
      </c>
      <c r="H787" s="33" t="s">
        <v>35</v>
      </c>
    </row>
    <row r="788" spans="1:8" x14ac:dyDescent="0.3">
      <c r="A788" s="15" t="s">
        <v>716</v>
      </c>
      <c r="B788" s="28" t="s">
        <v>717</v>
      </c>
      <c r="C788" s="16"/>
      <c r="D788" s="16"/>
      <c r="E788" s="16"/>
      <c r="F788" s="16"/>
      <c r="G788" s="29"/>
      <c r="H788" s="29"/>
    </row>
    <row r="789" spans="1:8" x14ac:dyDescent="0.3">
      <c r="A789" s="16" t="s">
        <v>718</v>
      </c>
      <c r="B789" s="29" t="s">
        <v>717</v>
      </c>
      <c r="C789" s="16">
        <v>500</v>
      </c>
      <c r="D789" s="16" t="s">
        <v>403</v>
      </c>
      <c r="E789" s="17"/>
      <c r="F789" s="16" t="str">
        <f>IF(ISBLANK(E789),"", PRODUCT(C789,E789))</f>
        <v/>
      </c>
      <c r="G789" s="31"/>
      <c r="H789" s="29"/>
    </row>
    <row r="790" spans="1:8" x14ac:dyDescent="0.3">
      <c r="A790" s="16" t="s">
        <v>719</v>
      </c>
      <c r="B790" s="29" t="s">
        <v>720</v>
      </c>
      <c r="C790" s="16"/>
      <c r="D790" s="16"/>
      <c r="E790" s="16"/>
      <c r="F790" s="16"/>
      <c r="G790" s="29"/>
      <c r="H790" s="31"/>
    </row>
    <row r="791" spans="1:8" x14ac:dyDescent="0.3">
      <c r="A791" s="16" t="s">
        <v>721</v>
      </c>
      <c r="B791" s="29" t="s">
        <v>722</v>
      </c>
      <c r="C791" s="16"/>
      <c r="D791" s="16"/>
      <c r="E791" s="16"/>
      <c r="F791" s="16"/>
      <c r="G791" s="29"/>
      <c r="H791" s="31"/>
    </row>
    <row r="792" spans="1:8" x14ac:dyDescent="0.3">
      <c r="A792" s="16" t="s">
        <v>723</v>
      </c>
      <c r="B792" s="29" t="s">
        <v>724</v>
      </c>
      <c r="C792" s="16"/>
      <c r="D792" s="16"/>
      <c r="E792" s="16"/>
      <c r="F792" s="16"/>
      <c r="G792" s="29"/>
      <c r="H792" s="31"/>
    </row>
    <row r="793" spans="1:8" x14ac:dyDescent="0.3">
      <c r="A793" s="16" t="s">
        <v>725</v>
      </c>
      <c r="B793" s="29" t="s">
        <v>726</v>
      </c>
      <c r="C793" s="16"/>
      <c r="D793" s="16"/>
      <c r="E793" s="16"/>
      <c r="F793" s="16"/>
      <c r="G793" s="29"/>
      <c r="H793" s="31"/>
    </row>
    <row r="794" spans="1:8" ht="28.8" x14ac:dyDescent="0.3">
      <c r="E794" s="15" t="s">
        <v>51</v>
      </c>
      <c r="F794" s="15" t="str">
        <f>IF((COUNT(C789:C793)&lt;&gt;COUNT(F789:F793)),"", ROUND(SUM(F789:F793),2))</f>
        <v/>
      </c>
      <c r="G794" s="30" t="str">
        <f>IF((COUNT(C789:C793)&lt;&gt;COUNT(F789:F793)),"Neužpildytos visų objektų kainos", "")</f>
        <v>Neužpildytos visų objektų kainos</v>
      </c>
    </row>
    <row r="795" spans="1:8" ht="28.8" x14ac:dyDescent="0.3">
      <c r="C795" s="15" t="s">
        <v>52</v>
      </c>
      <c r="D795" s="18"/>
      <c r="E795" s="15" t="s">
        <v>53</v>
      </c>
      <c r="F795" s="15" t="str">
        <f>IF(OR(F794="",D795=""),"", ROUND(PRODUCT(D795,F794)/100,2))</f>
        <v/>
      </c>
      <c r="G795" s="30" t="str">
        <f>IF(D795="", "Nurodykite taikomą PVM dydį", "")</f>
        <v>Nurodykite taikomą PVM dydį</v>
      </c>
    </row>
    <row r="796" spans="1:8" x14ac:dyDescent="0.3">
      <c r="E796" s="15" t="s">
        <v>54</v>
      </c>
      <c r="F796" s="15">
        <f>IF(ISBLANK(F795), "", ROUND(SUM(F794:F795),2))</f>
        <v>0</v>
      </c>
    </row>
    <row r="800" spans="1:8" x14ac:dyDescent="0.3">
      <c r="A800" s="12" t="s">
        <v>727</v>
      </c>
      <c r="B800" s="26" t="s">
        <v>728</v>
      </c>
    </row>
    <row r="802" spans="1:8" x14ac:dyDescent="0.3">
      <c r="A802" s="12" t="s">
        <v>27</v>
      </c>
    </row>
    <row r="803" spans="1:8" s="10" customFormat="1" ht="43.2" x14ac:dyDescent="0.3">
      <c r="A803" s="32" t="s">
        <v>28</v>
      </c>
      <c r="B803" s="33" t="s">
        <v>29</v>
      </c>
      <c r="C803" s="32" t="s">
        <v>30</v>
      </c>
      <c r="D803" s="32" t="s">
        <v>31</v>
      </c>
      <c r="E803" s="32" t="s">
        <v>32</v>
      </c>
      <c r="F803" s="32" t="s">
        <v>33</v>
      </c>
      <c r="G803" s="33" t="s">
        <v>34</v>
      </c>
      <c r="H803" s="33" t="s">
        <v>35</v>
      </c>
    </row>
    <row r="804" spans="1:8" x14ac:dyDescent="0.3">
      <c r="A804" s="15" t="s">
        <v>729</v>
      </c>
      <c r="B804" s="28" t="s">
        <v>730</v>
      </c>
      <c r="C804" s="16"/>
      <c r="D804" s="16"/>
      <c r="E804" s="16"/>
      <c r="F804" s="16"/>
      <c r="G804" s="29"/>
      <c r="H804" s="29"/>
    </row>
    <row r="805" spans="1:8" x14ac:dyDescent="0.3">
      <c r="A805" s="16" t="s">
        <v>731</v>
      </c>
      <c r="B805" s="29" t="s">
        <v>730</v>
      </c>
      <c r="C805" s="16">
        <v>114</v>
      </c>
      <c r="D805" s="16" t="s">
        <v>75</v>
      </c>
      <c r="E805" s="17"/>
      <c r="F805" s="16" t="str">
        <f>IF(ISBLANK(E805),"", PRODUCT(C805,E805))</f>
        <v/>
      </c>
      <c r="G805" s="31"/>
      <c r="H805" s="29"/>
    </row>
    <row r="806" spans="1:8" x14ac:dyDescent="0.3">
      <c r="A806" s="16" t="s">
        <v>732</v>
      </c>
      <c r="B806" s="29" t="s">
        <v>733</v>
      </c>
      <c r="C806" s="16"/>
      <c r="D806" s="16"/>
      <c r="E806" s="16"/>
      <c r="F806" s="16"/>
      <c r="G806" s="29"/>
      <c r="H806" s="31"/>
    </row>
    <row r="807" spans="1:8" x14ac:dyDescent="0.3">
      <c r="A807" s="16" t="s">
        <v>734</v>
      </c>
      <c r="B807" s="29" t="s">
        <v>735</v>
      </c>
      <c r="C807" s="16"/>
      <c r="D807" s="16"/>
      <c r="E807" s="16"/>
      <c r="F807" s="16"/>
      <c r="G807" s="29"/>
      <c r="H807" s="31"/>
    </row>
    <row r="808" spans="1:8" x14ac:dyDescent="0.3">
      <c r="A808" s="16" t="s">
        <v>736</v>
      </c>
      <c r="B808" s="29" t="s">
        <v>737</v>
      </c>
      <c r="C808" s="16"/>
      <c r="D808" s="16"/>
      <c r="E808" s="16"/>
      <c r="F808" s="16"/>
      <c r="G808" s="29"/>
      <c r="H808" s="31"/>
    </row>
    <row r="809" spans="1:8" x14ac:dyDescent="0.3">
      <c r="A809" s="16" t="s">
        <v>738</v>
      </c>
      <c r="B809" s="29" t="s">
        <v>739</v>
      </c>
      <c r="C809" s="16"/>
      <c r="D809" s="16"/>
      <c r="E809" s="16"/>
      <c r="F809" s="16"/>
      <c r="G809" s="29"/>
      <c r="H809" s="31"/>
    </row>
    <row r="810" spans="1:8" x14ac:dyDescent="0.3">
      <c r="A810" s="16" t="s">
        <v>740</v>
      </c>
      <c r="B810" s="29" t="s">
        <v>722</v>
      </c>
      <c r="C810" s="16"/>
      <c r="D810" s="16"/>
      <c r="E810" s="16"/>
      <c r="F810" s="16"/>
      <c r="G810" s="29"/>
      <c r="H810" s="31"/>
    </row>
    <row r="811" spans="1:8" x14ac:dyDescent="0.3">
      <c r="A811" s="16" t="s">
        <v>741</v>
      </c>
      <c r="B811" s="29" t="s">
        <v>742</v>
      </c>
      <c r="C811" s="16"/>
      <c r="D811" s="16"/>
      <c r="E811" s="16"/>
      <c r="F811" s="16"/>
      <c r="G811" s="29"/>
      <c r="H811" s="31"/>
    </row>
    <row r="812" spans="1:8" x14ac:dyDescent="0.3">
      <c r="A812" s="16" t="s">
        <v>743</v>
      </c>
      <c r="B812" s="29" t="s">
        <v>744</v>
      </c>
      <c r="C812" s="16"/>
      <c r="D812" s="16"/>
      <c r="E812" s="16"/>
      <c r="F812" s="16"/>
      <c r="G812" s="29"/>
      <c r="H812" s="31"/>
    </row>
    <row r="813" spans="1:8" ht="28.8" x14ac:dyDescent="0.3">
      <c r="E813" s="15" t="s">
        <v>51</v>
      </c>
      <c r="F813" s="15" t="str">
        <f>IF((COUNT(C805:C812)&lt;&gt;COUNT(F805:F812)),"", ROUND(SUM(F805:F812),2))</f>
        <v/>
      </c>
      <c r="G813" s="30" t="str">
        <f>IF((COUNT(C805:C812)&lt;&gt;COUNT(F805:F812)),"Neužpildytos visų objektų kainos", "")</f>
        <v>Neužpildytos visų objektų kainos</v>
      </c>
    </row>
    <row r="814" spans="1:8" ht="28.8" x14ac:dyDescent="0.3">
      <c r="C814" s="15" t="s">
        <v>52</v>
      </c>
      <c r="D814" s="18"/>
      <c r="E814" s="15" t="s">
        <v>53</v>
      </c>
      <c r="F814" s="15" t="str">
        <f>IF(OR(F813="",D814=""),"", ROUND(PRODUCT(D814,F813)/100,2))</f>
        <v/>
      </c>
      <c r="G814" s="30" t="str">
        <f>IF(D814="", "Nurodykite taikomą PVM dydį", "")</f>
        <v>Nurodykite taikomą PVM dydį</v>
      </c>
    </row>
    <row r="815" spans="1:8" x14ac:dyDescent="0.3">
      <c r="E815" s="15" t="s">
        <v>54</v>
      </c>
      <c r="F815" s="15">
        <f>IF(ISBLANK(F814), "", ROUND(SUM(F813:F814),2))</f>
        <v>0</v>
      </c>
    </row>
    <row r="819" spans="1:8" x14ac:dyDescent="0.3">
      <c r="A819" s="12" t="s">
        <v>745</v>
      </c>
      <c r="B819" s="26" t="s">
        <v>746</v>
      </c>
    </row>
    <row r="821" spans="1:8" x14ac:dyDescent="0.3">
      <c r="A821" s="12" t="s">
        <v>27</v>
      </c>
    </row>
    <row r="822" spans="1:8" s="10" customFormat="1" ht="43.2" x14ac:dyDescent="0.3">
      <c r="A822" s="32" t="s">
        <v>28</v>
      </c>
      <c r="B822" s="33" t="s">
        <v>29</v>
      </c>
      <c r="C822" s="32" t="s">
        <v>30</v>
      </c>
      <c r="D822" s="32" t="s">
        <v>31</v>
      </c>
      <c r="E822" s="32" t="s">
        <v>32</v>
      </c>
      <c r="F822" s="32" t="s">
        <v>33</v>
      </c>
      <c r="G822" s="33" t="s">
        <v>34</v>
      </c>
      <c r="H822" s="33" t="s">
        <v>35</v>
      </c>
    </row>
    <row r="823" spans="1:8" x14ac:dyDescent="0.3">
      <c r="A823" s="15" t="s">
        <v>747</v>
      </c>
      <c r="B823" s="28" t="s">
        <v>748</v>
      </c>
      <c r="C823" s="16"/>
      <c r="D823" s="16"/>
      <c r="E823" s="16"/>
      <c r="F823" s="16"/>
      <c r="G823" s="29"/>
      <c r="H823" s="29"/>
    </row>
    <row r="824" spans="1:8" x14ac:dyDescent="0.3">
      <c r="A824" s="16" t="s">
        <v>749</v>
      </c>
      <c r="B824" s="29" t="s">
        <v>748</v>
      </c>
      <c r="C824" s="16">
        <v>134</v>
      </c>
      <c r="D824" s="16" t="s">
        <v>75</v>
      </c>
      <c r="E824" s="17"/>
      <c r="F824" s="16" t="str">
        <f>IF(ISBLANK(E824),"", PRODUCT(C824,E824))</f>
        <v/>
      </c>
      <c r="G824" s="31"/>
      <c r="H824" s="29"/>
    </row>
    <row r="825" spans="1:8" x14ac:dyDescent="0.3">
      <c r="A825" s="16" t="s">
        <v>750</v>
      </c>
      <c r="B825" s="29" t="s">
        <v>751</v>
      </c>
      <c r="C825" s="16"/>
      <c r="D825" s="16"/>
      <c r="E825" s="16"/>
      <c r="F825" s="16"/>
      <c r="G825" s="29"/>
      <c r="H825" s="31"/>
    </row>
    <row r="826" spans="1:8" x14ac:dyDescent="0.3">
      <c r="A826" s="16" t="s">
        <v>752</v>
      </c>
      <c r="B826" s="29" t="s">
        <v>753</v>
      </c>
      <c r="C826" s="16"/>
      <c r="D826" s="16"/>
      <c r="E826" s="16"/>
      <c r="F826" s="16"/>
      <c r="G826" s="29"/>
      <c r="H826" s="31"/>
    </row>
    <row r="827" spans="1:8" x14ac:dyDescent="0.3">
      <c r="A827" s="16" t="s">
        <v>754</v>
      </c>
      <c r="B827" s="29" t="s">
        <v>755</v>
      </c>
      <c r="C827" s="16"/>
      <c r="D827" s="16"/>
      <c r="E827" s="16"/>
      <c r="F827" s="16"/>
      <c r="G827" s="29"/>
      <c r="H827" s="31"/>
    </row>
    <row r="828" spans="1:8" x14ac:dyDescent="0.3">
      <c r="A828" s="16" t="s">
        <v>756</v>
      </c>
      <c r="B828" s="29" t="s">
        <v>757</v>
      </c>
      <c r="C828" s="16"/>
      <c r="D828" s="16"/>
      <c r="E828" s="16"/>
      <c r="F828" s="16"/>
      <c r="G828" s="29"/>
      <c r="H828" s="31"/>
    </row>
    <row r="829" spans="1:8" x14ac:dyDescent="0.3">
      <c r="A829" s="16" t="s">
        <v>758</v>
      </c>
      <c r="B829" s="29" t="s">
        <v>759</v>
      </c>
      <c r="C829" s="16"/>
      <c r="D829" s="16"/>
      <c r="E829" s="16"/>
      <c r="F829" s="16"/>
      <c r="G829" s="29"/>
      <c r="H829" s="31"/>
    </row>
    <row r="830" spans="1:8" x14ac:dyDescent="0.3">
      <c r="A830" s="16" t="s">
        <v>760</v>
      </c>
      <c r="B830" s="29" t="s">
        <v>761</v>
      </c>
      <c r="C830" s="16"/>
      <c r="D830" s="16"/>
      <c r="E830" s="16"/>
      <c r="F830" s="16"/>
      <c r="G830" s="29"/>
      <c r="H830" s="31"/>
    </row>
    <row r="831" spans="1:8" ht="28.8" x14ac:dyDescent="0.3">
      <c r="E831" s="15" t="s">
        <v>51</v>
      </c>
      <c r="F831" s="15" t="str">
        <f>IF((COUNT(C824:C830)&lt;&gt;COUNT(F824:F830)),"", ROUND(SUM(F824:F830),2))</f>
        <v/>
      </c>
      <c r="G831" s="30" t="str">
        <f>IF((COUNT(C824:C830)&lt;&gt;COUNT(F824:F830)),"Neužpildytos visų objektų kainos", "")</f>
        <v>Neužpildytos visų objektų kainos</v>
      </c>
    </row>
    <row r="832" spans="1:8" ht="28.8" x14ac:dyDescent="0.3">
      <c r="C832" s="15" t="s">
        <v>52</v>
      </c>
      <c r="D832" s="18"/>
      <c r="E832" s="15" t="s">
        <v>53</v>
      </c>
      <c r="F832" s="15" t="str">
        <f>IF(OR(F831="",D832=""),"", ROUND(PRODUCT(D832,F831)/100,2))</f>
        <v/>
      </c>
      <c r="G832" s="30" t="str">
        <f>IF(D832="", "Nurodykite taikomą PVM dydį", "")</f>
        <v>Nurodykite taikomą PVM dydį</v>
      </c>
    </row>
    <row r="833" spans="1:8" x14ac:dyDescent="0.3">
      <c r="E833" s="15" t="s">
        <v>54</v>
      </c>
      <c r="F833" s="15">
        <f>IF(ISBLANK(F832), "", ROUND(SUM(F831:F832),2))</f>
        <v>0</v>
      </c>
    </row>
    <row r="837" spans="1:8" x14ac:dyDescent="0.3">
      <c r="A837" s="12" t="s">
        <v>762</v>
      </c>
      <c r="B837" s="26" t="s">
        <v>763</v>
      </c>
    </row>
    <row r="839" spans="1:8" x14ac:dyDescent="0.3">
      <c r="A839" s="12" t="s">
        <v>27</v>
      </c>
    </row>
    <row r="840" spans="1:8" s="10" customFormat="1" ht="43.2" x14ac:dyDescent="0.3">
      <c r="A840" s="32" t="s">
        <v>28</v>
      </c>
      <c r="B840" s="33" t="s">
        <v>29</v>
      </c>
      <c r="C840" s="32" t="s">
        <v>30</v>
      </c>
      <c r="D840" s="32" t="s">
        <v>31</v>
      </c>
      <c r="E840" s="32" t="s">
        <v>32</v>
      </c>
      <c r="F840" s="32" t="s">
        <v>33</v>
      </c>
      <c r="G840" s="33" t="s">
        <v>34</v>
      </c>
      <c r="H840" s="33" t="s">
        <v>35</v>
      </c>
    </row>
    <row r="841" spans="1:8" x14ac:dyDescent="0.3">
      <c r="A841" s="15" t="s">
        <v>764</v>
      </c>
      <c r="B841" s="28" t="s">
        <v>765</v>
      </c>
      <c r="C841" s="16"/>
      <c r="D841" s="16"/>
      <c r="E841" s="16"/>
      <c r="F841" s="16"/>
      <c r="G841" s="29"/>
      <c r="H841" s="29"/>
    </row>
    <row r="842" spans="1:8" x14ac:dyDescent="0.3">
      <c r="A842" s="16" t="s">
        <v>766</v>
      </c>
      <c r="B842" s="29" t="s">
        <v>765</v>
      </c>
      <c r="C842" s="16">
        <v>102</v>
      </c>
      <c r="D842" s="16" t="s">
        <v>75</v>
      </c>
      <c r="E842" s="17"/>
      <c r="F842" s="16" t="str">
        <f>IF(ISBLANK(E842),"", PRODUCT(C842,E842))</f>
        <v/>
      </c>
      <c r="G842" s="31"/>
      <c r="H842" s="29"/>
    </row>
    <row r="843" spans="1:8" x14ac:dyDescent="0.3">
      <c r="A843" s="16" t="s">
        <v>767</v>
      </c>
      <c r="B843" s="29" t="s">
        <v>753</v>
      </c>
      <c r="C843" s="16"/>
      <c r="D843" s="16"/>
      <c r="E843" s="16"/>
      <c r="F843" s="16"/>
      <c r="G843" s="29"/>
      <c r="H843" s="31"/>
    </row>
    <row r="844" spans="1:8" x14ac:dyDescent="0.3">
      <c r="A844" s="16" t="s">
        <v>768</v>
      </c>
      <c r="B844" s="29" t="s">
        <v>769</v>
      </c>
      <c r="C844" s="16"/>
      <c r="D844" s="16"/>
      <c r="E844" s="16"/>
      <c r="F844" s="16"/>
      <c r="G844" s="29"/>
      <c r="H844" s="31"/>
    </row>
    <row r="845" spans="1:8" x14ac:dyDescent="0.3">
      <c r="A845" s="16" t="s">
        <v>770</v>
      </c>
      <c r="B845" s="29" t="s">
        <v>771</v>
      </c>
      <c r="C845" s="16"/>
      <c r="D845" s="16"/>
      <c r="E845" s="16"/>
      <c r="F845" s="16"/>
      <c r="G845" s="29"/>
      <c r="H845" s="31"/>
    </row>
    <row r="846" spans="1:8" x14ac:dyDescent="0.3">
      <c r="A846" s="16" t="s">
        <v>772</v>
      </c>
      <c r="B846" s="29" t="s">
        <v>761</v>
      </c>
      <c r="C846" s="16"/>
      <c r="D846" s="16"/>
      <c r="E846" s="16"/>
      <c r="F846" s="16"/>
      <c r="G846" s="29"/>
      <c r="H846" s="31"/>
    </row>
    <row r="847" spans="1:8" x14ac:dyDescent="0.3">
      <c r="A847" s="16" t="s">
        <v>773</v>
      </c>
      <c r="B847" s="29" t="s">
        <v>759</v>
      </c>
      <c r="C847" s="16"/>
      <c r="D847" s="16"/>
      <c r="E847" s="16"/>
      <c r="F847" s="16"/>
      <c r="G847" s="29"/>
      <c r="H847" s="31"/>
    </row>
    <row r="848" spans="1:8" x14ac:dyDescent="0.3">
      <c r="A848" s="16" t="s">
        <v>774</v>
      </c>
      <c r="B848" s="29" t="s">
        <v>775</v>
      </c>
      <c r="C848" s="16"/>
      <c r="D848" s="16"/>
      <c r="E848" s="16"/>
      <c r="F848" s="16"/>
      <c r="G848" s="29"/>
      <c r="H848" s="31"/>
    </row>
    <row r="849" spans="1:8" ht="28.8" x14ac:dyDescent="0.3">
      <c r="E849" s="15" t="s">
        <v>51</v>
      </c>
      <c r="F849" s="15" t="str">
        <f>IF((COUNT(C842:C848)&lt;&gt;COUNT(F842:F848)),"", ROUND(SUM(F842:F848),2))</f>
        <v/>
      </c>
      <c r="G849" s="30" t="str">
        <f>IF((COUNT(C842:C848)&lt;&gt;COUNT(F842:F848)),"Neužpildytos visų objektų kainos", "")</f>
        <v>Neužpildytos visų objektų kainos</v>
      </c>
    </row>
    <row r="850" spans="1:8" ht="28.8" x14ac:dyDescent="0.3">
      <c r="C850" s="15" t="s">
        <v>52</v>
      </c>
      <c r="D850" s="18"/>
      <c r="E850" s="15" t="s">
        <v>53</v>
      </c>
      <c r="F850" s="15" t="str">
        <f>IF(OR(F849="",D850=""),"", ROUND(PRODUCT(D850,F849)/100,2))</f>
        <v/>
      </c>
      <c r="G850" s="30" t="str">
        <f>IF(D850="", "Nurodykite taikomą PVM dydį", "")</f>
        <v>Nurodykite taikomą PVM dydį</v>
      </c>
    </row>
    <row r="851" spans="1:8" x14ac:dyDescent="0.3">
      <c r="E851" s="15" t="s">
        <v>54</v>
      </c>
      <c r="F851" s="15">
        <f>IF(ISBLANK(F850), "", ROUND(SUM(F849:F850),2))</f>
        <v>0</v>
      </c>
    </row>
    <row r="855" spans="1:8" x14ac:dyDescent="0.3">
      <c r="A855" s="12" t="s">
        <v>776</v>
      </c>
      <c r="B855" s="26" t="s">
        <v>777</v>
      </c>
    </row>
    <row r="857" spans="1:8" x14ac:dyDescent="0.3">
      <c r="A857" s="12" t="s">
        <v>27</v>
      </c>
    </row>
    <row r="858" spans="1:8" s="10" customFormat="1" ht="43.2" x14ac:dyDescent="0.3">
      <c r="A858" s="32" t="s">
        <v>28</v>
      </c>
      <c r="B858" s="33" t="s">
        <v>29</v>
      </c>
      <c r="C858" s="32" t="s">
        <v>30</v>
      </c>
      <c r="D858" s="32" t="s">
        <v>31</v>
      </c>
      <c r="E858" s="32" t="s">
        <v>32</v>
      </c>
      <c r="F858" s="32" t="s">
        <v>33</v>
      </c>
      <c r="G858" s="33" t="s">
        <v>34</v>
      </c>
      <c r="H858" s="33" t="s">
        <v>35</v>
      </c>
    </row>
    <row r="859" spans="1:8" x14ac:dyDescent="0.3">
      <c r="A859" s="15" t="s">
        <v>778</v>
      </c>
      <c r="B859" s="28" t="s">
        <v>779</v>
      </c>
      <c r="C859" s="16"/>
      <c r="D859" s="16"/>
      <c r="E859" s="16"/>
      <c r="F859" s="16"/>
      <c r="G859" s="29"/>
      <c r="H859" s="29"/>
    </row>
    <row r="860" spans="1:8" x14ac:dyDescent="0.3">
      <c r="A860" s="16" t="s">
        <v>780</v>
      </c>
      <c r="B860" s="29" t="s">
        <v>779</v>
      </c>
      <c r="C860" s="16">
        <v>39</v>
      </c>
      <c r="D860" s="16" t="s">
        <v>75</v>
      </c>
      <c r="E860" s="17"/>
      <c r="F860" s="16" t="str">
        <f>IF(ISBLANK(E860),"", PRODUCT(C860,E860))</f>
        <v/>
      </c>
      <c r="G860" s="31"/>
      <c r="H860" s="29"/>
    </row>
    <row r="861" spans="1:8" x14ac:dyDescent="0.3">
      <c r="A861" s="16" t="s">
        <v>781</v>
      </c>
      <c r="B861" s="29" t="s">
        <v>782</v>
      </c>
      <c r="C861" s="16"/>
      <c r="D861" s="16"/>
      <c r="E861" s="16"/>
      <c r="F861" s="16"/>
      <c r="G861" s="29"/>
      <c r="H861" s="31"/>
    </row>
    <row r="862" spans="1:8" x14ac:dyDescent="0.3">
      <c r="A862" s="16" t="s">
        <v>783</v>
      </c>
      <c r="B862" s="29" t="s">
        <v>784</v>
      </c>
      <c r="C862" s="16"/>
      <c r="D862" s="16"/>
      <c r="E862" s="16"/>
      <c r="F862" s="16"/>
      <c r="G862" s="29"/>
      <c r="H862" s="31"/>
    </row>
    <row r="863" spans="1:8" x14ac:dyDescent="0.3">
      <c r="A863" s="16" t="s">
        <v>785</v>
      </c>
      <c r="B863" s="29" t="s">
        <v>786</v>
      </c>
      <c r="C863" s="16"/>
      <c r="D863" s="16"/>
      <c r="E863" s="16"/>
      <c r="F863" s="16"/>
      <c r="G863" s="29"/>
      <c r="H863" s="31"/>
    </row>
    <row r="864" spans="1:8" ht="28.8" x14ac:dyDescent="0.3">
      <c r="A864" s="16" t="s">
        <v>787</v>
      </c>
      <c r="B864" s="29" t="s">
        <v>788</v>
      </c>
      <c r="C864" s="16"/>
      <c r="D864" s="16"/>
      <c r="E864" s="16"/>
      <c r="F864" s="16"/>
      <c r="G864" s="29"/>
      <c r="H864" s="31"/>
    </row>
    <row r="865" spans="1:8" x14ac:dyDescent="0.3">
      <c r="A865" s="16" t="s">
        <v>789</v>
      </c>
      <c r="B865" s="29" t="s">
        <v>790</v>
      </c>
      <c r="C865" s="16"/>
      <c r="D865" s="16"/>
      <c r="E865" s="16"/>
      <c r="F865" s="16"/>
      <c r="G865" s="29"/>
      <c r="H865" s="31"/>
    </row>
    <row r="866" spans="1:8" ht="28.8" x14ac:dyDescent="0.3">
      <c r="E866" s="15" t="s">
        <v>51</v>
      </c>
      <c r="F866" s="15" t="str">
        <f>IF((COUNT(C860:C865)&lt;&gt;COUNT(F860:F865)),"", ROUND(SUM(F860:F865),2))</f>
        <v/>
      </c>
      <c r="G866" s="30" t="str">
        <f>IF((COUNT(C860:C865)&lt;&gt;COUNT(F860:F865)),"Neužpildytos visų objektų kainos", "")</f>
        <v>Neužpildytos visų objektų kainos</v>
      </c>
    </row>
    <row r="867" spans="1:8" ht="28.8" x14ac:dyDescent="0.3">
      <c r="C867" s="15" t="s">
        <v>52</v>
      </c>
      <c r="D867" s="18"/>
      <c r="E867" s="15" t="s">
        <v>53</v>
      </c>
      <c r="F867" s="15" t="str">
        <f>IF(OR(F866="",D867=""),"", ROUND(PRODUCT(D867,F866)/100,2))</f>
        <v/>
      </c>
      <c r="G867" s="30" t="str">
        <f>IF(D867="", "Nurodykite taikomą PVM dydį", "")</f>
        <v>Nurodykite taikomą PVM dydį</v>
      </c>
    </row>
    <row r="868" spans="1:8" x14ac:dyDescent="0.3">
      <c r="E868" s="15" t="s">
        <v>54</v>
      </c>
      <c r="F868" s="15">
        <f>IF(ISBLANK(F867), "", ROUND(SUM(F866:F867),2))</f>
        <v>0</v>
      </c>
    </row>
    <row r="872" spans="1:8" x14ac:dyDescent="0.3">
      <c r="A872" s="12" t="s">
        <v>791</v>
      </c>
      <c r="B872" s="26" t="s">
        <v>792</v>
      </c>
    </row>
    <row r="874" spans="1:8" x14ac:dyDescent="0.3">
      <c r="A874" s="12" t="s">
        <v>27</v>
      </c>
    </row>
    <row r="875" spans="1:8" s="10" customFormat="1" ht="43.2" x14ac:dyDescent="0.3">
      <c r="A875" s="32" t="s">
        <v>28</v>
      </c>
      <c r="B875" s="33" t="s">
        <v>29</v>
      </c>
      <c r="C875" s="32" t="s">
        <v>30</v>
      </c>
      <c r="D875" s="32" t="s">
        <v>31</v>
      </c>
      <c r="E875" s="32" t="s">
        <v>32</v>
      </c>
      <c r="F875" s="32" t="s">
        <v>33</v>
      </c>
      <c r="G875" s="33" t="s">
        <v>34</v>
      </c>
      <c r="H875" s="33" t="s">
        <v>35</v>
      </c>
    </row>
    <row r="876" spans="1:8" x14ac:dyDescent="0.3">
      <c r="A876" s="15" t="s">
        <v>793</v>
      </c>
      <c r="B876" s="28" t="s">
        <v>794</v>
      </c>
      <c r="C876" s="16"/>
      <c r="D876" s="16"/>
      <c r="E876" s="16"/>
      <c r="F876" s="16"/>
      <c r="G876" s="29"/>
      <c r="H876" s="29"/>
    </row>
    <row r="877" spans="1:8" x14ac:dyDescent="0.3">
      <c r="A877" s="16" t="s">
        <v>795</v>
      </c>
      <c r="B877" s="29" t="s">
        <v>796</v>
      </c>
      <c r="C877" s="16">
        <v>84</v>
      </c>
      <c r="D877" s="16" t="s">
        <v>75</v>
      </c>
      <c r="E877" s="17"/>
      <c r="F877" s="16" t="str">
        <f>IF(ISBLANK(E877),"", PRODUCT(C877,E877))</f>
        <v/>
      </c>
      <c r="G877" s="31"/>
      <c r="H877" s="29"/>
    </row>
    <row r="878" spans="1:8" x14ac:dyDescent="0.3">
      <c r="A878" s="16" t="s">
        <v>797</v>
      </c>
      <c r="B878" s="29" t="s">
        <v>593</v>
      </c>
      <c r="C878" s="16"/>
      <c r="D878" s="16"/>
      <c r="E878" s="16"/>
      <c r="F878" s="16"/>
      <c r="G878" s="29"/>
      <c r="H878" s="31"/>
    </row>
    <row r="879" spans="1:8" x14ac:dyDescent="0.3">
      <c r="A879" s="16" t="s">
        <v>798</v>
      </c>
      <c r="B879" s="29" t="s">
        <v>799</v>
      </c>
      <c r="C879" s="16"/>
      <c r="D879" s="16"/>
      <c r="E879" s="16"/>
      <c r="F879" s="16"/>
      <c r="G879" s="29"/>
      <c r="H879" s="31"/>
    </row>
    <row r="880" spans="1:8" x14ac:dyDescent="0.3">
      <c r="A880" s="16" t="s">
        <v>800</v>
      </c>
      <c r="B880" s="29" t="s">
        <v>786</v>
      </c>
      <c r="C880" s="16"/>
      <c r="D880" s="16"/>
      <c r="E880" s="16"/>
      <c r="F880" s="16"/>
      <c r="G880" s="29"/>
      <c r="H880" s="31"/>
    </row>
    <row r="881" spans="1:8" ht="28.8" x14ac:dyDescent="0.3">
      <c r="E881" s="15" t="s">
        <v>51</v>
      </c>
      <c r="F881" s="15" t="str">
        <f>IF((COUNT(C877:C880)&lt;&gt;COUNT(F877:F880)),"", ROUND(SUM(F877:F880),2))</f>
        <v/>
      </c>
      <c r="G881" s="30" t="str">
        <f>IF((COUNT(C877:C880)&lt;&gt;COUNT(F877:F880)),"Neužpildytos visų objektų kainos", "")</f>
        <v>Neužpildytos visų objektų kainos</v>
      </c>
    </row>
    <row r="882" spans="1:8" ht="28.8" x14ac:dyDescent="0.3">
      <c r="C882" s="15" t="s">
        <v>52</v>
      </c>
      <c r="D882" s="18"/>
      <c r="E882" s="15" t="s">
        <v>53</v>
      </c>
      <c r="F882" s="15" t="str">
        <f>IF(OR(F881="",D882=""),"", ROUND(PRODUCT(D882,F881)/100,2))</f>
        <v/>
      </c>
      <c r="G882" s="30" t="str">
        <f>IF(D882="", "Nurodykite taikomą PVM dydį", "")</f>
        <v>Nurodykite taikomą PVM dydį</v>
      </c>
    </row>
    <row r="883" spans="1:8" x14ac:dyDescent="0.3">
      <c r="E883" s="15" t="s">
        <v>54</v>
      </c>
      <c r="F883" s="15">
        <f>IF(ISBLANK(F882), "", ROUND(SUM(F881:F882),2))</f>
        <v>0</v>
      </c>
    </row>
    <row r="887" spans="1:8" x14ac:dyDescent="0.3">
      <c r="A887" s="12" t="s">
        <v>801</v>
      </c>
      <c r="B887" s="26" t="s">
        <v>802</v>
      </c>
    </row>
    <row r="889" spans="1:8" x14ac:dyDescent="0.3">
      <c r="A889" s="12" t="s">
        <v>27</v>
      </c>
    </row>
    <row r="890" spans="1:8" s="10" customFormat="1" ht="43.2" x14ac:dyDescent="0.3">
      <c r="A890" s="32" t="s">
        <v>28</v>
      </c>
      <c r="B890" s="33" t="s">
        <v>29</v>
      </c>
      <c r="C890" s="32" t="s">
        <v>30</v>
      </c>
      <c r="D890" s="32" t="s">
        <v>31</v>
      </c>
      <c r="E890" s="32" t="s">
        <v>32</v>
      </c>
      <c r="F890" s="32" t="s">
        <v>33</v>
      </c>
      <c r="G890" s="33" t="s">
        <v>34</v>
      </c>
      <c r="H890" s="33" t="s">
        <v>35</v>
      </c>
    </row>
    <row r="891" spans="1:8" x14ac:dyDescent="0.3">
      <c r="A891" s="15" t="s">
        <v>803</v>
      </c>
      <c r="B891" s="28" t="s">
        <v>804</v>
      </c>
      <c r="C891" s="16"/>
      <c r="D891" s="16"/>
      <c r="E891" s="16"/>
      <c r="F891" s="16"/>
      <c r="G891" s="29"/>
      <c r="H891" s="29"/>
    </row>
    <row r="892" spans="1:8" x14ac:dyDescent="0.3">
      <c r="A892" s="16" t="s">
        <v>805</v>
      </c>
      <c r="B892" s="29" t="s">
        <v>804</v>
      </c>
      <c r="C892" s="16">
        <v>57</v>
      </c>
      <c r="D892" s="16" t="s">
        <v>75</v>
      </c>
      <c r="E892" s="17"/>
      <c r="F892" s="16" t="str">
        <f>IF(ISBLANK(E892),"", PRODUCT(C892,E892))</f>
        <v/>
      </c>
      <c r="G892" s="31"/>
      <c r="H892" s="29"/>
    </row>
    <row r="893" spans="1:8" x14ac:dyDescent="0.3">
      <c r="A893" s="16" t="s">
        <v>806</v>
      </c>
      <c r="B893" s="29" t="s">
        <v>807</v>
      </c>
      <c r="C893" s="16"/>
      <c r="D893" s="16"/>
      <c r="E893" s="16"/>
      <c r="F893" s="16"/>
      <c r="G893" s="29"/>
      <c r="H893" s="31"/>
    </row>
    <row r="894" spans="1:8" x14ac:dyDescent="0.3">
      <c r="A894" s="16" t="s">
        <v>808</v>
      </c>
      <c r="B894" s="29" t="s">
        <v>809</v>
      </c>
      <c r="C894" s="16"/>
      <c r="D894" s="16"/>
      <c r="E894" s="16"/>
      <c r="F894" s="16"/>
      <c r="G894" s="29"/>
      <c r="H894" s="31"/>
    </row>
    <row r="895" spans="1:8" x14ac:dyDescent="0.3">
      <c r="A895" s="16" t="s">
        <v>810</v>
      </c>
      <c r="B895" s="29" t="s">
        <v>811</v>
      </c>
      <c r="C895" s="16"/>
      <c r="D895" s="16"/>
      <c r="E895" s="16"/>
      <c r="F895" s="16"/>
      <c r="G895" s="29"/>
      <c r="H895" s="31"/>
    </row>
    <row r="896" spans="1:8" x14ac:dyDescent="0.3">
      <c r="A896" s="16" t="s">
        <v>812</v>
      </c>
      <c r="B896" s="29" t="s">
        <v>813</v>
      </c>
      <c r="C896" s="16"/>
      <c r="D896" s="16"/>
      <c r="E896" s="16"/>
      <c r="F896" s="16"/>
      <c r="G896" s="29"/>
      <c r="H896" s="31"/>
    </row>
    <row r="897" spans="1:8" ht="28.8" x14ac:dyDescent="0.3">
      <c r="E897" s="15" t="s">
        <v>51</v>
      </c>
      <c r="F897" s="15" t="str">
        <f>IF((COUNT(C892:C896)&lt;&gt;COUNT(F892:F896)),"", ROUND(SUM(F892:F896),2))</f>
        <v/>
      </c>
      <c r="G897" s="30" t="str">
        <f>IF((COUNT(C892:C896)&lt;&gt;COUNT(F892:F896)),"Neužpildytos visų objektų kainos", "")</f>
        <v>Neužpildytos visų objektų kainos</v>
      </c>
    </row>
    <row r="898" spans="1:8" ht="28.8" x14ac:dyDescent="0.3">
      <c r="C898" s="15" t="s">
        <v>52</v>
      </c>
      <c r="D898" s="18"/>
      <c r="E898" s="15" t="s">
        <v>53</v>
      </c>
      <c r="F898" s="15" t="str">
        <f>IF(OR(F897="",D898=""),"", ROUND(PRODUCT(D898,F897)/100,2))</f>
        <v/>
      </c>
      <c r="G898" s="30" t="str">
        <f>IF(D898="", "Nurodykite taikomą PVM dydį", "")</f>
        <v>Nurodykite taikomą PVM dydį</v>
      </c>
    </row>
    <row r="899" spans="1:8" x14ac:dyDescent="0.3">
      <c r="E899" s="15" t="s">
        <v>54</v>
      </c>
      <c r="F899" s="15">
        <f>IF(ISBLANK(F898), "", ROUND(SUM(F897:F898),2))</f>
        <v>0</v>
      </c>
    </row>
    <row r="903" spans="1:8" x14ac:dyDescent="0.3">
      <c r="A903" s="12" t="s">
        <v>814</v>
      </c>
      <c r="B903" s="26" t="s">
        <v>815</v>
      </c>
    </row>
    <row r="905" spans="1:8" x14ac:dyDescent="0.3">
      <c r="A905" s="12" t="s">
        <v>27</v>
      </c>
    </row>
    <row r="906" spans="1:8" s="10" customFormat="1" ht="43.2" x14ac:dyDescent="0.3">
      <c r="A906" s="32" t="s">
        <v>28</v>
      </c>
      <c r="B906" s="33" t="s">
        <v>29</v>
      </c>
      <c r="C906" s="32" t="s">
        <v>30</v>
      </c>
      <c r="D906" s="32" t="s">
        <v>31</v>
      </c>
      <c r="E906" s="32" t="s">
        <v>32</v>
      </c>
      <c r="F906" s="32" t="s">
        <v>33</v>
      </c>
      <c r="G906" s="33" t="s">
        <v>34</v>
      </c>
      <c r="H906" s="33" t="s">
        <v>35</v>
      </c>
    </row>
    <row r="907" spans="1:8" x14ac:dyDescent="0.3">
      <c r="A907" s="15" t="s">
        <v>816</v>
      </c>
      <c r="B907" s="28" t="s">
        <v>817</v>
      </c>
      <c r="C907" s="16"/>
      <c r="D907" s="16"/>
      <c r="E907" s="16"/>
      <c r="F907" s="16"/>
      <c r="G907" s="29"/>
      <c r="H907" s="29"/>
    </row>
    <row r="908" spans="1:8" x14ac:dyDescent="0.3">
      <c r="A908" s="16" t="s">
        <v>818</v>
      </c>
      <c r="B908" s="29" t="s">
        <v>817</v>
      </c>
      <c r="C908" s="16">
        <v>20</v>
      </c>
      <c r="D908" s="16" t="s">
        <v>75</v>
      </c>
      <c r="E908" s="17"/>
      <c r="F908" s="16" t="str">
        <f>IF(ISBLANK(E908),"", PRODUCT(C908,E908))</f>
        <v/>
      </c>
      <c r="G908" s="31"/>
      <c r="H908" s="29"/>
    </row>
    <row r="909" spans="1:8" x14ac:dyDescent="0.3">
      <c r="A909" s="16" t="s">
        <v>819</v>
      </c>
      <c r="B909" s="29" t="s">
        <v>820</v>
      </c>
      <c r="C909" s="16"/>
      <c r="D909" s="16"/>
      <c r="E909" s="16"/>
      <c r="F909" s="16"/>
      <c r="G909" s="29"/>
      <c r="H909" s="31"/>
    </row>
    <row r="910" spans="1:8" x14ac:dyDescent="0.3">
      <c r="A910" s="16" t="s">
        <v>821</v>
      </c>
      <c r="B910" s="29" t="s">
        <v>822</v>
      </c>
      <c r="C910" s="16"/>
      <c r="D910" s="16"/>
      <c r="E910" s="16"/>
      <c r="F910" s="16"/>
      <c r="G910" s="29"/>
      <c r="H910" s="31"/>
    </row>
    <row r="911" spans="1:8" x14ac:dyDescent="0.3">
      <c r="A911" s="16" t="s">
        <v>823</v>
      </c>
      <c r="B911" s="29" t="s">
        <v>824</v>
      </c>
      <c r="C911" s="16"/>
      <c r="D911" s="16"/>
      <c r="E911" s="16"/>
      <c r="F911" s="16"/>
      <c r="G911" s="29"/>
      <c r="H911" s="31"/>
    </row>
    <row r="912" spans="1:8" x14ac:dyDescent="0.3">
      <c r="A912" s="16" t="s">
        <v>825</v>
      </c>
      <c r="B912" s="29" t="s">
        <v>826</v>
      </c>
      <c r="C912" s="16"/>
      <c r="D912" s="16"/>
      <c r="E912" s="16"/>
      <c r="F912" s="16"/>
      <c r="G912" s="29"/>
      <c r="H912" s="31"/>
    </row>
    <row r="913" spans="1:8" x14ac:dyDescent="0.3">
      <c r="A913" s="16" t="s">
        <v>827</v>
      </c>
      <c r="B913" s="29" t="s">
        <v>828</v>
      </c>
      <c r="C913" s="16"/>
      <c r="D913" s="16"/>
      <c r="E913" s="16"/>
      <c r="F913" s="16"/>
      <c r="G913" s="29"/>
      <c r="H913" s="31"/>
    </row>
    <row r="914" spans="1:8" ht="28.8" x14ac:dyDescent="0.3">
      <c r="E914" s="15" t="s">
        <v>51</v>
      </c>
      <c r="F914" s="15" t="str">
        <f>IF((COUNT(C908:C913)&lt;&gt;COUNT(F908:F913)),"", ROUND(SUM(F908:F913),2))</f>
        <v/>
      </c>
      <c r="G914" s="30" t="str">
        <f>IF((COUNT(C908:C913)&lt;&gt;COUNT(F908:F913)),"Neužpildytos visų objektų kainos", "")</f>
        <v>Neužpildytos visų objektų kainos</v>
      </c>
    </row>
    <row r="915" spans="1:8" ht="28.8" x14ac:dyDescent="0.3">
      <c r="C915" s="15" t="s">
        <v>52</v>
      </c>
      <c r="D915" s="18"/>
      <c r="E915" s="15" t="s">
        <v>53</v>
      </c>
      <c r="F915" s="15" t="str">
        <f>IF(OR(F914="",D915=""),"", ROUND(PRODUCT(D915,F914)/100,2))</f>
        <v/>
      </c>
      <c r="G915" s="30" t="str">
        <f>IF(D915="", "Nurodykite taikomą PVM dydį", "")</f>
        <v>Nurodykite taikomą PVM dydį</v>
      </c>
    </row>
    <row r="916" spans="1:8" x14ac:dyDescent="0.3">
      <c r="E916" s="15" t="s">
        <v>54</v>
      </c>
      <c r="F916" s="15">
        <f>IF(ISBLANK(F915), "", ROUND(SUM(F914:F915),2))</f>
        <v>0</v>
      </c>
    </row>
    <row r="920" spans="1:8" x14ac:dyDescent="0.3">
      <c r="A920" s="12" t="s">
        <v>829</v>
      </c>
      <c r="B920" s="26" t="s">
        <v>830</v>
      </c>
    </row>
    <row r="922" spans="1:8" x14ac:dyDescent="0.3">
      <c r="A922" s="12" t="s">
        <v>27</v>
      </c>
    </row>
    <row r="923" spans="1:8" s="10" customFormat="1" ht="43.2" x14ac:dyDescent="0.3">
      <c r="A923" s="32" t="s">
        <v>28</v>
      </c>
      <c r="B923" s="33" t="s">
        <v>29</v>
      </c>
      <c r="C923" s="32" t="s">
        <v>30</v>
      </c>
      <c r="D923" s="32" t="s">
        <v>31</v>
      </c>
      <c r="E923" s="32" t="s">
        <v>32</v>
      </c>
      <c r="F923" s="32" t="s">
        <v>33</v>
      </c>
      <c r="G923" s="33" t="s">
        <v>34</v>
      </c>
      <c r="H923" s="33" t="s">
        <v>35</v>
      </c>
    </row>
    <row r="924" spans="1:8" x14ac:dyDescent="0.3">
      <c r="A924" s="15" t="s">
        <v>831</v>
      </c>
      <c r="B924" s="28" t="s">
        <v>832</v>
      </c>
      <c r="C924" s="16"/>
      <c r="D924" s="16"/>
      <c r="E924" s="16"/>
      <c r="F924" s="16"/>
      <c r="G924" s="29"/>
      <c r="H924" s="29"/>
    </row>
    <row r="925" spans="1:8" x14ac:dyDescent="0.3">
      <c r="A925" s="16" t="s">
        <v>833</v>
      </c>
      <c r="B925" s="29" t="s">
        <v>832</v>
      </c>
      <c r="C925" s="16">
        <v>8</v>
      </c>
      <c r="D925" s="16" t="s">
        <v>403</v>
      </c>
      <c r="E925" s="17"/>
      <c r="F925" s="16" t="str">
        <f>IF(ISBLANK(E925),"", PRODUCT(C925,E925))</f>
        <v/>
      </c>
      <c r="G925" s="31"/>
      <c r="H925" s="29"/>
    </row>
    <row r="926" spans="1:8" x14ac:dyDescent="0.3">
      <c r="A926" s="16" t="s">
        <v>834</v>
      </c>
      <c r="B926" s="29" t="s">
        <v>835</v>
      </c>
      <c r="C926" s="16"/>
      <c r="D926" s="16"/>
      <c r="E926" s="16"/>
      <c r="F926" s="16"/>
      <c r="G926" s="29"/>
      <c r="H926" s="31"/>
    </row>
    <row r="927" spans="1:8" x14ac:dyDescent="0.3">
      <c r="A927" s="16" t="s">
        <v>836</v>
      </c>
      <c r="B927" s="29" t="s">
        <v>837</v>
      </c>
      <c r="C927" s="16"/>
      <c r="D927" s="16"/>
      <c r="E927" s="16"/>
      <c r="F927" s="16"/>
      <c r="G927" s="29"/>
      <c r="H927" s="31"/>
    </row>
    <row r="928" spans="1:8" x14ac:dyDescent="0.3">
      <c r="A928" s="16" t="s">
        <v>838</v>
      </c>
      <c r="B928" s="29" t="s">
        <v>839</v>
      </c>
      <c r="C928" s="16"/>
      <c r="D928" s="16"/>
      <c r="E928" s="16"/>
      <c r="F928" s="16"/>
      <c r="G928" s="29"/>
      <c r="H928" s="31"/>
    </row>
    <row r="929" spans="1:8" x14ac:dyDescent="0.3">
      <c r="A929" s="16" t="s">
        <v>840</v>
      </c>
      <c r="B929" s="29" t="s">
        <v>841</v>
      </c>
      <c r="C929" s="16"/>
      <c r="D929" s="16"/>
      <c r="E929" s="16"/>
      <c r="F929" s="16"/>
      <c r="G929" s="29"/>
      <c r="H929" s="31"/>
    </row>
    <row r="930" spans="1:8" x14ac:dyDescent="0.3">
      <c r="A930" s="16" t="s">
        <v>842</v>
      </c>
      <c r="B930" s="29" t="s">
        <v>843</v>
      </c>
      <c r="C930" s="16"/>
      <c r="D930" s="16"/>
      <c r="E930" s="16"/>
      <c r="F930" s="16"/>
      <c r="G930" s="29"/>
      <c r="H930" s="31"/>
    </row>
    <row r="931" spans="1:8" ht="28.8" x14ac:dyDescent="0.3">
      <c r="E931" s="15" t="s">
        <v>51</v>
      </c>
      <c r="F931" s="15" t="str">
        <f>IF((COUNT(C925:C930)&lt;&gt;COUNT(F925:F930)),"", ROUND(SUM(F925:F930),2))</f>
        <v/>
      </c>
      <c r="G931" s="30" t="str">
        <f>IF((COUNT(C925:C930)&lt;&gt;COUNT(F925:F930)),"Neužpildytos visų objektų kainos", "")</f>
        <v>Neužpildytos visų objektų kainos</v>
      </c>
    </row>
    <row r="932" spans="1:8" ht="28.8" x14ac:dyDescent="0.3">
      <c r="C932" s="15" t="s">
        <v>52</v>
      </c>
      <c r="D932" s="18"/>
      <c r="E932" s="15" t="s">
        <v>53</v>
      </c>
      <c r="F932" s="15" t="str">
        <f>IF(OR(F931="",D932=""),"", ROUND(PRODUCT(D932,F931)/100,2))</f>
        <v/>
      </c>
      <c r="G932" s="30" t="str">
        <f>IF(D932="", "Nurodykite taikomą PVM dydį", "")</f>
        <v>Nurodykite taikomą PVM dydį</v>
      </c>
    </row>
    <row r="933" spans="1:8" x14ac:dyDescent="0.3">
      <c r="E933" s="15" t="s">
        <v>54</v>
      </c>
      <c r="F933" s="15">
        <f>IF(ISBLANK(F932), "", ROUND(SUM(F931:F932),2))</f>
        <v>0</v>
      </c>
    </row>
    <row r="937" spans="1:8" x14ac:dyDescent="0.3">
      <c r="A937" s="12" t="s">
        <v>844</v>
      </c>
      <c r="B937" s="26" t="s">
        <v>830</v>
      </c>
    </row>
    <row r="939" spans="1:8" x14ac:dyDescent="0.3">
      <c r="A939" s="12" t="s">
        <v>27</v>
      </c>
    </row>
    <row r="940" spans="1:8" s="10" customFormat="1" ht="43.2" x14ac:dyDescent="0.3">
      <c r="A940" s="32" t="s">
        <v>28</v>
      </c>
      <c r="B940" s="33" t="s">
        <v>29</v>
      </c>
      <c r="C940" s="32" t="s">
        <v>30</v>
      </c>
      <c r="D940" s="32" t="s">
        <v>31</v>
      </c>
      <c r="E940" s="32" t="s">
        <v>32</v>
      </c>
      <c r="F940" s="32" t="s">
        <v>33</v>
      </c>
      <c r="G940" s="33" t="s">
        <v>34</v>
      </c>
      <c r="H940" s="33" t="s">
        <v>35</v>
      </c>
    </row>
    <row r="941" spans="1:8" x14ac:dyDescent="0.3">
      <c r="A941" s="15" t="s">
        <v>845</v>
      </c>
      <c r="B941" s="28" t="s">
        <v>832</v>
      </c>
      <c r="C941" s="16"/>
      <c r="D941" s="16"/>
      <c r="E941" s="16"/>
      <c r="F941" s="16"/>
      <c r="G941" s="29"/>
      <c r="H941" s="29"/>
    </row>
    <row r="942" spans="1:8" x14ac:dyDescent="0.3">
      <c r="A942" s="16" t="s">
        <v>846</v>
      </c>
      <c r="B942" s="29" t="s">
        <v>832</v>
      </c>
      <c r="C942" s="16">
        <v>7</v>
      </c>
      <c r="D942" s="16" t="s">
        <v>403</v>
      </c>
      <c r="E942" s="17"/>
      <c r="F942" s="16" t="str">
        <f>IF(ISBLANK(E942),"", PRODUCT(C942,E942))</f>
        <v/>
      </c>
      <c r="G942" s="31"/>
      <c r="H942" s="29"/>
    </row>
    <row r="943" spans="1:8" x14ac:dyDescent="0.3">
      <c r="A943" s="16" t="s">
        <v>847</v>
      </c>
      <c r="B943" s="29" t="s">
        <v>848</v>
      </c>
      <c r="C943" s="16"/>
      <c r="D943" s="16"/>
      <c r="E943" s="16"/>
      <c r="F943" s="16"/>
      <c r="G943" s="29"/>
      <c r="H943" s="31"/>
    </row>
    <row r="944" spans="1:8" x14ac:dyDescent="0.3">
      <c r="A944" s="16" t="s">
        <v>849</v>
      </c>
      <c r="B944" s="29" t="s">
        <v>850</v>
      </c>
      <c r="C944" s="16"/>
      <c r="D944" s="16"/>
      <c r="E944" s="16"/>
      <c r="F944" s="16"/>
      <c r="G944" s="29"/>
      <c r="H944" s="31"/>
    </row>
    <row r="945" spans="1:8" x14ac:dyDescent="0.3">
      <c r="A945" s="16" t="s">
        <v>851</v>
      </c>
      <c r="B945" s="29" t="s">
        <v>852</v>
      </c>
      <c r="C945" s="16"/>
      <c r="D945" s="16"/>
      <c r="E945" s="16"/>
      <c r="F945" s="16"/>
      <c r="G945" s="29"/>
      <c r="H945" s="31"/>
    </row>
    <row r="946" spans="1:8" x14ac:dyDescent="0.3">
      <c r="A946" s="16" t="s">
        <v>853</v>
      </c>
      <c r="B946" s="29" t="s">
        <v>854</v>
      </c>
      <c r="C946" s="16"/>
      <c r="D946" s="16"/>
      <c r="E946" s="16"/>
      <c r="F946" s="16"/>
      <c r="G946" s="29"/>
      <c r="H946" s="31"/>
    </row>
    <row r="947" spans="1:8" x14ac:dyDescent="0.3">
      <c r="A947" s="16" t="s">
        <v>855</v>
      </c>
      <c r="B947" s="29" t="s">
        <v>856</v>
      </c>
      <c r="C947" s="16"/>
      <c r="D947" s="16"/>
      <c r="E947" s="16"/>
      <c r="F947" s="16"/>
      <c r="G947" s="29"/>
      <c r="H947" s="31"/>
    </row>
    <row r="948" spans="1:8" x14ac:dyDescent="0.3">
      <c r="A948" s="16" t="s">
        <v>857</v>
      </c>
      <c r="B948" s="29" t="s">
        <v>858</v>
      </c>
      <c r="C948" s="16"/>
      <c r="D948" s="16"/>
      <c r="E948" s="16"/>
      <c r="F948" s="16"/>
      <c r="G948" s="29"/>
      <c r="H948" s="31"/>
    </row>
    <row r="949" spans="1:8" x14ac:dyDescent="0.3">
      <c r="A949" s="16" t="s">
        <v>859</v>
      </c>
      <c r="B949" s="29" t="s">
        <v>860</v>
      </c>
      <c r="C949" s="16"/>
      <c r="D949" s="16"/>
      <c r="E949" s="16"/>
      <c r="F949" s="16"/>
      <c r="G949" s="29"/>
      <c r="H949" s="31"/>
    </row>
    <row r="950" spans="1:8" x14ac:dyDescent="0.3">
      <c r="A950" s="16" t="s">
        <v>861</v>
      </c>
      <c r="B950" s="29" t="s">
        <v>862</v>
      </c>
      <c r="C950" s="16"/>
      <c r="D950" s="16"/>
      <c r="E950" s="16"/>
      <c r="F950" s="16"/>
      <c r="G950" s="29"/>
      <c r="H950" s="31"/>
    </row>
    <row r="951" spans="1:8" ht="28.8" x14ac:dyDescent="0.3">
      <c r="E951" s="15" t="s">
        <v>51</v>
      </c>
      <c r="F951" s="15" t="str">
        <f>IF((COUNT(C942:C950)&lt;&gt;COUNT(F942:F950)),"", ROUND(SUM(F942:F950),2))</f>
        <v/>
      </c>
      <c r="G951" s="30" t="str">
        <f>IF((COUNT(C942:C950)&lt;&gt;COUNT(F942:F950)),"Neužpildytos visų objektų kainos", "")</f>
        <v>Neužpildytos visų objektų kainos</v>
      </c>
    </row>
    <row r="952" spans="1:8" ht="28.8" x14ac:dyDescent="0.3">
      <c r="C952" s="15" t="s">
        <v>52</v>
      </c>
      <c r="D952" s="18"/>
      <c r="E952" s="15" t="s">
        <v>53</v>
      </c>
      <c r="F952" s="15" t="str">
        <f>IF(OR(F951="",D952=""),"", ROUND(PRODUCT(D952,F951)/100,2))</f>
        <v/>
      </c>
      <c r="G952" s="30" t="str">
        <f>IF(D952="", "Nurodykite taikomą PVM dydį", "")</f>
        <v>Nurodykite taikomą PVM dydį</v>
      </c>
    </row>
    <row r="953" spans="1:8" x14ac:dyDescent="0.3">
      <c r="E953" s="15" t="s">
        <v>54</v>
      </c>
      <c r="F953" s="15">
        <f>IF(ISBLANK(F952), "", ROUND(SUM(F951:F952),2))</f>
        <v>0</v>
      </c>
    </row>
    <row r="957" spans="1:8" x14ac:dyDescent="0.3">
      <c r="A957" s="12" t="s">
        <v>863</v>
      </c>
      <c r="B957" s="26" t="s">
        <v>864</v>
      </c>
    </row>
    <row r="959" spans="1:8" x14ac:dyDescent="0.3">
      <c r="A959" s="12" t="s">
        <v>27</v>
      </c>
    </row>
    <row r="960" spans="1:8" s="10" customFormat="1" ht="43.2" x14ac:dyDescent="0.3">
      <c r="A960" s="32" t="s">
        <v>28</v>
      </c>
      <c r="B960" s="33" t="s">
        <v>29</v>
      </c>
      <c r="C960" s="32" t="s">
        <v>30</v>
      </c>
      <c r="D960" s="32" t="s">
        <v>31</v>
      </c>
      <c r="E960" s="32" t="s">
        <v>32</v>
      </c>
      <c r="F960" s="32" t="s">
        <v>33</v>
      </c>
      <c r="G960" s="33" t="s">
        <v>34</v>
      </c>
      <c r="H960" s="33" t="s">
        <v>35</v>
      </c>
    </row>
    <row r="961" spans="1:8" x14ac:dyDescent="0.3">
      <c r="A961" s="15" t="s">
        <v>865</v>
      </c>
      <c r="B961" s="28" t="s">
        <v>866</v>
      </c>
      <c r="C961" s="16"/>
      <c r="D961" s="16"/>
      <c r="E961" s="16"/>
      <c r="F961" s="16"/>
      <c r="G961" s="29"/>
      <c r="H961" s="29"/>
    </row>
    <row r="962" spans="1:8" x14ac:dyDescent="0.3">
      <c r="A962" s="16" t="s">
        <v>867</v>
      </c>
      <c r="B962" s="29" t="s">
        <v>866</v>
      </c>
      <c r="C962" s="16">
        <v>10</v>
      </c>
      <c r="D962" s="16" t="s">
        <v>403</v>
      </c>
      <c r="E962" s="17"/>
      <c r="F962" s="16" t="str">
        <f>IF(ISBLANK(E962),"", PRODUCT(C962,E962))</f>
        <v/>
      </c>
      <c r="G962" s="31"/>
      <c r="H962" s="29"/>
    </row>
    <row r="963" spans="1:8" x14ac:dyDescent="0.3">
      <c r="A963" s="16" t="s">
        <v>868</v>
      </c>
      <c r="B963" s="29" t="s">
        <v>869</v>
      </c>
      <c r="C963" s="16"/>
      <c r="D963" s="16"/>
      <c r="E963" s="16"/>
      <c r="F963" s="16"/>
      <c r="G963" s="29"/>
      <c r="H963" s="31"/>
    </row>
    <row r="964" spans="1:8" x14ac:dyDescent="0.3">
      <c r="A964" s="16" t="s">
        <v>870</v>
      </c>
      <c r="B964" s="29" t="s">
        <v>871</v>
      </c>
      <c r="C964" s="16"/>
      <c r="D964" s="16"/>
      <c r="E964" s="16"/>
      <c r="F964" s="16"/>
      <c r="G964" s="29"/>
      <c r="H964" s="31"/>
    </row>
    <row r="965" spans="1:8" x14ac:dyDescent="0.3">
      <c r="A965" s="16" t="s">
        <v>872</v>
      </c>
      <c r="B965" s="29" t="s">
        <v>873</v>
      </c>
      <c r="C965" s="16"/>
      <c r="D965" s="16"/>
      <c r="E965" s="16"/>
      <c r="F965" s="16"/>
      <c r="G965" s="29"/>
      <c r="H965" s="31"/>
    </row>
    <row r="966" spans="1:8" x14ac:dyDescent="0.3">
      <c r="A966" s="16" t="s">
        <v>874</v>
      </c>
      <c r="B966" s="29" t="s">
        <v>875</v>
      </c>
      <c r="C966" s="16"/>
      <c r="D966" s="16"/>
      <c r="E966" s="16"/>
      <c r="F966" s="16"/>
      <c r="G966" s="29"/>
      <c r="H966" s="31"/>
    </row>
    <row r="967" spans="1:8" ht="28.8" x14ac:dyDescent="0.3">
      <c r="E967" s="15" t="s">
        <v>51</v>
      </c>
      <c r="F967" s="15" t="str">
        <f>IF((COUNT(C962:C966)&lt;&gt;COUNT(F962:F966)),"", ROUND(SUM(F962:F966),2))</f>
        <v/>
      </c>
      <c r="G967" s="30" t="str">
        <f>IF((COUNT(C962:C966)&lt;&gt;COUNT(F962:F966)),"Neužpildytos visų objektų kainos", "")</f>
        <v>Neužpildytos visų objektų kainos</v>
      </c>
    </row>
    <row r="968" spans="1:8" ht="28.8" x14ac:dyDescent="0.3">
      <c r="C968" s="15" t="s">
        <v>52</v>
      </c>
      <c r="D968" s="18"/>
      <c r="E968" s="15" t="s">
        <v>53</v>
      </c>
      <c r="F968" s="15" t="str">
        <f>IF(OR(F967="",D968=""),"", ROUND(PRODUCT(D968,F967)/100,2))</f>
        <v/>
      </c>
      <c r="G968" s="30" t="str">
        <f>IF(D968="", "Nurodykite taikomą PVM dydį", "")</f>
        <v>Nurodykite taikomą PVM dydį</v>
      </c>
    </row>
    <row r="969" spans="1:8" x14ac:dyDescent="0.3">
      <c r="E969" s="15" t="s">
        <v>54</v>
      </c>
      <c r="F969" s="15">
        <f>IF(ISBLANK(F968), "", ROUND(SUM(F967:F968),2))</f>
        <v>0</v>
      </c>
    </row>
    <row r="973" spans="1:8" x14ac:dyDescent="0.3">
      <c r="A973" s="12" t="s">
        <v>876</v>
      </c>
      <c r="B973" s="26" t="s">
        <v>877</v>
      </c>
    </row>
    <row r="975" spans="1:8" x14ac:dyDescent="0.3">
      <c r="A975" s="12" t="s">
        <v>27</v>
      </c>
    </row>
    <row r="976" spans="1:8" s="10" customFormat="1" ht="43.2" x14ac:dyDescent="0.3">
      <c r="A976" s="32" t="s">
        <v>28</v>
      </c>
      <c r="B976" s="33" t="s">
        <v>29</v>
      </c>
      <c r="C976" s="32" t="s">
        <v>30</v>
      </c>
      <c r="D976" s="32" t="s">
        <v>31</v>
      </c>
      <c r="E976" s="32" t="s">
        <v>32</v>
      </c>
      <c r="F976" s="32" t="s">
        <v>33</v>
      </c>
      <c r="G976" s="33" t="s">
        <v>34</v>
      </c>
      <c r="H976" s="33" t="s">
        <v>35</v>
      </c>
    </row>
    <row r="977" spans="1:8" x14ac:dyDescent="0.3">
      <c r="A977" s="15" t="s">
        <v>878</v>
      </c>
      <c r="B977" s="28" t="s">
        <v>879</v>
      </c>
      <c r="C977" s="16"/>
      <c r="D977" s="16"/>
      <c r="E977" s="16"/>
      <c r="F977" s="16"/>
      <c r="G977" s="29"/>
      <c r="H977" s="29"/>
    </row>
    <row r="978" spans="1:8" x14ac:dyDescent="0.3">
      <c r="A978" s="16" t="s">
        <v>880</v>
      </c>
      <c r="B978" s="29" t="s">
        <v>881</v>
      </c>
      <c r="C978" s="16">
        <v>20</v>
      </c>
      <c r="D978" s="16" t="s">
        <v>75</v>
      </c>
      <c r="E978" s="17"/>
      <c r="F978" s="16" t="str">
        <f>IF(ISBLANK(E978),"", PRODUCT(C978,E978))</f>
        <v/>
      </c>
      <c r="G978" s="31"/>
      <c r="H978" s="29"/>
    </row>
    <row r="979" spans="1:8" x14ac:dyDescent="0.3">
      <c r="A979" s="16" t="s">
        <v>882</v>
      </c>
      <c r="B979" s="29" t="s">
        <v>883</v>
      </c>
      <c r="C979" s="16"/>
      <c r="D979" s="16"/>
      <c r="E979" s="16"/>
      <c r="F979" s="16"/>
      <c r="G979" s="29"/>
      <c r="H979" s="31"/>
    </row>
    <row r="980" spans="1:8" x14ac:dyDescent="0.3">
      <c r="A980" s="16" t="s">
        <v>884</v>
      </c>
      <c r="B980" s="29" t="s">
        <v>885</v>
      </c>
      <c r="C980" s="16"/>
      <c r="D980" s="16"/>
      <c r="E980" s="16"/>
      <c r="F980" s="16"/>
      <c r="G980" s="29"/>
      <c r="H980" s="31"/>
    </row>
    <row r="981" spans="1:8" x14ac:dyDescent="0.3">
      <c r="A981" s="16" t="s">
        <v>886</v>
      </c>
      <c r="B981" s="29" t="s">
        <v>887</v>
      </c>
      <c r="C981" s="16"/>
      <c r="D981" s="16"/>
      <c r="E981" s="16"/>
      <c r="F981" s="16"/>
      <c r="G981" s="29"/>
      <c r="H981" s="31"/>
    </row>
    <row r="982" spans="1:8" x14ac:dyDescent="0.3">
      <c r="A982" s="16" t="s">
        <v>888</v>
      </c>
      <c r="B982" s="29" t="s">
        <v>889</v>
      </c>
      <c r="C982" s="16"/>
      <c r="D982" s="16"/>
      <c r="E982" s="16"/>
      <c r="F982" s="16"/>
      <c r="G982" s="29"/>
      <c r="H982" s="31"/>
    </row>
    <row r="983" spans="1:8" ht="28.8" x14ac:dyDescent="0.3">
      <c r="E983" s="15" t="s">
        <v>51</v>
      </c>
      <c r="F983" s="15" t="str">
        <f>IF((COUNT(C978:C982)&lt;&gt;COUNT(F978:F982)),"", ROUND(SUM(F978:F982),2))</f>
        <v/>
      </c>
      <c r="G983" s="30" t="str">
        <f>IF((COUNT(C978:C982)&lt;&gt;COUNT(F978:F982)),"Neužpildytos visų objektų kainos", "")</f>
        <v>Neužpildytos visų objektų kainos</v>
      </c>
    </row>
    <row r="984" spans="1:8" ht="28.8" x14ac:dyDescent="0.3">
      <c r="C984" s="15" t="s">
        <v>52</v>
      </c>
      <c r="D984" s="18"/>
      <c r="E984" s="15" t="s">
        <v>53</v>
      </c>
      <c r="F984" s="15" t="str">
        <f>IF(OR(F983="",D984=""),"", ROUND(PRODUCT(D984,F983)/100,2))</f>
        <v/>
      </c>
      <c r="G984" s="30" t="str">
        <f>IF(D984="", "Nurodykite taikomą PVM dydį", "")</f>
        <v>Nurodykite taikomą PVM dydį</v>
      </c>
    </row>
    <row r="985" spans="1:8" x14ac:dyDescent="0.3">
      <c r="E985" s="15" t="s">
        <v>54</v>
      </c>
      <c r="F985" s="15">
        <f>IF(ISBLANK(F984), "", ROUND(SUM(F983:F984),2))</f>
        <v>0</v>
      </c>
    </row>
    <row r="989" spans="1:8" x14ac:dyDescent="0.3">
      <c r="A989" s="12" t="s">
        <v>890</v>
      </c>
      <c r="B989" s="26" t="s">
        <v>877</v>
      </c>
    </row>
    <row r="991" spans="1:8" x14ac:dyDescent="0.3">
      <c r="A991" s="12" t="s">
        <v>27</v>
      </c>
    </row>
    <row r="992" spans="1:8" s="10" customFormat="1" ht="43.2" x14ac:dyDescent="0.3">
      <c r="A992" s="32" t="s">
        <v>28</v>
      </c>
      <c r="B992" s="33" t="s">
        <v>29</v>
      </c>
      <c r="C992" s="32" t="s">
        <v>30</v>
      </c>
      <c r="D992" s="32" t="s">
        <v>31</v>
      </c>
      <c r="E992" s="32" t="s">
        <v>32</v>
      </c>
      <c r="F992" s="32" t="s">
        <v>33</v>
      </c>
      <c r="G992" s="33" t="s">
        <v>34</v>
      </c>
      <c r="H992" s="33" t="s">
        <v>35</v>
      </c>
    </row>
    <row r="993" spans="1:8" x14ac:dyDescent="0.3">
      <c r="A993" s="15" t="s">
        <v>891</v>
      </c>
      <c r="B993" s="28" t="s">
        <v>879</v>
      </c>
      <c r="C993" s="16"/>
      <c r="D993" s="16"/>
      <c r="E993" s="16"/>
      <c r="F993" s="16"/>
      <c r="G993" s="29"/>
      <c r="H993" s="29"/>
    </row>
    <row r="994" spans="1:8" x14ac:dyDescent="0.3">
      <c r="A994" s="16" t="s">
        <v>892</v>
      </c>
      <c r="B994" s="29" t="s">
        <v>881</v>
      </c>
      <c r="C994" s="16">
        <v>20</v>
      </c>
      <c r="D994" s="16" t="s">
        <v>75</v>
      </c>
      <c r="E994" s="17"/>
      <c r="F994" s="16" t="str">
        <f>IF(ISBLANK(E994),"", PRODUCT(C994,E994))</f>
        <v/>
      </c>
      <c r="G994" s="31"/>
      <c r="H994" s="29"/>
    </row>
    <row r="995" spans="1:8" x14ac:dyDescent="0.3">
      <c r="A995" s="16" t="s">
        <v>893</v>
      </c>
      <c r="B995" s="29" t="s">
        <v>883</v>
      </c>
      <c r="C995" s="16"/>
      <c r="D995" s="16"/>
      <c r="E995" s="16"/>
      <c r="F995" s="16"/>
      <c r="G995" s="29"/>
      <c r="H995" s="31"/>
    </row>
    <row r="996" spans="1:8" x14ac:dyDescent="0.3">
      <c r="A996" s="16" t="s">
        <v>894</v>
      </c>
      <c r="B996" s="29" t="s">
        <v>895</v>
      </c>
      <c r="C996" s="16"/>
      <c r="D996" s="16"/>
      <c r="E996" s="16"/>
      <c r="F996" s="16"/>
      <c r="G996" s="29"/>
      <c r="H996" s="31"/>
    </row>
    <row r="997" spans="1:8" x14ac:dyDescent="0.3">
      <c r="A997" s="16" t="s">
        <v>896</v>
      </c>
      <c r="B997" s="29" t="s">
        <v>887</v>
      </c>
      <c r="C997" s="16"/>
      <c r="D997" s="16"/>
      <c r="E997" s="16"/>
      <c r="F997" s="16"/>
      <c r="G997" s="29"/>
      <c r="H997" s="31"/>
    </row>
    <row r="998" spans="1:8" x14ac:dyDescent="0.3">
      <c r="A998" s="16" t="s">
        <v>897</v>
      </c>
      <c r="B998" s="29" t="s">
        <v>889</v>
      </c>
      <c r="C998" s="16"/>
      <c r="D998" s="16"/>
      <c r="E998" s="16"/>
      <c r="F998" s="16"/>
      <c r="G998" s="29"/>
      <c r="H998" s="31"/>
    </row>
    <row r="999" spans="1:8" ht="28.8" x14ac:dyDescent="0.3">
      <c r="E999" s="15" t="s">
        <v>51</v>
      </c>
      <c r="F999" s="15" t="str">
        <f>IF((COUNT(C994:C998)&lt;&gt;COUNT(F994:F998)),"", ROUND(SUM(F994:F998),2))</f>
        <v/>
      </c>
      <c r="G999" s="30" t="str">
        <f>IF((COUNT(C994:C998)&lt;&gt;COUNT(F994:F998)),"Neužpildytos visų objektų kainos", "")</f>
        <v>Neužpildytos visų objektų kainos</v>
      </c>
    </row>
    <row r="1000" spans="1:8" ht="28.8" x14ac:dyDescent="0.3">
      <c r="C1000" s="15" t="s">
        <v>52</v>
      </c>
      <c r="D1000" s="18"/>
      <c r="E1000" s="15" t="s">
        <v>53</v>
      </c>
      <c r="F1000" s="15" t="str">
        <f>IF(OR(F999="",D1000=""),"", ROUND(PRODUCT(D1000,F999)/100,2))</f>
        <v/>
      </c>
      <c r="G1000" s="30" t="str">
        <f>IF(D1000="", "Nurodykite taikomą PVM dydį", "")</f>
        <v>Nurodykite taikomą PVM dydį</v>
      </c>
    </row>
    <row r="1001" spans="1:8" x14ac:dyDescent="0.3">
      <c r="E1001" s="15" t="s">
        <v>54</v>
      </c>
      <c r="F1001" s="15">
        <f>IF(ISBLANK(F1000), "", ROUND(SUM(F999:F1000),2))</f>
        <v>0</v>
      </c>
    </row>
    <row r="1005" spans="1:8" x14ac:dyDescent="0.3">
      <c r="A1005" s="12" t="s">
        <v>898</v>
      </c>
      <c r="B1005" s="26" t="s">
        <v>899</v>
      </c>
    </row>
    <row r="1007" spans="1:8" x14ac:dyDescent="0.3">
      <c r="A1007" s="12" t="s">
        <v>27</v>
      </c>
    </row>
    <row r="1008" spans="1:8" s="10" customFormat="1" ht="43.2" x14ac:dyDescent="0.3">
      <c r="A1008" s="32" t="s">
        <v>28</v>
      </c>
      <c r="B1008" s="33" t="s">
        <v>29</v>
      </c>
      <c r="C1008" s="32" t="s">
        <v>30</v>
      </c>
      <c r="D1008" s="32" t="s">
        <v>31</v>
      </c>
      <c r="E1008" s="32" t="s">
        <v>32</v>
      </c>
      <c r="F1008" s="32" t="s">
        <v>33</v>
      </c>
      <c r="G1008" s="33" t="s">
        <v>34</v>
      </c>
      <c r="H1008" s="33" t="s">
        <v>35</v>
      </c>
    </row>
    <row r="1009" spans="1:8" x14ac:dyDescent="0.3">
      <c r="A1009" s="15" t="s">
        <v>900</v>
      </c>
      <c r="B1009" s="28" t="s">
        <v>901</v>
      </c>
      <c r="C1009" s="16"/>
      <c r="D1009" s="16"/>
      <c r="E1009" s="16"/>
      <c r="F1009" s="16"/>
      <c r="G1009" s="29"/>
      <c r="H1009" s="29"/>
    </row>
    <row r="1010" spans="1:8" x14ac:dyDescent="0.3">
      <c r="A1010" s="16" t="s">
        <v>902</v>
      </c>
      <c r="B1010" s="29" t="s">
        <v>901</v>
      </c>
      <c r="C1010" s="16">
        <v>17</v>
      </c>
      <c r="D1010" s="16" t="s">
        <v>75</v>
      </c>
      <c r="E1010" s="17"/>
      <c r="F1010" s="16" t="str">
        <f>IF(ISBLANK(E1010),"", PRODUCT(C1010,E1010))</f>
        <v/>
      </c>
      <c r="G1010" s="31"/>
      <c r="H1010" s="29"/>
    </row>
    <row r="1011" spans="1:8" x14ac:dyDescent="0.3">
      <c r="A1011" s="16" t="s">
        <v>903</v>
      </c>
      <c r="B1011" s="29" t="s">
        <v>904</v>
      </c>
      <c r="C1011" s="16"/>
      <c r="D1011" s="16"/>
      <c r="E1011" s="16"/>
      <c r="F1011" s="16"/>
      <c r="G1011" s="29"/>
      <c r="H1011" s="31"/>
    </row>
    <row r="1012" spans="1:8" x14ac:dyDescent="0.3">
      <c r="A1012" s="16" t="s">
        <v>905</v>
      </c>
      <c r="B1012" s="29" t="s">
        <v>906</v>
      </c>
      <c r="C1012" s="16"/>
      <c r="D1012" s="16"/>
      <c r="E1012" s="16"/>
      <c r="F1012" s="16"/>
      <c r="G1012" s="29"/>
      <c r="H1012" s="31"/>
    </row>
    <row r="1013" spans="1:8" x14ac:dyDescent="0.3">
      <c r="A1013" s="16" t="s">
        <v>907</v>
      </c>
      <c r="B1013" s="29" t="s">
        <v>908</v>
      </c>
      <c r="C1013" s="16"/>
      <c r="D1013" s="16"/>
      <c r="E1013" s="16"/>
      <c r="F1013" s="16"/>
      <c r="G1013" s="29"/>
      <c r="H1013" s="31"/>
    </row>
    <row r="1014" spans="1:8" ht="28.8" x14ac:dyDescent="0.3">
      <c r="E1014" s="15" t="s">
        <v>51</v>
      </c>
      <c r="F1014" s="15" t="str">
        <f>IF((COUNT(C1010:C1013)&lt;&gt;COUNT(F1010:F1013)),"", ROUND(SUM(F1010:F1013),2))</f>
        <v/>
      </c>
      <c r="G1014" s="30" t="str">
        <f>IF((COUNT(C1010:C1013)&lt;&gt;COUNT(F1010:F1013)),"Neužpildytos visų objektų kainos", "")</f>
        <v>Neužpildytos visų objektų kainos</v>
      </c>
    </row>
    <row r="1015" spans="1:8" ht="28.8" x14ac:dyDescent="0.3">
      <c r="C1015" s="15" t="s">
        <v>52</v>
      </c>
      <c r="D1015" s="18"/>
      <c r="E1015" s="15" t="s">
        <v>53</v>
      </c>
      <c r="F1015" s="15" t="str">
        <f>IF(OR(F1014="",D1015=""),"", ROUND(PRODUCT(D1015,F1014)/100,2))</f>
        <v/>
      </c>
      <c r="G1015" s="30" t="str">
        <f>IF(D1015="", "Nurodykite taikomą PVM dydį", "")</f>
        <v>Nurodykite taikomą PVM dydį</v>
      </c>
    </row>
    <row r="1016" spans="1:8" x14ac:dyDescent="0.3">
      <c r="E1016" s="15" t="s">
        <v>54</v>
      </c>
      <c r="F1016" s="15">
        <f>IF(ISBLANK(F1015), "", ROUND(SUM(F1014:F1015),2))</f>
        <v>0</v>
      </c>
    </row>
    <row r="1020" spans="1:8" x14ac:dyDescent="0.3">
      <c r="A1020" s="12" t="s">
        <v>909</v>
      </c>
      <c r="B1020" s="26" t="s">
        <v>910</v>
      </c>
    </row>
    <row r="1022" spans="1:8" x14ac:dyDescent="0.3">
      <c r="A1022" s="12" t="s">
        <v>27</v>
      </c>
    </row>
    <row r="1023" spans="1:8" s="10" customFormat="1" ht="43.2" x14ac:dyDescent="0.3">
      <c r="A1023" s="32" t="s">
        <v>28</v>
      </c>
      <c r="B1023" s="33" t="s">
        <v>29</v>
      </c>
      <c r="C1023" s="32" t="s">
        <v>30</v>
      </c>
      <c r="D1023" s="32" t="s">
        <v>31</v>
      </c>
      <c r="E1023" s="32" t="s">
        <v>32</v>
      </c>
      <c r="F1023" s="32" t="s">
        <v>33</v>
      </c>
      <c r="G1023" s="33" t="s">
        <v>34</v>
      </c>
      <c r="H1023" s="33" t="s">
        <v>35</v>
      </c>
    </row>
    <row r="1024" spans="1:8" x14ac:dyDescent="0.3">
      <c r="A1024" s="15" t="s">
        <v>911</v>
      </c>
      <c r="B1024" s="28" t="s">
        <v>912</v>
      </c>
      <c r="C1024" s="16"/>
      <c r="D1024" s="16"/>
      <c r="E1024" s="16"/>
      <c r="F1024" s="16"/>
      <c r="G1024" s="29"/>
      <c r="H1024" s="29"/>
    </row>
    <row r="1025" spans="1:8" x14ac:dyDescent="0.3">
      <c r="A1025" s="16" t="s">
        <v>913</v>
      </c>
      <c r="B1025" s="29" t="s">
        <v>912</v>
      </c>
      <c r="C1025" s="16">
        <v>3</v>
      </c>
      <c r="D1025" s="16" t="s">
        <v>75</v>
      </c>
      <c r="E1025" s="17"/>
      <c r="F1025" s="16" t="str">
        <f>IF(ISBLANK(E1025),"", PRODUCT(C1025,E1025))</f>
        <v/>
      </c>
      <c r="G1025" s="31"/>
      <c r="H1025" s="29"/>
    </row>
    <row r="1026" spans="1:8" x14ac:dyDescent="0.3">
      <c r="A1026" s="16" t="s">
        <v>914</v>
      </c>
      <c r="B1026" s="29" t="s">
        <v>915</v>
      </c>
      <c r="C1026" s="16"/>
      <c r="D1026" s="16"/>
      <c r="E1026" s="16"/>
      <c r="F1026" s="16"/>
      <c r="G1026" s="29"/>
      <c r="H1026" s="31"/>
    </row>
    <row r="1027" spans="1:8" x14ac:dyDescent="0.3">
      <c r="A1027" s="16" t="s">
        <v>916</v>
      </c>
      <c r="B1027" s="29" t="s">
        <v>917</v>
      </c>
      <c r="C1027" s="16"/>
      <c r="D1027" s="16"/>
      <c r="E1027" s="16"/>
      <c r="F1027" s="16"/>
      <c r="G1027" s="29"/>
      <c r="H1027" s="31"/>
    </row>
    <row r="1028" spans="1:8" x14ac:dyDescent="0.3">
      <c r="A1028" s="16" t="s">
        <v>918</v>
      </c>
      <c r="B1028" s="29" t="s">
        <v>906</v>
      </c>
      <c r="C1028" s="16"/>
      <c r="D1028" s="16"/>
      <c r="E1028" s="16"/>
      <c r="F1028" s="16"/>
      <c r="G1028" s="29"/>
      <c r="H1028" s="31"/>
    </row>
    <row r="1029" spans="1:8" x14ac:dyDescent="0.3">
      <c r="A1029" s="16" t="s">
        <v>919</v>
      </c>
      <c r="B1029" s="29" t="s">
        <v>908</v>
      </c>
      <c r="C1029" s="16"/>
      <c r="D1029" s="16"/>
      <c r="E1029" s="16"/>
      <c r="F1029" s="16"/>
      <c r="G1029" s="29"/>
      <c r="H1029" s="31"/>
    </row>
    <row r="1030" spans="1:8" ht="28.8" x14ac:dyDescent="0.3">
      <c r="E1030" s="15" t="s">
        <v>51</v>
      </c>
      <c r="F1030" s="15" t="str">
        <f>IF((COUNT(C1025:C1029)&lt;&gt;COUNT(F1025:F1029)),"", ROUND(SUM(F1025:F1029),2))</f>
        <v/>
      </c>
      <c r="G1030" s="30" t="str">
        <f>IF((COUNT(C1025:C1029)&lt;&gt;COUNT(F1025:F1029)),"Neužpildytos visų objektų kainos", "")</f>
        <v>Neužpildytos visų objektų kainos</v>
      </c>
    </row>
    <row r="1031" spans="1:8" ht="28.8" x14ac:dyDescent="0.3">
      <c r="C1031" s="15" t="s">
        <v>52</v>
      </c>
      <c r="D1031" s="18"/>
      <c r="E1031" s="15" t="s">
        <v>53</v>
      </c>
      <c r="F1031" s="15" t="str">
        <f>IF(OR(F1030="",D1031=""),"", ROUND(PRODUCT(D1031,F1030)/100,2))</f>
        <v/>
      </c>
      <c r="G1031" s="30" t="str">
        <f>IF(D1031="", "Nurodykite taikomą PVM dydį", "")</f>
        <v>Nurodykite taikomą PVM dydį</v>
      </c>
    </row>
    <row r="1032" spans="1:8" x14ac:dyDescent="0.3">
      <c r="E1032" s="15" t="s">
        <v>54</v>
      </c>
      <c r="F1032" s="15">
        <f>IF(ISBLANK(F1031), "", ROUND(SUM(F1030:F1031),2))</f>
        <v>0</v>
      </c>
    </row>
    <row r="1036" spans="1:8" x14ac:dyDescent="0.3">
      <c r="A1036" s="12" t="s">
        <v>920</v>
      </c>
      <c r="B1036" s="26" t="s">
        <v>899</v>
      </c>
    </row>
    <row r="1038" spans="1:8" x14ac:dyDescent="0.3">
      <c r="A1038" s="12" t="s">
        <v>27</v>
      </c>
    </row>
    <row r="1039" spans="1:8" s="10" customFormat="1" ht="43.2" x14ac:dyDescent="0.3">
      <c r="A1039" s="32" t="s">
        <v>28</v>
      </c>
      <c r="B1039" s="33" t="s">
        <v>29</v>
      </c>
      <c r="C1039" s="32" t="s">
        <v>30</v>
      </c>
      <c r="D1039" s="32" t="s">
        <v>31</v>
      </c>
      <c r="E1039" s="32" t="s">
        <v>32</v>
      </c>
      <c r="F1039" s="32" t="s">
        <v>33</v>
      </c>
      <c r="G1039" s="33" t="s">
        <v>34</v>
      </c>
      <c r="H1039" s="33" t="s">
        <v>35</v>
      </c>
    </row>
    <row r="1040" spans="1:8" x14ac:dyDescent="0.3">
      <c r="A1040" s="15" t="s">
        <v>921</v>
      </c>
      <c r="B1040" s="28" t="s">
        <v>901</v>
      </c>
      <c r="C1040" s="16"/>
      <c r="D1040" s="16"/>
      <c r="E1040" s="16"/>
      <c r="F1040" s="16"/>
      <c r="G1040" s="29"/>
      <c r="H1040" s="29"/>
    </row>
    <row r="1041" spans="1:8" x14ac:dyDescent="0.3">
      <c r="A1041" s="16" t="s">
        <v>922</v>
      </c>
      <c r="B1041" s="29" t="s">
        <v>901</v>
      </c>
      <c r="C1041" s="16">
        <v>5</v>
      </c>
      <c r="D1041" s="16" t="s">
        <v>75</v>
      </c>
      <c r="E1041" s="17"/>
      <c r="F1041" s="16" t="str">
        <f>IF(ISBLANK(E1041),"", PRODUCT(C1041,E1041))</f>
        <v/>
      </c>
      <c r="G1041" s="31"/>
      <c r="H1041" s="29"/>
    </row>
    <row r="1042" spans="1:8" x14ac:dyDescent="0.3">
      <c r="A1042" s="16" t="s">
        <v>923</v>
      </c>
      <c r="B1042" s="29" t="s">
        <v>906</v>
      </c>
      <c r="C1042" s="16"/>
      <c r="D1042" s="16"/>
      <c r="E1042" s="16"/>
      <c r="F1042" s="16"/>
      <c r="G1042" s="29"/>
      <c r="H1042" s="31"/>
    </row>
    <row r="1043" spans="1:8" x14ac:dyDescent="0.3">
      <c r="A1043" s="16" t="s">
        <v>924</v>
      </c>
      <c r="B1043" s="29" t="s">
        <v>925</v>
      </c>
      <c r="C1043" s="16"/>
      <c r="D1043" s="16"/>
      <c r="E1043" s="16"/>
      <c r="F1043" s="16"/>
      <c r="G1043" s="29"/>
      <c r="H1043" s="31"/>
    </row>
    <row r="1044" spans="1:8" x14ac:dyDescent="0.3">
      <c r="A1044" s="16" t="s">
        <v>926</v>
      </c>
      <c r="B1044" s="29" t="s">
        <v>927</v>
      </c>
      <c r="C1044" s="16"/>
      <c r="D1044" s="16"/>
      <c r="E1044" s="16"/>
      <c r="F1044" s="16"/>
      <c r="G1044" s="29"/>
      <c r="H1044" s="31"/>
    </row>
    <row r="1045" spans="1:8" x14ac:dyDescent="0.3">
      <c r="A1045" s="16" t="s">
        <v>928</v>
      </c>
      <c r="B1045" s="29" t="s">
        <v>929</v>
      </c>
      <c r="C1045" s="16"/>
      <c r="D1045" s="16"/>
      <c r="E1045" s="16"/>
      <c r="F1045" s="16"/>
      <c r="G1045" s="29"/>
      <c r="H1045" s="31"/>
    </row>
    <row r="1046" spans="1:8" ht="28.8" x14ac:dyDescent="0.3">
      <c r="E1046" s="15" t="s">
        <v>51</v>
      </c>
      <c r="F1046" s="15" t="str">
        <f>IF((COUNT(C1041:C1045)&lt;&gt;COUNT(F1041:F1045)),"", ROUND(SUM(F1041:F1045),2))</f>
        <v/>
      </c>
      <c r="G1046" s="30" t="str">
        <f>IF((COUNT(C1041:C1045)&lt;&gt;COUNT(F1041:F1045)),"Neužpildytos visų objektų kainos", "")</f>
        <v>Neužpildytos visų objektų kainos</v>
      </c>
    </row>
    <row r="1047" spans="1:8" ht="28.8" x14ac:dyDescent="0.3">
      <c r="C1047" s="15" t="s">
        <v>52</v>
      </c>
      <c r="D1047" s="18"/>
      <c r="E1047" s="15" t="s">
        <v>53</v>
      </c>
      <c r="F1047" s="15" t="str">
        <f>IF(OR(F1046="",D1047=""),"", ROUND(PRODUCT(D1047,F1046)/100,2))</f>
        <v/>
      </c>
      <c r="G1047" s="30" t="str">
        <f>IF(D1047="", "Nurodykite taikomą PVM dydį", "")</f>
        <v>Nurodykite taikomą PVM dydį</v>
      </c>
    </row>
    <row r="1048" spans="1:8" x14ac:dyDescent="0.3">
      <c r="E1048" s="15" t="s">
        <v>54</v>
      </c>
      <c r="F1048" s="15">
        <f>IF(ISBLANK(F1047), "", ROUND(SUM(F1046:F1047),2))</f>
        <v>0</v>
      </c>
    </row>
    <row r="1052" spans="1:8" x14ac:dyDescent="0.3">
      <c r="A1052" s="12" t="s">
        <v>930</v>
      </c>
      <c r="B1052" s="26" t="s">
        <v>899</v>
      </c>
    </row>
    <row r="1054" spans="1:8" x14ac:dyDescent="0.3">
      <c r="A1054" s="12" t="s">
        <v>27</v>
      </c>
    </row>
    <row r="1055" spans="1:8" s="10" customFormat="1" ht="43.2" x14ac:dyDescent="0.3">
      <c r="A1055" s="32" t="s">
        <v>28</v>
      </c>
      <c r="B1055" s="33" t="s">
        <v>29</v>
      </c>
      <c r="C1055" s="32" t="s">
        <v>30</v>
      </c>
      <c r="D1055" s="32" t="s">
        <v>31</v>
      </c>
      <c r="E1055" s="32" t="s">
        <v>32</v>
      </c>
      <c r="F1055" s="32" t="s">
        <v>33</v>
      </c>
      <c r="G1055" s="33" t="s">
        <v>34</v>
      </c>
      <c r="H1055" s="33" t="s">
        <v>35</v>
      </c>
    </row>
    <row r="1056" spans="1:8" x14ac:dyDescent="0.3">
      <c r="A1056" s="15" t="s">
        <v>931</v>
      </c>
      <c r="B1056" s="28" t="s">
        <v>901</v>
      </c>
      <c r="C1056" s="16"/>
      <c r="D1056" s="16"/>
      <c r="E1056" s="16"/>
      <c r="F1056" s="16"/>
      <c r="G1056" s="29"/>
      <c r="H1056" s="29"/>
    </row>
    <row r="1057" spans="1:8" x14ac:dyDescent="0.3">
      <c r="A1057" s="16" t="s">
        <v>932</v>
      </c>
      <c r="B1057" s="29" t="s">
        <v>901</v>
      </c>
      <c r="C1057" s="16">
        <v>5</v>
      </c>
      <c r="D1057" s="16" t="s">
        <v>75</v>
      </c>
      <c r="E1057" s="17"/>
      <c r="F1057" s="16" t="str">
        <f>IF(ISBLANK(E1057),"", PRODUCT(C1057,E1057))</f>
        <v/>
      </c>
      <c r="G1057" s="31"/>
      <c r="H1057" s="29"/>
    </row>
    <row r="1058" spans="1:8" x14ac:dyDescent="0.3">
      <c r="A1058" s="16" t="s">
        <v>933</v>
      </c>
      <c r="B1058" s="29" t="s">
        <v>593</v>
      </c>
      <c r="C1058" s="16"/>
      <c r="D1058" s="16"/>
      <c r="E1058" s="16"/>
      <c r="F1058" s="16"/>
      <c r="G1058" s="29"/>
      <c r="H1058" s="31"/>
    </row>
    <row r="1059" spans="1:8" x14ac:dyDescent="0.3">
      <c r="A1059" s="16" t="s">
        <v>934</v>
      </c>
      <c r="B1059" s="29" t="s">
        <v>935</v>
      </c>
      <c r="C1059" s="16"/>
      <c r="D1059" s="16"/>
      <c r="E1059" s="16"/>
      <c r="F1059" s="16"/>
      <c r="G1059" s="29"/>
      <c r="H1059" s="31"/>
    </row>
    <row r="1060" spans="1:8" x14ac:dyDescent="0.3">
      <c r="A1060" s="16" t="s">
        <v>936</v>
      </c>
      <c r="B1060" s="29" t="s">
        <v>937</v>
      </c>
      <c r="C1060" s="16"/>
      <c r="D1060" s="16"/>
      <c r="E1060" s="16"/>
      <c r="F1060" s="16"/>
      <c r="G1060" s="29"/>
      <c r="H1060" s="31"/>
    </row>
    <row r="1061" spans="1:8" ht="28.8" x14ac:dyDescent="0.3">
      <c r="E1061" s="15" t="s">
        <v>51</v>
      </c>
      <c r="F1061" s="15" t="str">
        <f>IF((COUNT(C1057:C1060)&lt;&gt;COUNT(F1057:F1060)),"", ROUND(SUM(F1057:F1060),2))</f>
        <v/>
      </c>
      <c r="G1061" s="30" t="str">
        <f>IF((COUNT(C1057:C1060)&lt;&gt;COUNT(F1057:F1060)),"Neužpildytos visų objektų kainos", "")</f>
        <v>Neužpildytos visų objektų kainos</v>
      </c>
    </row>
    <row r="1062" spans="1:8" ht="28.8" x14ac:dyDescent="0.3">
      <c r="C1062" s="15" t="s">
        <v>52</v>
      </c>
      <c r="D1062" s="18"/>
      <c r="E1062" s="15" t="s">
        <v>53</v>
      </c>
      <c r="F1062" s="15" t="str">
        <f>IF(OR(F1061="",D1062=""),"", ROUND(PRODUCT(D1062,F1061)/100,2))</f>
        <v/>
      </c>
      <c r="G1062" s="30" t="str">
        <f>IF(D1062="", "Nurodykite taikomą PVM dydį", "")</f>
        <v>Nurodykite taikomą PVM dydį</v>
      </c>
    </row>
    <row r="1063" spans="1:8" x14ac:dyDescent="0.3">
      <c r="E1063" s="15" t="s">
        <v>54</v>
      </c>
      <c r="F1063" s="15">
        <f>IF(ISBLANK(F1062), "", ROUND(SUM(F1061:F1062),2))</f>
        <v>0</v>
      </c>
    </row>
    <row r="1067" spans="1:8" x14ac:dyDescent="0.3">
      <c r="A1067" s="12" t="s">
        <v>938</v>
      </c>
      <c r="B1067" s="26" t="s">
        <v>939</v>
      </c>
    </row>
    <row r="1069" spans="1:8" x14ac:dyDescent="0.3">
      <c r="A1069" s="12" t="s">
        <v>27</v>
      </c>
    </row>
    <row r="1070" spans="1:8" s="10" customFormat="1" ht="43.2" x14ac:dyDescent="0.3">
      <c r="A1070" s="32" t="s">
        <v>28</v>
      </c>
      <c r="B1070" s="33" t="s">
        <v>29</v>
      </c>
      <c r="C1070" s="32" t="s">
        <v>30</v>
      </c>
      <c r="D1070" s="32" t="s">
        <v>31</v>
      </c>
      <c r="E1070" s="32" t="s">
        <v>32</v>
      </c>
      <c r="F1070" s="32" t="s">
        <v>33</v>
      </c>
      <c r="G1070" s="33" t="s">
        <v>34</v>
      </c>
      <c r="H1070" s="33" t="s">
        <v>35</v>
      </c>
    </row>
    <row r="1071" spans="1:8" x14ac:dyDescent="0.3">
      <c r="A1071" s="15" t="s">
        <v>940</v>
      </c>
      <c r="B1071" s="28" t="s">
        <v>941</v>
      </c>
      <c r="C1071" s="16"/>
      <c r="D1071" s="16"/>
      <c r="E1071" s="16"/>
      <c r="F1071" s="16"/>
      <c r="G1071" s="29"/>
      <c r="H1071" s="29"/>
    </row>
    <row r="1072" spans="1:8" x14ac:dyDescent="0.3">
      <c r="A1072" s="16" t="s">
        <v>942</v>
      </c>
      <c r="B1072" s="29" t="s">
        <v>941</v>
      </c>
      <c r="C1072" s="16">
        <v>7</v>
      </c>
      <c r="D1072" s="16" t="s">
        <v>75</v>
      </c>
      <c r="E1072" s="17"/>
      <c r="F1072" s="16" t="str">
        <f>IF(ISBLANK(E1072),"", PRODUCT(C1072,E1072))</f>
        <v/>
      </c>
      <c r="G1072" s="31"/>
      <c r="H1072" s="29"/>
    </row>
    <row r="1073" spans="1:8" x14ac:dyDescent="0.3">
      <c r="A1073" s="16" t="s">
        <v>943</v>
      </c>
      <c r="B1073" s="29" t="s">
        <v>944</v>
      </c>
      <c r="C1073" s="16"/>
      <c r="D1073" s="16"/>
      <c r="E1073" s="16"/>
      <c r="F1073" s="16"/>
      <c r="G1073" s="29"/>
      <c r="H1073" s="31"/>
    </row>
    <row r="1074" spans="1:8" x14ac:dyDescent="0.3">
      <c r="A1074" s="16" t="s">
        <v>945</v>
      </c>
      <c r="B1074" s="29" t="s">
        <v>946</v>
      </c>
      <c r="C1074" s="16"/>
      <c r="D1074" s="16"/>
      <c r="E1074" s="16"/>
      <c r="F1074" s="16"/>
      <c r="G1074" s="29"/>
      <c r="H1074" s="31"/>
    </row>
    <row r="1075" spans="1:8" x14ac:dyDescent="0.3">
      <c r="A1075" s="16" t="s">
        <v>947</v>
      </c>
      <c r="B1075" s="29" t="s">
        <v>948</v>
      </c>
      <c r="C1075" s="16"/>
      <c r="D1075" s="16"/>
      <c r="E1075" s="16"/>
      <c r="F1075" s="16"/>
      <c r="G1075" s="29"/>
      <c r="H1075" s="31"/>
    </row>
    <row r="1076" spans="1:8" x14ac:dyDescent="0.3">
      <c r="A1076" s="16" t="s">
        <v>949</v>
      </c>
      <c r="B1076" s="29" t="s">
        <v>906</v>
      </c>
      <c r="C1076" s="16"/>
      <c r="D1076" s="16"/>
      <c r="E1076" s="16"/>
      <c r="F1076" s="16"/>
      <c r="G1076" s="29"/>
      <c r="H1076" s="31"/>
    </row>
    <row r="1077" spans="1:8" ht="28.8" x14ac:dyDescent="0.3">
      <c r="E1077" s="15" t="s">
        <v>51</v>
      </c>
      <c r="F1077" s="15" t="str">
        <f>IF((COUNT(C1072:C1076)&lt;&gt;COUNT(F1072:F1076)),"", ROUND(SUM(F1072:F1076),2))</f>
        <v/>
      </c>
      <c r="G1077" s="30" t="str">
        <f>IF((COUNT(C1072:C1076)&lt;&gt;COUNT(F1072:F1076)),"Neužpildytos visų objektų kainos", "")</f>
        <v>Neužpildytos visų objektų kainos</v>
      </c>
    </row>
    <row r="1078" spans="1:8" ht="28.8" x14ac:dyDescent="0.3">
      <c r="C1078" s="15" t="s">
        <v>52</v>
      </c>
      <c r="D1078" s="18"/>
      <c r="E1078" s="15" t="s">
        <v>53</v>
      </c>
      <c r="F1078" s="15" t="str">
        <f>IF(OR(F1077="",D1078=""),"", ROUND(PRODUCT(D1078,F1077)/100,2))</f>
        <v/>
      </c>
      <c r="G1078" s="30" t="str">
        <f>IF(D1078="", "Nurodykite taikomą PVM dydį", "")</f>
        <v>Nurodykite taikomą PVM dydį</v>
      </c>
    </row>
    <row r="1079" spans="1:8" x14ac:dyDescent="0.3">
      <c r="E1079" s="15" t="s">
        <v>54</v>
      </c>
      <c r="F1079" s="15">
        <f>IF(ISBLANK(F1078), "", ROUND(SUM(F1077:F1078),2))</f>
        <v>0</v>
      </c>
    </row>
    <row r="1083" spans="1:8" x14ac:dyDescent="0.3">
      <c r="A1083" s="12" t="s">
        <v>950</v>
      </c>
      <c r="B1083" s="26" t="s">
        <v>951</v>
      </c>
    </row>
    <row r="1085" spans="1:8" x14ac:dyDescent="0.3">
      <c r="A1085" s="12" t="s">
        <v>27</v>
      </c>
    </row>
    <row r="1086" spans="1:8" s="10" customFormat="1" ht="43.2" x14ac:dyDescent="0.3">
      <c r="A1086" s="32" t="s">
        <v>28</v>
      </c>
      <c r="B1086" s="33" t="s">
        <v>29</v>
      </c>
      <c r="C1086" s="32" t="s">
        <v>30</v>
      </c>
      <c r="D1086" s="32" t="s">
        <v>31</v>
      </c>
      <c r="E1086" s="32" t="s">
        <v>32</v>
      </c>
      <c r="F1086" s="32" t="s">
        <v>33</v>
      </c>
      <c r="G1086" s="33" t="s">
        <v>34</v>
      </c>
      <c r="H1086" s="33" t="s">
        <v>35</v>
      </c>
    </row>
    <row r="1087" spans="1:8" x14ac:dyDescent="0.3">
      <c r="A1087" s="15" t="s">
        <v>952</v>
      </c>
      <c r="B1087" s="28" t="s">
        <v>953</v>
      </c>
      <c r="C1087" s="16"/>
      <c r="D1087" s="16"/>
      <c r="E1087" s="16"/>
      <c r="F1087" s="16"/>
      <c r="G1087" s="29"/>
      <c r="H1087" s="29"/>
    </row>
    <row r="1088" spans="1:8" x14ac:dyDescent="0.3">
      <c r="A1088" s="16" t="s">
        <v>954</v>
      </c>
      <c r="B1088" s="29" t="s">
        <v>941</v>
      </c>
      <c r="C1088" s="16">
        <v>54</v>
      </c>
      <c r="D1088" s="16" t="s">
        <v>75</v>
      </c>
      <c r="E1088" s="17"/>
      <c r="F1088" s="16" t="str">
        <f>IF(ISBLANK(E1088),"", PRODUCT(C1088,E1088))</f>
        <v/>
      </c>
      <c r="G1088" s="31"/>
      <c r="H1088" s="29"/>
    </row>
    <row r="1089" spans="1:8" x14ac:dyDescent="0.3">
      <c r="A1089" s="16" t="s">
        <v>955</v>
      </c>
      <c r="B1089" s="29" t="s">
        <v>956</v>
      </c>
      <c r="C1089" s="16"/>
      <c r="D1089" s="16"/>
      <c r="E1089" s="16"/>
      <c r="F1089" s="16"/>
      <c r="G1089" s="29"/>
      <c r="H1089" s="31"/>
    </row>
    <row r="1090" spans="1:8" x14ac:dyDescent="0.3">
      <c r="A1090" s="16" t="s">
        <v>957</v>
      </c>
      <c r="B1090" s="29" t="s">
        <v>927</v>
      </c>
      <c r="C1090" s="16"/>
      <c r="D1090" s="16"/>
      <c r="E1090" s="16"/>
      <c r="F1090" s="16"/>
      <c r="G1090" s="29"/>
      <c r="H1090" s="31"/>
    </row>
    <row r="1091" spans="1:8" x14ac:dyDescent="0.3">
      <c r="A1091" s="16" t="s">
        <v>958</v>
      </c>
      <c r="B1091" s="29" t="s">
        <v>906</v>
      </c>
      <c r="C1091" s="16"/>
      <c r="D1091" s="16"/>
      <c r="E1091" s="16"/>
      <c r="F1091" s="16"/>
      <c r="G1091" s="29"/>
      <c r="H1091" s="31"/>
    </row>
    <row r="1092" spans="1:8" x14ac:dyDescent="0.3">
      <c r="A1092" s="16" t="s">
        <v>959</v>
      </c>
      <c r="B1092" s="29" t="s">
        <v>929</v>
      </c>
      <c r="C1092" s="16"/>
      <c r="D1092" s="16"/>
      <c r="E1092" s="16"/>
      <c r="F1092" s="16"/>
      <c r="G1092" s="29"/>
      <c r="H1092" s="31"/>
    </row>
    <row r="1093" spans="1:8" ht="28.8" x14ac:dyDescent="0.3">
      <c r="E1093" s="15" t="s">
        <v>51</v>
      </c>
      <c r="F1093" s="15" t="str">
        <f>IF((COUNT(C1088:C1092)&lt;&gt;COUNT(F1088:F1092)),"", ROUND(SUM(F1088:F1092),2))</f>
        <v/>
      </c>
      <c r="G1093" s="30" t="str">
        <f>IF((COUNT(C1088:C1092)&lt;&gt;COUNT(F1088:F1092)),"Neužpildytos visų objektų kainos", "")</f>
        <v>Neužpildytos visų objektų kainos</v>
      </c>
    </row>
    <row r="1094" spans="1:8" ht="28.8" x14ac:dyDescent="0.3">
      <c r="C1094" s="15" t="s">
        <v>52</v>
      </c>
      <c r="D1094" s="18"/>
      <c r="E1094" s="15" t="s">
        <v>53</v>
      </c>
      <c r="F1094" s="15" t="str">
        <f>IF(OR(F1093="",D1094=""),"", ROUND(PRODUCT(D1094,F1093)/100,2))</f>
        <v/>
      </c>
      <c r="G1094" s="30" t="str">
        <f>IF(D1094="", "Nurodykite taikomą PVM dydį", "")</f>
        <v>Nurodykite taikomą PVM dydį</v>
      </c>
    </row>
    <row r="1095" spans="1:8" x14ac:dyDescent="0.3">
      <c r="E1095" s="15" t="s">
        <v>54</v>
      </c>
      <c r="F1095" s="15">
        <f>IF(ISBLANK(F1094), "", ROUND(SUM(F1093:F1094),2))</f>
        <v>0</v>
      </c>
    </row>
    <row r="1099" spans="1:8" x14ac:dyDescent="0.3">
      <c r="A1099" s="12" t="s">
        <v>960</v>
      </c>
      <c r="B1099" s="26" t="s">
        <v>961</v>
      </c>
    </row>
    <row r="1101" spans="1:8" x14ac:dyDescent="0.3">
      <c r="A1101" s="12" t="s">
        <v>27</v>
      </c>
    </row>
    <row r="1102" spans="1:8" s="10" customFormat="1" ht="43.2" x14ac:dyDescent="0.3">
      <c r="A1102" s="32" t="s">
        <v>28</v>
      </c>
      <c r="B1102" s="33" t="s">
        <v>29</v>
      </c>
      <c r="C1102" s="32" t="s">
        <v>30</v>
      </c>
      <c r="D1102" s="32" t="s">
        <v>31</v>
      </c>
      <c r="E1102" s="32" t="s">
        <v>32</v>
      </c>
      <c r="F1102" s="32" t="s">
        <v>33</v>
      </c>
      <c r="G1102" s="33" t="s">
        <v>34</v>
      </c>
      <c r="H1102" s="33" t="s">
        <v>35</v>
      </c>
    </row>
    <row r="1103" spans="1:8" x14ac:dyDescent="0.3">
      <c r="A1103" s="15" t="s">
        <v>962</v>
      </c>
      <c r="B1103" s="28" t="s">
        <v>963</v>
      </c>
      <c r="C1103" s="16"/>
      <c r="D1103" s="16"/>
      <c r="E1103" s="16"/>
      <c r="F1103" s="16"/>
      <c r="G1103" s="29"/>
      <c r="H1103" s="29"/>
    </row>
    <row r="1104" spans="1:8" x14ac:dyDescent="0.3">
      <c r="A1104" s="16" t="s">
        <v>964</v>
      </c>
      <c r="B1104" s="29" t="s">
        <v>963</v>
      </c>
      <c r="C1104" s="16">
        <v>9</v>
      </c>
      <c r="D1104" s="16" t="s">
        <v>75</v>
      </c>
      <c r="E1104" s="17"/>
      <c r="F1104" s="16" t="str">
        <f>IF(ISBLANK(E1104),"", PRODUCT(C1104,E1104))</f>
        <v/>
      </c>
      <c r="G1104" s="31"/>
      <c r="H1104" s="29"/>
    </row>
    <row r="1105" spans="1:8" x14ac:dyDescent="0.3">
      <c r="A1105" s="16" t="s">
        <v>965</v>
      </c>
      <c r="B1105" s="29" t="s">
        <v>906</v>
      </c>
      <c r="C1105" s="16"/>
      <c r="D1105" s="16"/>
      <c r="E1105" s="16"/>
      <c r="F1105" s="16"/>
      <c r="G1105" s="29"/>
      <c r="H1105" s="31"/>
    </row>
    <row r="1106" spans="1:8" x14ac:dyDescent="0.3">
      <c r="A1106" s="16" t="s">
        <v>966</v>
      </c>
      <c r="B1106" s="29" t="s">
        <v>967</v>
      </c>
      <c r="C1106" s="16"/>
      <c r="D1106" s="16"/>
      <c r="E1106" s="16"/>
      <c r="F1106" s="16"/>
      <c r="G1106" s="29"/>
      <c r="H1106" s="31"/>
    </row>
    <row r="1107" spans="1:8" x14ac:dyDescent="0.3">
      <c r="A1107" s="16" t="s">
        <v>968</v>
      </c>
      <c r="B1107" s="29" t="s">
        <v>969</v>
      </c>
      <c r="C1107" s="16"/>
      <c r="D1107" s="16"/>
      <c r="E1107" s="16"/>
      <c r="F1107" s="16"/>
      <c r="G1107" s="29"/>
      <c r="H1107" s="31"/>
    </row>
    <row r="1108" spans="1:8" x14ac:dyDescent="0.3">
      <c r="A1108" s="16" t="s">
        <v>970</v>
      </c>
      <c r="B1108" s="29" t="s">
        <v>971</v>
      </c>
      <c r="C1108" s="16"/>
      <c r="D1108" s="16"/>
      <c r="E1108" s="16"/>
      <c r="F1108" s="16"/>
      <c r="G1108" s="29"/>
      <c r="H1108" s="31"/>
    </row>
    <row r="1109" spans="1:8" ht="28.8" x14ac:dyDescent="0.3">
      <c r="E1109" s="15" t="s">
        <v>51</v>
      </c>
      <c r="F1109" s="15" t="str">
        <f>IF((COUNT(C1104:C1108)&lt;&gt;COUNT(F1104:F1108)),"", ROUND(SUM(F1104:F1108),2))</f>
        <v/>
      </c>
      <c r="G1109" s="30" t="str">
        <f>IF((COUNT(C1104:C1108)&lt;&gt;COUNT(F1104:F1108)),"Neužpildytos visų objektų kainos", "")</f>
        <v>Neužpildytos visų objektų kainos</v>
      </c>
    </row>
    <row r="1110" spans="1:8" ht="28.8" x14ac:dyDescent="0.3">
      <c r="C1110" s="15" t="s">
        <v>52</v>
      </c>
      <c r="D1110" s="18"/>
      <c r="E1110" s="15" t="s">
        <v>53</v>
      </c>
      <c r="F1110" s="15" t="str">
        <f>IF(OR(F1109="",D1110=""),"", ROUND(PRODUCT(D1110,F1109)/100,2))</f>
        <v/>
      </c>
      <c r="G1110" s="30" t="str">
        <f>IF(D1110="", "Nurodykite taikomą PVM dydį", "")</f>
        <v>Nurodykite taikomą PVM dydį</v>
      </c>
    </row>
    <row r="1111" spans="1:8" x14ac:dyDescent="0.3">
      <c r="E1111" s="15" t="s">
        <v>54</v>
      </c>
      <c r="F1111" s="15">
        <f>IF(ISBLANK(F1110), "", ROUND(SUM(F1109:F1110),2))</f>
        <v>0</v>
      </c>
    </row>
    <row r="1115" spans="1:8" x14ac:dyDescent="0.3">
      <c r="A1115" s="12" t="s">
        <v>972</v>
      </c>
      <c r="B1115" s="26" t="s">
        <v>961</v>
      </c>
    </row>
    <row r="1117" spans="1:8" x14ac:dyDescent="0.3">
      <c r="A1117" s="12" t="s">
        <v>27</v>
      </c>
    </row>
    <row r="1118" spans="1:8" s="10" customFormat="1" ht="43.2" x14ac:dyDescent="0.3">
      <c r="A1118" s="32" t="s">
        <v>28</v>
      </c>
      <c r="B1118" s="33" t="s">
        <v>29</v>
      </c>
      <c r="C1118" s="32" t="s">
        <v>30</v>
      </c>
      <c r="D1118" s="32" t="s">
        <v>31</v>
      </c>
      <c r="E1118" s="32" t="s">
        <v>32</v>
      </c>
      <c r="F1118" s="32" t="s">
        <v>33</v>
      </c>
      <c r="G1118" s="33" t="s">
        <v>34</v>
      </c>
      <c r="H1118" s="33" t="s">
        <v>35</v>
      </c>
    </row>
    <row r="1119" spans="1:8" x14ac:dyDescent="0.3">
      <c r="A1119" s="15" t="s">
        <v>973</v>
      </c>
      <c r="B1119" s="28" t="s">
        <v>963</v>
      </c>
      <c r="C1119" s="16"/>
      <c r="D1119" s="16"/>
      <c r="E1119" s="16"/>
      <c r="F1119" s="16"/>
      <c r="G1119" s="29"/>
      <c r="H1119" s="29"/>
    </row>
    <row r="1120" spans="1:8" x14ac:dyDescent="0.3">
      <c r="A1120" s="16" t="s">
        <v>974</v>
      </c>
      <c r="B1120" s="29" t="s">
        <v>963</v>
      </c>
      <c r="C1120" s="16">
        <v>7</v>
      </c>
      <c r="D1120" s="16" t="s">
        <v>75</v>
      </c>
      <c r="E1120" s="17"/>
      <c r="F1120" s="16" t="str">
        <f>IF(ISBLANK(E1120),"", PRODUCT(C1120,E1120))</f>
        <v/>
      </c>
      <c r="G1120" s="31"/>
      <c r="H1120" s="29"/>
    </row>
    <row r="1121" spans="1:8" x14ac:dyDescent="0.3">
      <c r="A1121" s="16" t="s">
        <v>975</v>
      </c>
      <c r="B1121" s="29" t="s">
        <v>906</v>
      </c>
      <c r="C1121" s="16"/>
      <c r="D1121" s="16"/>
      <c r="E1121" s="16"/>
      <c r="F1121" s="16"/>
      <c r="G1121" s="29"/>
      <c r="H1121" s="31"/>
    </row>
    <row r="1122" spans="1:8" x14ac:dyDescent="0.3">
      <c r="A1122" s="16" t="s">
        <v>976</v>
      </c>
      <c r="B1122" s="29" t="s">
        <v>977</v>
      </c>
      <c r="C1122" s="16"/>
      <c r="D1122" s="16"/>
      <c r="E1122" s="16"/>
      <c r="F1122" s="16"/>
      <c r="G1122" s="29"/>
      <c r="H1122" s="31"/>
    </row>
    <row r="1123" spans="1:8" x14ac:dyDescent="0.3">
      <c r="A1123" s="16" t="s">
        <v>978</v>
      </c>
      <c r="B1123" s="29" t="s">
        <v>969</v>
      </c>
      <c r="C1123" s="16"/>
      <c r="D1123" s="16"/>
      <c r="E1123" s="16"/>
      <c r="F1123" s="16"/>
      <c r="G1123" s="29"/>
      <c r="H1123" s="31"/>
    </row>
    <row r="1124" spans="1:8" x14ac:dyDescent="0.3">
      <c r="A1124" s="16" t="s">
        <v>979</v>
      </c>
      <c r="B1124" s="29" t="s">
        <v>971</v>
      </c>
      <c r="C1124" s="16"/>
      <c r="D1124" s="16"/>
      <c r="E1124" s="16"/>
      <c r="F1124" s="16"/>
      <c r="G1124" s="29"/>
      <c r="H1124" s="31"/>
    </row>
    <row r="1125" spans="1:8" ht="28.8" x14ac:dyDescent="0.3">
      <c r="E1125" s="15" t="s">
        <v>51</v>
      </c>
      <c r="F1125" s="15" t="str">
        <f>IF((COUNT(C1120:C1124)&lt;&gt;COUNT(F1120:F1124)),"", ROUND(SUM(F1120:F1124),2))</f>
        <v/>
      </c>
      <c r="G1125" s="30" t="str">
        <f>IF((COUNT(C1120:C1124)&lt;&gt;COUNT(F1120:F1124)),"Neužpildytos visų objektų kainos", "")</f>
        <v>Neužpildytos visų objektų kainos</v>
      </c>
    </row>
    <row r="1126" spans="1:8" ht="28.8" x14ac:dyDescent="0.3">
      <c r="C1126" s="15" t="s">
        <v>52</v>
      </c>
      <c r="D1126" s="18"/>
      <c r="E1126" s="15" t="s">
        <v>53</v>
      </c>
      <c r="F1126" s="15" t="str">
        <f>IF(OR(F1125="",D1126=""),"", ROUND(PRODUCT(D1126,F1125)/100,2))</f>
        <v/>
      </c>
      <c r="G1126" s="30" t="str">
        <f>IF(D1126="", "Nurodykite taikomą PVM dydį", "")</f>
        <v>Nurodykite taikomą PVM dydį</v>
      </c>
    </row>
    <row r="1127" spans="1:8" x14ac:dyDescent="0.3">
      <c r="E1127" s="15" t="s">
        <v>54</v>
      </c>
      <c r="F1127" s="15">
        <f>IF(ISBLANK(F1126), "", ROUND(SUM(F1125:F1126),2))</f>
        <v>0</v>
      </c>
    </row>
    <row r="1131" spans="1:8" x14ac:dyDescent="0.3">
      <c r="A1131" s="12" t="s">
        <v>980</v>
      </c>
      <c r="B1131" s="26" t="s">
        <v>981</v>
      </c>
    </row>
    <row r="1133" spans="1:8" x14ac:dyDescent="0.3">
      <c r="A1133" s="12" t="s">
        <v>27</v>
      </c>
    </row>
    <row r="1134" spans="1:8" s="10" customFormat="1" ht="43.2" x14ac:dyDescent="0.3">
      <c r="A1134" s="32" t="s">
        <v>28</v>
      </c>
      <c r="B1134" s="33" t="s">
        <v>29</v>
      </c>
      <c r="C1134" s="32" t="s">
        <v>30</v>
      </c>
      <c r="D1134" s="32" t="s">
        <v>31</v>
      </c>
      <c r="E1134" s="32" t="s">
        <v>32</v>
      </c>
      <c r="F1134" s="32" t="s">
        <v>33</v>
      </c>
      <c r="G1134" s="33" t="s">
        <v>34</v>
      </c>
      <c r="H1134" s="33" t="s">
        <v>35</v>
      </c>
    </row>
    <row r="1135" spans="1:8" x14ac:dyDescent="0.3">
      <c r="A1135" s="15" t="s">
        <v>982</v>
      </c>
      <c r="B1135" s="28" t="s">
        <v>983</v>
      </c>
      <c r="C1135" s="16"/>
      <c r="D1135" s="16"/>
      <c r="E1135" s="16"/>
      <c r="F1135" s="16"/>
      <c r="G1135" s="29"/>
      <c r="H1135" s="29"/>
    </row>
    <row r="1136" spans="1:8" x14ac:dyDescent="0.3">
      <c r="A1136" s="16" t="s">
        <v>984</v>
      </c>
      <c r="B1136" s="29" t="s">
        <v>983</v>
      </c>
      <c r="C1136" s="16">
        <v>41</v>
      </c>
      <c r="D1136" s="16" t="s">
        <v>75</v>
      </c>
      <c r="E1136" s="17"/>
      <c r="F1136" s="16" t="str">
        <f>IF(ISBLANK(E1136),"", PRODUCT(C1136,E1136))</f>
        <v/>
      </c>
      <c r="G1136" s="31"/>
      <c r="H1136" s="29"/>
    </row>
    <row r="1137" spans="1:8" x14ac:dyDescent="0.3">
      <c r="A1137" s="16" t="s">
        <v>985</v>
      </c>
      <c r="B1137" s="29" t="s">
        <v>986</v>
      </c>
      <c r="C1137" s="16"/>
      <c r="D1137" s="16"/>
      <c r="E1137" s="16"/>
      <c r="F1137" s="16"/>
      <c r="G1137" s="29"/>
      <c r="H1137" s="31"/>
    </row>
    <row r="1138" spans="1:8" x14ac:dyDescent="0.3">
      <c r="A1138" s="16" t="s">
        <v>987</v>
      </c>
      <c r="B1138" s="29" t="s">
        <v>988</v>
      </c>
      <c r="C1138" s="16"/>
      <c r="D1138" s="16"/>
      <c r="E1138" s="16"/>
      <c r="F1138" s="16"/>
      <c r="G1138" s="29"/>
      <c r="H1138" s="31"/>
    </row>
    <row r="1139" spans="1:8" ht="28.8" x14ac:dyDescent="0.3">
      <c r="E1139" s="15" t="s">
        <v>51</v>
      </c>
      <c r="F1139" s="15" t="str">
        <f>IF((COUNT(C1136:C1138)&lt;&gt;COUNT(F1136:F1138)),"", ROUND(SUM(F1136:F1138),2))</f>
        <v/>
      </c>
      <c r="G1139" s="30" t="str">
        <f>IF((COUNT(C1136:C1138)&lt;&gt;COUNT(F1136:F1138)),"Neužpildytos visų objektų kainos", "")</f>
        <v>Neužpildytos visų objektų kainos</v>
      </c>
    </row>
    <row r="1140" spans="1:8" ht="28.8" x14ac:dyDescent="0.3">
      <c r="C1140" s="15" t="s">
        <v>52</v>
      </c>
      <c r="D1140" s="18"/>
      <c r="E1140" s="15" t="s">
        <v>53</v>
      </c>
      <c r="F1140" s="15" t="str">
        <f>IF(OR(F1139="",D1140=""),"", ROUND(PRODUCT(D1140,F1139)/100,2))</f>
        <v/>
      </c>
      <c r="G1140" s="30" t="str">
        <f>IF(D1140="", "Nurodykite taikomą PVM dydį", "")</f>
        <v>Nurodykite taikomą PVM dydį</v>
      </c>
    </row>
    <row r="1141" spans="1:8" x14ac:dyDescent="0.3">
      <c r="E1141" s="15" t="s">
        <v>54</v>
      </c>
      <c r="F1141" s="15">
        <f>IF(ISBLANK(F1140), "", ROUND(SUM(F1139:F1140),2))</f>
        <v>0</v>
      </c>
    </row>
    <row r="1145" spans="1:8" x14ac:dyDescent="0.3">
      <c r="A1145" s="12" t="s">
        <v>989</v>
      </c>
      <c r="B1145" s="26" t="s">
        <v>990</v>
      </c>
    </row>
    <row r="1147" spans="1:8" x14ac:dyDescent="0.3">
      <c r="A1147" s="12" t="s">
        <v>27</v>
      </c>
    </row>
    <row r="1148" spans="1:8" s="10" customFormat="1" ht="43.2" x14ac:dyDescent="0.3">
      <c r="A1148" s="32" t="s">
        <v>28</v>
      </c>
      <c r="B1148" s="33" t="s">
        <v>29</v>
      </c>
      <c r="C1148" s="32" t="s">
        <v>30</v>
      </c>
      <c r="D1148" s="32" t="s">
        <v>31</v>
      </c>
      <c r="E1148" s="32" t="s">
        <v>32</v>
      </c>
      <c r="F1148" s="32" t="s">
        <v>33</v>
      </c>
      <c r="G1148" s="33" t="s">
        <v>34</v>
      </c>
      <c r="H1148" s="33" t="s">
        <v>35</v>
      </c>
    </row>
    <row r="1149" spans="1:8" x14ac:dyDescent="0.3">
      <c r="A1149" s="15" t="s">
        <v>991</v>
      </c>
      <c r="B1149" s="28" t="s">
        <v>992</v>
      </c>
      <c r="C1149" s="16"/>
      <c r="D1149" s="16"/>
      <c r="E1149" s="16"/>
      <c r="F1149" s="16"/>
      <c r="G1149" s="29"/>
      <c r="H1149" s="29"/>
    </row>
    <row r="1150" spans="1:8" x14ac:dyDescent="0.3">
      <c r="A1150" s="16" t="s">
        <v>993</v>
      </c>
      <c r="B1150" s="29" t="s">
        <v>992</v>
      </c>
      <c r="C1150" s="16">
        <v>2</v>
      </c>
      <c r="D1150" s="16" t="s">
        <v>75</v>
      </c>
      <c r="E1150" s="17"/>
      <c r="F1150" s="16" t="str">
        <f>IF(ISBLANK(E1150),"", PRODUCT(C1150,E1150))</f>
        <v/>
      </c>
      <c r="G1150" s="31"/>
      <c r="H1150" s="29"/>
    </row>
    <row r="1151" spans="1:8" x14ac:dyDescent="0.3">
      <c r="A1151" s="16" t="s">
        <v>994</v>
      </c>
      <c r="B1151" s="29" t="s">
        <v>995</v>
      </c>
      <c r="C1151" s="16"/>
      <c r="D1151" s="16"/>
      <c r="E1151" s="16"/>
      <c r="F1151" s="16"/>
      <c r="G1151" s="29"/>
      <c r="H1151" s="31"/>
    </row>
    <row r="1152" spans="1:8" x14ac:dyDescent="0.3">
      <c r="A1152" s="16" t="s">
        <v>996</v>
      </c>
      <c r="B1152" s="29" t="s">
        <v>997</v>
      </c>
      <c r="C1152" s="16"/>
      <c r="D1152" s="16"/>
      <c r="E1152" s="16"/>
      <c r="F1152" s="16"/>
      <c r="G1152" s="29"/>
      <c r="H1152" s="31"/>
    </row>
    <row r="1153" spans="1:8" x14ac:dyDescent="0.3">
      <c r="A1153" s="16" t="s">
        <v>998</v>
      </c>
      <c r="B1153" s="29" t="s">
        <v>999</v>
      </c>
      <c r="C1153" s="16"/>
      <c r="D1153" s="16"/>
      <c r="E1153" s="16"/>
      <c r="F1153" s="16"/>
      <c r="G1153" s="29"/>
      <c r="H1153" s="31"/>
    </row>
    <row r="1154" spans="1:8" ht="28.8" x14ac:dyDescent="0.3">
      <c r="E1154" s="15" t="s">
        <v>51</v>
      </c>
      <c r="F1154" s="15" t="str">
        <f>IF((COUNT(C1150:C1153)&lt;&gt;COUNT(F1150:F1153)),"", ROUND(SUM(F1150:F1153),2))</f>
        <v/>
      </c>
      <c r="G1154" s="30" t="str">
        <f>IF((COUNT(C1150:C1153)&lt;&gt;COUNT(F1150:F1153)),"Neužpildytos visų objektų kainos", "")</f>
        <v>Neužpildytos visų objektų kainos</v>
      </c>
    </row>
    <row r="1155" spans="1:8" ht="28.8" x14ac:dyDescent="0.3">
      <c r="C1155" s="15" t="s">
        <v>52</v>
      </c>
      <c r="D1155" s="18"/>
      <c r="E1155" s="15" t="s">
        <v>53</v>
      </c>
      <c r="F1155" s="15" t="str">
        <f>IF(OR(F1154="",D1155=""),"", ROUND(PRODUCT(D1155,F1154)/100,2))</f>
        <v/>
      </c>
      <c r="G1155" s="30" t="str">
        <f>IF(D1155="", "Nurodykite taikomą PVM dydį", "")</f>
        <v>Nurodykite taikomą PVM dydį</v>
      </c>
    </row>
    <row r="1156" spans="1:8" x14ac:dyDescent="0.3">
      <c r="E1156" s="15" t="s">
        <v>54</v>
      </c>
      <c r="F1156" s="15">
        <f>IF(ISBLANK(F1155), "", ROUND(SUM(F1154:F1155),2))</f>
        <v>0</v>
      </c>
    </row>
    <row r="1160" spans="1:8" x14ac:dyDescent="0.3">
      <c r="A1160" s="12" t="s">
        <v>1000</v>
      </c>
      <c r="B1160" s="26" t="s">
        <v>1001</v>
      </c>
    </row>
    <row r="1162" spans="1:8" x14ac:dyDescent="0.3">
      <c r="A1162" s="12" t="s">
        <v>27</v>
      </c>
    </row>
    <row r="1163" spans="1:8" s="10" customFormat="1" ht="43.2" x14ac:dyDescent="0.3">
      <c r="A1163" s="32" t="s">
        <v>28</v>
      </c>
      <c r="B1163" s="33" t="s">
        <v>29</v>
      </c>
      <c r="C1163" s="32" t="s">
        <v>30</v>
      </c>
      <c r="D1163" s="32" t="s">
        <v>31</v>
      </c>
      <c r="E1163" s="32" t="s">
        <v>32</v>
      </c>
      <c r="F1163" s="32" t="s">
        <v>33</v>
      </c>
      <c r="G1163" s="33" t="s">
        <v>34</v>
      </c>
      <c r="H1163" s="33" t="s">
        <v>35</v>
      </c>
    </row>
    <row r="1164" spans="1:8" x14ac:dyDescent="0.3">
      <c r="A1164" s="15" t="s">
        <v>1002</v>
      </c>
      <c r="B1164" s="28" t="s">
        <v>1003</v>
      </c>
      <c r="C1164" s="16"/>
      <c r="D1164" s="16"/>
      <c r="E1164" s="16"/>
      <c r="F1164" s="16"/>
      <c r="G1164" s="29"/>
      <c r="H1164" s="29"/>
    </row>
    <row r="1165" spans="1:8" x14ac:dyDescent="0.3">
      <c r="A1165" s="16" t="s">
        <v>1004</v>
      </c>
      <c r="B1165" s="29" t="s">
        <v>1003</v>
      </c>
      <c r="C1165" s="16">
        <v>125</v>
      </c>
      <c r="D1165" s="16" t="s">
        <v>75</v>
      </c>
      <c r="E1165" s="17"/>
      <c r="F1165" s="16" t="str">
        <f>IF(ISBLANK(E1165),"", PRODUCT(C1165,E1165))</f>
        <v/>
      </c>
      <c r="G1165" s="31"/>
      <c r="H1165" s="29"/>
    </row>
    <row r="1166" spans="1:8" x14ac:dyDescent="0.3">
      <c r="A1166" s="16" t="s">
        <v>1005</v>
      </c>
      <c r="B1166" s="29" t="s">
        <v>1006</v>
      </c>
      <c r="C1166" s="16"/>
      <c r="D1166" s="16"/>
      <c r="E1166" s="16"/>
      <c r="F1166" s="16"/>
      <c r="G1166" s="29"/>
      <c r="H1166" s="31"/>
    </row>
    <row r="1167" spans="1:8" x14ac:dyDescent="0.3">
      <c r="A1167" s="16" t="s">
        <v>1007</v>
      </c>
      <c r="B1167" s="29" t="s">
        <v>587</v>
      </c>
      <c r="C1167" s="16"/>
      <c r="D1167" s="16"/>
      <c r="E1167" s="16"/>
      <c r="F1167" s="16"/>
      <c r="G1167" s="29"/>
      <c r="H1167" s="31"/>
    </row>
    <row r="1168" spans="1:8" x14ac:dyDescent="0.3">
      <c r="A1168" s="16" t="s">
        <v>1008</v>
      </c>
      <c r="B1168" s="29" t="s">
        <v>1009</v>
      </c>
      <c r="C1168" s="16"/>
      <c r="D1168" s="16"/>
      <c r="E1168" s="16"/>
      <c r="F1168" s="16"/>
      <c r="G1168" s="29"/>
      <c r="H1168" s="31"/>
    </row>
    <row r="1169" spans="1:8" x14ac:dyDescent="0.3">
      <c r="A1169" s="16" t="s">
        <v>1010</v>
      </c>
      <c r="B1169" s="29" t="s">
        <v>1011</v>
      </c>
      <c r="C1169" s="16"/>
      <c r="D1169" s="16"/>
      <c r="E1169" s="16"/>
      <c r="F1169" s="16"/>
      <c r="G1169" s="29"/>
      <c r="H1169" s="31"/>
    </row>
    <row r="1170" spans="1:8" x14ac:dyDescent="0.3">
      <c r="A1170" s="16" t="s">
        <v>1012</v>
      </c>
      <c r="B1170" s="29" t="s">
        <v>1013</v>
      </c>
      <c r="C1170" s="16"/>
      <c r="D1170" s="16"/>
      <c r="E1170" s="16"/>
      <c r="F1170" s="16"/>
      <c r="G1170" s="29"/>
      <c r="H1170" s="31"/>
    </row>
    <row r="1171" spans="1:8" x14ac:dyDescent="0.3">
      <c r="A1171" s="16" t="s">
        <v>1014</v>
      </c>
      <c r="B1171" s="29" t="s">
        <v>1015</v>
      </c>
      <c r="C1171" s="16"/>
      <c r="D1171" s="16"/>
      <c r="E1171" s="16"/>
      <c r="F1171" s="16"/>
      <c r="G1171" s="29"/>
      <c r="H1171" s="31"/>
    </row>
    <row r="1172" spans="1:8" ht="28.8" x14ac:dyDescent="0.3">
      <c r="E1172" s="15" t="s">
        <v>51</v>
      </c>
      <c r="F1172" s="15" t="str">
        <f>IF((COUNT(C1165:C1171)&lt;&gt;COUNT(F1165:F1171)),"", ROUND(SUM(F1165:F1171),2))</f>
        <v/>
      </c>
      <c r="G1172" s="30" t="str">
        <f>IF((COUNT(C1165:C1171)&lt;&gt;COUNT(F1165:F1171)),"Neužpildytos visų objektų kainos", "")</f>
        <v>Neužpildytos visų objektų kainos</v>
      </c>
    </row>
    <row r="1173" spans="1:8" ht="28.8" x14ac:dyDescent="0.3">
      <c r="C1173" s="15" t="s">
        <v>52</v>
      </c>
      <c r="D1173" s="18"/>
      <c r="E1173" s="15" t="s">
        <v>53</v>
      </c>
      <c r="F1173" s="15" t="str">
        <f>IF(OR(F1172="",D1173=""),"", ROUND(PRODUCT(D1173,F1172)/100,2))</f>
        <v/>
      </c>
      <c r="G1173" s="30" t="str">
        <f>IF(D1173="", "Nurodykite taikomą PVM dydį", "")</f>
        <v>Nurodykite taikomą PVM dydį</v>
      </c>
    </row>
    <row r="1174" spans="1:8" x14ac:dyDescent="0.3">
      <c r="E1174" s="15" t="s">
        <v>54</v>
      </c>
      <c r="F1174" s="15">
        <f>IF(ISBLANK(F1173), "", ROUND(SUM(F1172:F1173),2))</f>
        <v>0</v>
      </c>
    </row>
    <row r="1178" spans="1:8" x14ac:dyDescent="0.3">
      <c r="A1178" s="12" t="s">
        <v>1016</v>
      </c>
      <c r="B1178" s="26" t="s">
        <v>1017</v>
      </c>
    </row>
    <row r="1180" spans="1:8" x14ac:dyDescent="0.3">
      <c r="A1180" s="12" t="s">
        <v>27</v>
      </c>
    </row>
    <row r="1181" spans="1:8" s="10" customFormat="1" ht="43.2" x14ac:dyDescent="0.3">
      <c r="A1181" s="32" t="s">
        <v>28</v>
      </c>
      <c r="B1181" s="33" t="s">
        <v>29</v>
      </c>
      <c r="C1181" s="32" t="s">
        <v>30</v>
      </c>
      <c r="D1181" s="32" t="s">
        <v>31</v>
      </c>
      <c r="E1181" s="32" t="s">
        <v>32</v>
      </c>
      <c r="F1181" s="32" t="s">
        <v>33</v>
      </c>
      <c r="G1181" s="33" t="s">
        <v>34</v>
      </c>
      <c r="H1181" s="33" t="s">
        <v>35</v>
      </c>
    </row>
    <row r="1182" spans="1:8" x14ac:dyDescent="0.3">
      <c r="A1182" s="15" t="s">
        <v>1018</v>
      </c>
      <c r="B1182" s="28" t="s">
        <v>1019</v>
      </c>
      <c r="C1182" s="16"/>
      <c r="D1182" s="16"/>
      <c r="E1182" s="16"/>
      <c r="F1182" s="16"/>
      <c r="G1182" s="29"/>
      <c r="H1182" s="29"/>
    </row>
    <row r="1183" spans="1:8" x14ac:dyDescent="0.3">
      <c r="A1183" s="16" t="s">
        <v>1020</v>
      </c>
      <c r="B1183" s="29" t="s">
        <v>1019</v>
      </c>
      <c r="C1183" s="16">
        <v>32</v>
      </c>
      <c r="D1183" s="16" t="s">
        <v>75</v>
      </c>
      <c r="E1183" s="17"/>
      <c r="F1183" s="16" t="str">
        <f>IF(ISBLANK(E1183),"", PRODUCT(C1183,E1183))</f>
        <v/>
      </c>
      <c r="G1183" s="31"/>
      <c r="H1183" s="29"/>
    </row>
    <row r="1184" spans="1:8" x14ac:dyDescent="0.3">
      <c r="A1184" s="16" t="s">
        <v>1021</v>
      </c>
      <c r="B1184" s="29" t="s">
        <v>1022</v>
      </c>
      <c r="C1184" s="16"/>
      <c r="D1184" s="16"/>
      <c r="E1184" s="16"/>
      <c r="F1184" s="16"/>
      <c r="G1184" s="29"/>
      <c r="H1184" s="31"/>
    </row>
    <row r="1185" spans="1:8" x14ac:dyDescent="0.3">
      <c r="A1185" s="16" t="s">
        <v>1023</v>
      </c>
      <c r="B1185" s="29" t="s">
        <v>1024</v>
      </c>
      <c r="C1185" s="16"/>
      <c r="D1185" s="16"/>
      <c r="E1185" s="16"/>
      <c r="F1185" s="16"/>
      <c r="G1185" s="29"/>
      <c r="H1185" s="31"/>
    </row>
    <row r="1186" spans="1:8" x14ac:dyDescent="0.3">
      <c r="A1186" s="16" t="s">
        <v>1025</v>
      </c>
      <c r="B1186" s="29" t="s">
        <v>1026</v>
      </c>
      <c r="C1186" s="16"/>
      <c r="D1186" s="16"/>
      <c r="E1186" s="16"/>
      <c r="F1186" s="16"/>
      <c r="G1186" s="29"/>
      <c r="H1186" s="31"/>
    </row>
    <row r="1187" spans="1:8" ht="28.8" x14ac:dyDescent="0.3">
      <c r="E1187" s="15" t="s">
        <v>51</v>
      </c>
      <c r="F1187" s="15" t="str">
        <f>IF((COUNT(C1183:C1186)&lt;&gt;COUNT(F1183:F1186)),"", ROUND(SUM(F1183:F1186),2))</f>
        <v/>
      </c>
      <c r="G1187" s="30" t="str">
        <f>IF((COUNT(C1183:C1186)&lt;&gt;COUNT(F1183:F1186)),"Neužpildytos visų objektų kainos", "")</f>
        <v>Neužpildytos visų objektų kainos</v>
      </c>
    </row>
    <row r="1188" spans="1:8" ht="28.8" x14ac:dyDescent="0.3">
      <c r="C1188" s="15" t="s">
        <v>52</v>
      </c>
      <c r="D1188" s="18"/>
      <c r="E1188" s="15" t="s">
        <v>53</v>
      </c>
      <c r="F1188" s="15" t="str">
        <f>IF(OR(F1187="",D1188=""),"", ROUND(PRODUCT(D1188,F1187)/100,2))</f>
        <v/>
      </c>
      <c r="G1188" s="30" t="str">
        <f>IF(D1188="", "Nurodykite taikomą PVM dydį", "")</f>
        <v>Nurodykite taikomą PVM dydį</v>
      </c>
    </row>
    <row r="1189" spans="1:8" x14ac:dyDescent="0.3">
      <c r="E1189" s="15" t="s">
        <v>54</v>
      </c>
      <c r="F1189" s="15">
        <f>IF(ISBLANK(F1188), "", ROUND(SUM(F1187:F1188),2))</f>
        <v>0</v>
      </c>
    </row>
    <row r="1193" spans="1:8" x14ac:dyDescent="0.3">
      <c r="A1193" s="12" t="s">
        <v>1027</v>
      </c>
      <c r="B1193" s="26" t="s">
        <v>1028</v>
      </c>
    </row>
    <row r="1195" spans="1:8" x14ac:dyDescent="0.3">
      <c r="A1195" s="12" t="s">
        <v>27</v>
      </c>
    </row>
    <row r="1196" spans="1:8" s="10" customFormat="1" ht="43.2" x14ac:dyDescent="0.3">
      <c r="A1196" s="32" t="s">
        <v>28</v>
      </c>
      <c r="B1196" s="33" t="s">
        <v>29</v>
      </c>
      <c r="C1196" s="32" t="s">
        <v>30</v>
      </c>
      <c r="D1196" s="32" t="s">
        <v>31</v>
      </c>
      <c r="E1196" s="32" t="s">
        <v>32</v>
      </c>
      <c r="F1196" s="32" t="s">
        <v>33</v>
      </c>
      <c r="G1196" s="33" t="s">
        <v>34</v>
      </c>
      <c r="H1196" s="33" t="s">
        <v>35</v>
      </c>
    </row>
    <row r="1197" spans="1:8" x14ac:dyDescent="0.3">
      <c r="A1197" s="15" t="s">
        <v>1029</v>
      </c>
      <c r="B1197" s="28" t="s">
        <v>1030</v>
      </c>
      <c r="C1197" s="16"/>
      <c r="D1197" s="16"/>
      <c r="E1197" s="16"/>
      <c r="F1197" s="16"/>
      <c r="G1197" s="29"/>
      <c r="H1197" s="29"/>
    </row>
    <row r="1198" spans="1:8" x14ac:dyDescent="0.3">
      <c r="A1198" s="16" t="s">
        <v>1031</v>
      </c>
      <c r="B1198" s="29" t="s">
        <v>1030</v>
      </c>
      <c r="C1198" s="16">
        <v>32</v>
      </c>
      <c r="D1198" s="16" t="s">
        <v>39</v>
      </c>
      <c r="E1198" s="17"/>
      <c r="F1198" s="16" t="str">
        <f>IF(ISBLANK(E1198),"", PRODUCT(C1198,E1198))</f>
        <v/>
      </c>
      <c r="G1198" s="31"/>
      <c r="H1198" s="29"/>
    </row>
    <row r="1199" spans="1:8" x14ac:dyDescent="0.3">
      <c r="A1199" s="16" t="s">
        <v>1032</v>
      </c>
      <c r="B1199" s="29" t="s">
        <v>1033</v>
      </c>
      <c r="C1199" s="16"/>
      <c r="D1199" s="16"/>
      <c r="E1199" s="16"/>
      <c r="F1199" s="16"/>
      <c r="G1199" s="29"/>
      <c r="H1199" s="31"/>
    </row>
    <row r="1200" spans="1:8" x14ac:dyDescent="0.3">
      <c r="A1200" s="16" t="s">
        <v>1034</v>
      </c>
      <c r="B1200" s="29" t="s">
        <v>1035</v>
      </c>
      <c r="C1200" s="16"/>
      <c r="D1200" s="16"/>
      <c r="E1200" s="16"/>
      <c r="F1200" s="16"/>
      <c r="G1200" s="29"/>
      <c r="H1200" s="31"/>
    </row>
    <row r="1201" spans="1:8" x14ac:dyDescent="0.3">
      <c r="A1201" s="16" t="s">
        <v>1036</v>
      </c>
      <c r="B1201" s="29" t="s">
        <v>1037</v>
      </c>
      <c r="C1201" s="16"/>
      <c r="D1201" s="16"/>
      <c r="E1201" s="16"/>
      <c r="F1201" s="16"/>
      <c r="G1201" s="29"/>
      <c r="H1201" s="31"/>
    </row>
    <row r="1202" spans="1:8" x14ac:dyDescent="0.3">
      <c r="A1202" s="16" t="s">
        <v>1038</v>
      </c>
      <c r="B1202" s="29" t="s">
        <v>1039</v>
      </c>
      <c r="C1202" s="16"/>
      <c r="D1202" s="16"/>
      <c r="E1202" s="16"/>
      <c r="F1202" s="16"/>
      <c r="G1202" s="29"/>
      <c r="H1202" s="31"/>
    </row>
    <row r="1203" spans="1:8" x14ac:dyDescent="0.3">
      <c r="A1203" s="16" t="s">
        <v>1040</v>
      </c>
      <c r="B1203" s="29" t="s">
        <v>1041</v>
      </c>
      <c r="C1203" s="16"/>
      <c r="D1203" s="16"/>
      <c r="E1203" s="16"/>
      <c r="F1203" s="16"/>
      <c r="G1203" s="29"/>
      <c r="H1203" s="31"/>
    </row>
    <row r="1204" spans="1:8" ht="28.8" x14ac:dyDescent="0.3">
      <c r="E1204" s="15" t="s">
        <v>51</v>
      </c>
      <c r="F1204" s="15" t="str">
        <f>IF((COUNT(C1198:C1203)&lt;&gt;COUNT(F1198:F1203)),"", ROUND(SUM(F1198:F1203),2))</f>
        <v/>
      </c>
      <c r="G1204" s="30" t="str">
        <f>IF((COUNT(C1198:C1203)&lt;&gt;COUNT(F1198:F1203)),"Neužpildytos visų objektų kainos", "")</f>
        <v>Neužpildytos visų objektų kainos</v>
      </c>
    </row>
    <row r="1205" spans="1:8" ht="28.8" x14ac:dyDescent="0.3">
      <c r="C1205" s="15" t="s">
        <v>52</v>
      </c>
      <c r="D1205" s="18"/>
      <c r="E1205" s="15" t="s">
        <v>53</v>
      </c>
      <c r="F1205" s="15" t="str">
        <f>IF(OR(F1204="",D1205=""),"", ROUND(PRODUCT(D1205,F1204)/100,2))</f>
        <v/>
      </c>
      <c r="G1205" s="30" t="str">
        <f>IF(D1205="", "Nurodykite taikomą PVM dydį", "")</f>
        <v>Nurodykite taikomą PVM dydį</v>
      </c>
    </row>
    <row r="1206" spans="1:8" x14ac:dyDescent="0.3">
      <c r="E1206" s="15" t="s">
        <v>54</v>
      </c>
      <c r="F1206" s="15">
        <f>IF(ISBLANK(F1205), "", ROUND(SUM(F1204:F1205),2))</f>
        <v>0</v>
      </c>
    </row>
    <row r="1210" spans="1:8" x14ac:dyDescent="0.3">
      <c r="A1210" s="12" t="s">
        <v>1042</v>
      </c>
      <c r="B1210" s="26" t="s">
        <v>1043</v>
      </c>
    </row>
    <row r="1212" spans="1:8" x14ac:dyDescent="0.3">
      <c r="A1212" s="12" t="s">
        <v>27</v>
      </c>
    </row>
    <row r="1213" spans="1:8" s="10" customFormat="1" ht="43.2" x14ac:dyDescent="0.3">
      <c r="A1213" s="32" t="s">
        <v>28</v>
      </c>
      <c r="B1213" s="33" t="s">
        <v>29</v>
      </c>
      <c r="C1213" s="32" t="s">
        <v>30</v>
      </c>
      <c r="D1213" s="32" t="s">
        <v>31</v>
      </c>
      <c r="E1213" s="32" t="s">
        <v>32</v>
      </c>
      <c r="F1213" s="32" t="s">
        <v>33</v>
      </c>
      <c r="G1213" s="33" t="s">
        <v>34</v>
      </c>
      <c r="H1213" s="33" t="s">
        <v>35</v>
      </c>
    </row>
    <row r="1214" spans="1:8" x14ac:dyDescent="0.3">
      <c r="A1214" s="15" t="s">
        <v>1044</v>
      </c>
      <c r="B1214" s="28" t="s">
        <v>1045</v>
      </c>
      <c r="C1214" s="16"/>
      <c r="D1214" s="16"/>
      <c r="E1214" s="16"/>
      <c r="F1214" s="16"/>
      <c r="G1214" s="29"/>
      <c r="H1214" s="29"/>
    </row>
    <row r="1215" spans="1:8" x14ac:dyDescent="0.3">
      <c r="A1215" s="16" t="s">
        <v>1046</v>
      </c>
      <c r="B1215" s="29" t="s">
        <v>1045</v>
      </c>
      <c r="C1215" s="16">
        <v>115</v>
      </c>
      <c r="D1215" s="16" t="s">
        <v>75</v>
      </c>
      <c r="E1215" s="17"/>
      <c r="F1215" s="16" t="str">
        <f>IF(ISBLANK(E1215),"", PRODUCT(C1215,E1215))</f>
        <v/>
      </c>
      <c r="G1215" s="31"/>
      <c r="H1215" s="29"/>
    </row>
    <row r="1216" spans="1:8" x14ac:dyDescent="0.3">
      <c r="A1216" s="16" t="s">
        <v>1047</v>
      </c>
      <c r="B1216" s="29" t="s">
        <v>1048</v>
      </c>
      <c r="C1216" s="16"/>
      <c r="D1216" s="16"/>
      <c r="E1216" s="16"/>
      <c r="F1216" s="16"/>
      <c r="G1216" s="29"/>
      <c r="H1216" s="31"/>
    </row>
    <row r="1217" spans="1:8" x14ac:dyDescent="0.3">
      <c r="A1217" s="16" t="s">
        <v>1049</v>
      </c>
      <c r="B1217" s="29" t="s">
        <v>1050</v>
      </c>
      <c r="C1217" s="16"/>
      <c r="D1217" s="16"/>
      <c r="E1217" s="16"/>
      <c r="F1217" s="16"/>
      <c r="G1217" s="29"/>
      <c r="H1217" s="31"/>
    </row>
    <row r="1218" spans="1:8" x14ac:dyDescent="0.3">
      <c r="A1218" s="16" t="s">
        <v>1051</v>
      </c>
      <c r="B1218" s="29" t="s">
        <v>1052</v>
      </c>
      <c r="C1218" s="16"/>
      <c r="D1218" s="16"/>
      <c r="E1218" s="16"/>
      <c r="F1218" s="16"/>
      <c r="G1218" s="29"/>
      <c r="H1218" s="31"/>
    </row>
    <row r="1219" spans="1:8" x14ac:dyDescent="0.3">
      <c r="A1219" s="16" t="s">
        <v>1053</v>
      </c>
      <c r="B1219" s="29" t="s">
        <v>1054</v>
      </c>
      <c r="C1219" s="16"/>
      <c r="D1219" s="16"/>
      <c r="E1219" s="16"/>
      <c r="F1219" s="16"/>
      <c r="G1219" s="29"/>
      <c r="H1219" s="31"/>
    </row>
    <row r="1220" spans="1:8" ht="28.8" x14ac:dyDescent="0.3">
      <c r="E1220" s="15" t="s">
        <v>51</v>
      </c>
      <c r="F1220" s="15" t="str">
        <f>IF((COUNT(C1215:C1219)&lt;&gt;COUNT(F1215:F1219)),"", ROUND(SUM(F1215:F1219),2))</f>
        <v/>
      </c>
      <c r="G1220" s="30" t="str">
        <f>IF((COUNT(C1215:C1219)&lt;&gt;COUNT(F1215:F1219)),"Neužpildytos visų objektų kainos", "")</f>
        <v>Neužpildytos visų objektų kainos</v>
      </c>
    </row>
    <row r="1221" spans="1:8" ht="28.8" x14ac:dyDescent="0.3">
      <c r="C1221" s="15" t="s">
        <v>52</v>
      </c>
      <c r="D1221" s="18"/>
      <c r="E1221" s="15" t="s">
        <v>53</v>
      </c>
      <c r="F1221" s="15" t="str">
        <f>IF(OR(F1220="",D1221=""),"", ROUND(PRODUCT(D1221,F1220)/100,2))</f>
        <v/>
      </c>
      <c r="G1221" s="30" t="str">
        <f>IF(D1221="", "Nurodykite taikomą PVM dydį", "")</f>
        <v>Nurodykite taikomą PVM dydį</v>
      </c>
    </row>
    <row r="1222" spans="1:8" x14ac:dyDescent="0.3">
      <c r="E1222" s="15" t="s">
        <v>54</v>
      </c>
      <c r="F1222" s="15">
        <f>IF(ISBLANK(F1221), "", ROUND(SUM(F1220:F1221),2))</f>
        <v>0</v>
      </c>
    </row>
    <row r="1226" spans="1:8" x14ac:dyDescent="0.3">
      <c r="A1226" s="12" t="s">
        <v>1055</v>
      </c>
      <c r="B1226" s="26" t="s">
        <v>1056</v>
      </c>
    </row>
    <row r="1228" spans="1:8" x14ac:dyDescent="0.3">
      <c r="A1228" s="12" t="s">
        <v>27</v>
      </c>
    </row>
    <row r="1229" spans="1:8" s="10" customFormat="1" ht="43.2" x14ac:dyDescent="0.3">
      <c r="A1229" s="32" t="s">
        <v>28</v>
      </c>
      <c r="B1229" s="33" t="s">
        <v>29</v>
      </c>
      <c r="C1229" s="32" t="s">
        <v>30</v>
      </c>
      <c r="D1229" s="32" t="s">
        <v>31</v>
      </c>
      <c r="E1229" s="32" t="s">
        <v>32</v>
      </c>
      <c r="F1229" s="32" t="s">
        <v>33</v>
      </c>
      <c r="G1229" s="33" t="s">
        <v>34</v>
      </c>
      <c r="H1229" s="33" t="s">
        <v>35</v>
      </c>
    </row>
    <row r="1230" spans="1:8" x14ac:dyDescent="0.3">
      <c r="A1230" s="15" t="s">
        <v>1057</v>
      </c>
      <c r="B1230" s="28" t="s">
        <v>1058</v>
      </c>
      <c r="C1230" s="16"/>
      <c r="D1230" s="16"/>
      <c r="E1230" s="16"/>
      <c r="F1230" s="16"/>
      <c r="G1230" s="29"/>
      <c r="H1230" s="29"/>
    </row>
    <row r="1231" spans="1:8" x14ac:dyDescent="0.3">
      <c r="A1231" s="16" t="s">
        <v>1059</v>
      </c>
      <c r="B1231" s="29" t="s">
        <v>1058</v>
      </c>
      <c r="C1231" s="16">
        <v>149</v>
      </c>
      <c r="D1231" s="16" t="s">
        <v>75</v>
      </c>
      <c r="E1231" s="17"/>
      <c r="F1231" s="16" t="str">
        <f>IF(ISBLANK(E1231),"", PRODUCT(C1231,E1231))</f>
        <v/>
      </c>
      <c r="G1231" s="31"/>
      <c r="H1231" s="29"/>
    </row>
    <row r="1232" spans="1:8" x14ac:dyDescent="0.3">
      <c r="A1232" s="16" t="s">
        <v>1060</v>
      </c>
      <c r="B1232" s="29" t="s">
        <v>1061</v>
      </c>
      <c r="C1232" s="16"/>
      <c r="D1232" s="16"/>
      <c r="E1232" s="16"/>
      <c r="F1232" s="16"/>
      <c r="G1232" s="29"/>
      <c r="H1232" s="31"/>
    </row>
    <row r="1233" spans="1:8" x14ac:dyDescent="0.3">
      <c r="A1233" s="16" t="s">
        <v>1062</v>
      </c>
      <c r="B1233" s="29" t="s">
        <v>1063</v>
      </c>
      <c r="C1233" s="16"/>
      <c r="D1233" s="16"/>
      <c r="E1233" s="16"/>
      <c r="F1233" s="16"/>
      <c r="G1233" s="29"/>
      <c r="H1233" s="31"/>
    </row>
    <row r="1234" spans="1:8" ht="28.8" x14ac:dyDescent="0.3">
      <c r="E1234" s="15" t="s">
        <v>51</v>
      </c>
      <c r="F1234" s="15" t="str">
        <f>IF((COUNT(C1231:C1233)&lt;&gt;COUNT(F1231:F1233)),"", ROUND(SUM(F1231:F1233),2))</f>
        <v/>
      </c>
      <c r="G1234" s="30" t="str">
        <f>IF((COUNT(C1231:C1233)&lt;&gt;COUNT(F1231:F1233)),"Neužpildytos visų objektų kainos", "")</f>
        <v>Neužpildytos visų objektų kainos</v>
      </c>
    </row>
    <row r="1235" spans="1:8" ht="28.8" x14ac:dyDescent="0.3">
      <c r="C1235" s="15" t="s">
        <v>52</v>
      </c>
      <c r="D1235" s="18"/>
      <c r="E1235" s="15" t="s">
        <v>53</v>
      </c>
      <c r="F1235" s="15" t="str">
        <f>IF(OR(F1234="",D1235=""),"", ROUND(PRODUCT(D1235,F1234)/100,2))</f>
        <v/>
      </c>
      <c r="G1235" s="30" t="str">
        <f>IF(D1235="", "Nurodykite taikomą PVM dydį", "")</f>
        <v>Nurodykite taikomą PVM dydį</v>
      </c>
    </row>
    <row r="1236" spans="1:8" x14ac:dyDescent="0.3">
      <c r="E1236" s="15" t="s">
        <v>54</v>
      </c>
      <c r="F1236" s="15">
        <f>IF(ISBLANK(F1235), "", ROUND(SUM(F1234:F1235),2))</f>
        <v>0</v>
      </c>
    </row>
    <row r="1240" spans="1:8" x14ac:dyDescent="0.3">
      <c r="A1240" s="12" t="s">
        <v>1064</v>
      </c>
      <c r="B1240" s="26" t="s">
        <v>1065</v>
      </c>
    </row>
    <row r="1242" spans="1:8" x14ac:dyDescent="0.3">
      <c r="A1242" s="12" t="s">
        <v>27</v>
      </c>
    </row>
    <row r="1243" spans="1:8" s="10" customFormat="1" ht="43.2" x14ac:dyDescent="0.3">
      <c r="A1243" s="32" t="s">
        <v>28</v>
      </c>
      <c r="B1243" s="33" t="s">
        <v>29</v>
      </c>
      <c r="C1243" s="32" t="s">
        <v>30</v>
      </c>
      <c r="D1243" s="32" t="s">
        <v>31</v>
      </c>
      <c r="E1243" s="32" t="s">
        <v>32</v>
      </c>
      <c r="F1243" s="32" t="s">
        <v>33</v>
      </c>
      <c r="G1243" s="33" t="s">
        <v>34</v>
      </c>
      <c r="H1243" s="33" t="s">
        <v>35</v>
      </c>
    </row>
    <row r="1244" spans="1:8" x14ac:dyDescent="0.3">
      <c r="A1244" s="15" t="s">
        <v>1066</v>
      </c>
      <c r="B1244" s="28" t="s">
        <v>1067</v>
      </c>
      <c r="C1244" s="16"/>
      <c r="D1244" s="16"/>
      <c r="E1244" s="16"/>
      <c r="F1244" s="16"/>
      <c r="G1244" s="29"/>
      <c r="H1244" s="29"/>
    </row>
    <row r="1245" spans="1:8" x14ac:dyDescent="0.3">
      <c r="A1245" s="16" t="s">
        <v>1068</v>
      </c>
      <c r="B1245" s="29" t="s">
        <v>1067</v>
      </c>
      <c r="C1245" s="16">
        <v>10</v>
      </c>
      <c r="D1245" s="16" t="s">
        <v>75</v>
      </c>
      <c r="E1245" s="17"/>
      <c r="F1245" s="16" t="str">
        <f>IF(ISBLANK(E1245),"", PRODUCT(C1245,E1245))</f>
        <v/>
      </c>
      <c r="G1245" s="31"/>
      <c r="H1245" s="29"/>
    </row>
    <row r="1246" spans="1:8" x14ac:dyDescent="0.3">
      <c r="A1246" s="16" t="s">
        <v>1069</v>
      </c>
      <c r="B1246" s="29" t="s">
        <v>1070</v>
      </c>
      <c r="C1246" s="16"/>
      <c r="D1246" s="16"/>
      <c r="E1246" s="16"/>
      <c r="F1246" s="16"/>
      <c r="G1246" s="29"/>
      <c r="H1246" s="31"/>
    </row>
    <row r="1247" spans="1:8" x14ac:dyDescent="0.3">
      <c r="A1247" s="16" t="s">
        <v>1071</v>
      </c>
      <c r="B1247" s="29" t="s">
        <v>1072</v>
      </c>
      <c r="C1247" s="16"/>
      <c r="D1247" s="16"/>
      <c r="E1247" s="16"/>
      <c r="F1247" s="16"/>
      <c r="G1247" s="29"/>
      <c r="H1247" s="31"/>
    </row>
    <row r="1248" spans="1:8" x14ac:dyDescent="0.3">
      <c r="A1248" s="16" t="s">
        <v>1073</v>
      </c>
      <c r="B1248" s="29" t="s">
        <v>1074</v>
      </c>
      <c r="C1248" s="16"/>
      <c r="D1248" s="16"/>
      <c r="E1248" s="16"/>
      <c r="F1248" s="16"/>
      <c r="G1248" s="29"/>
      <c r="H1248" s="31"/>
    </row>
    <row r="1249" spans="1:8" x14ac:dyDescent="0.3">
      <c r="A1249" s="16" t="s">
        <v>1075</v>
      </c>
      <c r="B1249" s="29" t="s">
        <v>1076</v>
      </c>
      <c r="C1249" s="16"/>
      <c r="D1249" s="16"/>
      <c r="E1249" s="16"/>
      <c r="F1249" s="16"/>
      <c r="G1249" s="29"/>
      <c r="H1249" s="31"/>
    </row>
    <row r="1250" spans="1:8" x14ac:dyDescent="0.3">
      <c r="A1250" s="16" t="s">
        <v>1077</v>
      </c>
      <c r="B1250" s="29" t="s">
        <v>1078</v>
      </c>
      <c r="C1250" s="16"/>
      <c r="D1250" s="16"/>
      <c r="E1250" s="16"/>
      <c r="F1250" s="16"/>
      <c r="G1250" s="29"/>
      <c r="H1250" s="31"/>
    </row>
    <row r="1251" spans="1:8" ht="28.8" x14ac:dyDescent="0.3">
      <c r="E1251" s="15" t="s">
        <v>51</v>
      </c>
      <c r="F1251" s="15" t="str">
        <f>IF((COUNT(C1245:C1250)&lt;&gt;COUNT(F1245:F1250)),"", ROUND(SUM(F1245:F1250),2))</f>
        <v/>
      </c>
      <c r="G1251" s="30" t="str">
        <f>IF((COUNT(C1245:C1250)&lt;&gt;COUNT(F1245:F1250)),"Neužpildytos visų objektų kainos", "")</f>
        <v>Neužpildytos visų objektų kainos</v>
      </c>
    </row>
    <row r="1252" spans="1:8" ht="28.8" x14ac:dyDescent="0.3">
      <c r="C1252" s="15" t="s">
        <v>52</v>
      </c>
      <c r="D1252" s="18"/>
      <c r="E1252" s="15" t="s">
        <v>53</v>
      </c>
      <c r="F1252" s="15" t="str">
        <f>IF(OR(F1251="",D1252=""),"", ROUND(PRODUCT(D1252,F1251)/100,2))</f>
        <v/>
      </c>
      <c r="G1252" s="30" t="str">
        <f>IF(D1252="", "Nurodykite taikomą PVM dydį", "")</f>
        <v>Nurodykite taikomą PVM dydį</v>
      </c>
    </row>
    <row r="1253" spans="1:8" x14ac:dyDescent="0.3">
      <c r="E1253" s="15" t="s">
        <v>54</v>
      </c>
      <c r="F1253" s="15">
        <f>IF(ISBLANK(F1252), "", ROUND(SUM(F1251:F1252),2))</f>
        <v>0</v>
      </c>
    </row>
    <row r="1257" spans="1:8" x14ac:dyDescent="0.3">
      <c r="A1257" s="12" t="s">
        <v>1079</v>
      </c>
      <c r="B1257" s="26" t="s">
        <v>1080</v>
      </c>
    </row>
    <row r="1259" spans="1:8" x14ac:dyDescent="0.3">
      <c r="A1259" s="12" t="s">
        <v>27</v>
      </c>
    </row>
    <row r="1260" spans="1:8" s="10" customFormat="1" ht="43.2" x14ac:dyDescent="0.3">
      <c r="A1260" s="32" t="s">
        <v>28</v>
      </c>
      <c r="B1260" s="33" t="s">
        <v>29</v>
      </c>
      <c r="C1260" s="32" t="s">
        <v>30</v>
      </c>
      <c r="D1260" s="32" t="s">
        <v>31</v>
      </c>
      <c r="E1260" s="32" t="s">
        <v>32</v>
      </c>
      <c r="F1260" s="32" t="s">
        <v>33</v>
      </c>
      <c r="G1260" s="33" t="s">
        <v>34</v>
      </c>
      <c r="H1260" s="33" t="s">
        <v>35</v>
      </c>
    </row>
    <row r="1261" spans="1:8" x14ac:dyDescent="0.3">
      <c r="A1261" s="15" t="s">
        <v>1081</v>
      </c>
      <c r="B1261" s="28" t="s">
        <v>1082</v>
      </c>
      <c r="C1261" s="16"/>
      <c r="D1261" s="16"/>
      <c r="E1261" s="16"/>
      <c r="F1261" s="16"/>
      <c r="G1261" s="29"/>
      <c r="H1261" s="29"/>
    </row>
    <row r="1262" spans="1:8" x14ac:dyDescent="0.3">
      <c r="A1262" s="16" t="s">
        <v>1083</v>
      </c>
      <c r="B1262" s="29" t="s">
        <v>1082</v>
      </c>
      <c r="C1262" s="16">
        <v>34</v>
      </c>
      <c r="D1262" s="16" t="s">
        <v>75</v>
      </c>
      <c r="E1262" s="17"/>
      <c r="F1262" s="16" t="str">
        <f>IF(ISBLANK(E1262),"", PRODUCT(C1262,E1262))</f>
        <v/>
      </c>
      <c r="G1262" s="31"/>
      <c r="H1262" s="29"/>
    </row>
    <row r="1263" spans="1:8" x14ac:dyDescent="0.3">
      <c r="A1263" s="16" t="s">
        <v>1084</v>
      </c>
      <c r="B1263" s="29" t="s">
        <v>593</v>
      </c>
      <c r="C1263" s="16"/>
      <c r="D1263" s="16"/>
      <c r="E1263" s="16"/>
      <c r="F1263" s="16"/>
      <c r="G1263" s="29"/>
      <c r="H1263" s="31"/>
    </row>
    <row r="1264" spans="1:8" x14ac:dyDescent="0.3">
      <c r="A1264" s="16" t="s">
        <v>1085</v>
      </c>
      <c r="B1264" s="29" t="s">
        <v>1086</v>
      </c>
      <c r="C1264" s="16"/>
      <c r="D1264" s="16"/>
      <c r="E1264" s="16"/>
      <c r="F1264" s="16"/>
      <c r="G1264" s="29"/>
      <c r="H1264" s="31"/>
    </row>
    <row r="1265" spans="1:8" x14ac:dyDescent="0.3">
      <c r="A1265" s="16" t="s">
        <v>1087</v>
      </c>
      <c r="B1265" s="29" t="s">
        <v>1088</v>
      </c>
      <c r="C1265" s="16"/>
      <c r="D1265" s="16"/>
      <c r="E1265" s="16"/>
      <c r="F1265" s="16"/>
      <c r="G1265" s="29"/>
      <c r="H1265" s="31"/>
    </row>
    <row r="1266" spans="1:8" x14ac:dyDescent="0.3">
      <c r="A1266" s="16" t="s">
        <v>1089</v>
      </c>
      <c r="B1266" s="29" t="s">
        <v>1090</v>
      </c>
      <c r="C1266" s="16"/>
      <c r="D1266" s="16"/>
      <c r="E1266" s="16"/>
      <c r="F1266" s="16"/>
      <c r="G1266" s="29"/>
      <c r="H1266" s="31"/>
    </row>
    <row r="1267" spans="1:8" x14ac:dyDescent="0.3">
      <c r="A1267" s="16" t="s">
        <v>1091</v>
      </c>
      <c r="B1267" s="29" t="s">
        <v>1092</v>
      </c>
      <c r="C1267" s="16"/>
      <c r="D1267" s="16"/>
      <c r="E1267" s="16"/>
      <c r="F1267" s="16"/>
      <c r="G1267" s="29"/>
      <c r="H1267" s="31"/>
    </row>
    <row r="1268" spans="1:8" x14ac:dyDescent="0.3">
      <c r="A1268" s="16" t="s">
        <v>1093</v>
      </c>
      <c r="B1268" s="29" t="s">
        <v>1094</v>
      </c>
      <c r="C1268" s="16"/>
      <c r="D1268" s="16"/>
      <c r="E1268" s="16"/>
      <c r="F1268" s="16"/>
      <c r="G1268" s="29"/>
      <c r="H1268" s="31"/>
    </row>
    <row r="1269" spans="1:8" ht="28.8" x14ac:dyDescent="0.3">
      <c r="E1269" s="15" t="s">
        <v>51</v>
      </c>
      <c r="F1269" s="15" t="str">
        <f>IF((COUNT(C1262:C1268)&lt;&gt;COUNT(F1262:F1268)),"", ROUND(SUM(F1262:F1268),2))</f>
        <v/>
      </c>
      <c r="G1269" s="30" t="str">
        <f>IF((COUNT(C1262:C1268)&lt;&gt;COUNT(F1262:F1268)),"Neužpildytos visų objektų kainos", "")</f>
        <v>Neužpildytos visų objektų kainos</v>
      </c>
    </row>
    <row r="1270" spans="1:8" ht="28.8" x14ac:dyDescent="0.3">
      <c r="C1270" s="15" t="s">
        <v>52</v>
      </c>
      <c r="D1270" s="18"/>
      <c r="E1270" s="15" t="s">
        <v>53</v>
      </c>
      <c r="F1270" s="15" t="str">
        <f>IF(OR(F1269="",D1270=""),"", ROUND(PRODUCT(D1270,F1269)/100,2))</f>
        <v/>
      </c>
      <c r="G1270" s="30" t="str">
        <f>IF(D1270="", "Nurodykite taikomą PVM dydį", "")</f>
        <v>Nurodykite taikomą PVM dydį</v>
      </c>
    </row>
    <row r="1271" spans="1:8" x14ac:dyDescent="0.3">
      <c r="E1271" s="15" t="s">
        <v>54</v>
      </c>
      <c r="F1271" s="15">
        <f>IF(ISBLANK(F1270), "", ROUND(SUM(F1269:F1270),2))</f>
        <v>0</v>
      </c>
    </row>
    <row r="1275" spans="1:8" x14ac:dyDescent="0.3">
      <c r="A1275" s="12" t="s">
        <v>1095</v>
      </c>
      <c r="B1275" s="26" t="s">
        <v>1096</v>
      </c>
    </row>
    <row r="1277" spans="1:8" x14ac:dyDescent="0.3">
      <c r="A1277" s="12" t="s">
        <v>27</v>
      </c>
    </row>
    <row r="1278" spans="1:8" s="10" customFormat="1" ht="43.2" x14ac:dyDescent="0.3">
      <c r="A1278" s="32" t="s">
        <v>28</v>
      </c>
      <c r="B1278" s="33" t="s">
        <v>29</v>
      </c>
      <c r="C1278" s="32" t="s">
        <v>30</v>
      </c>
      <c r="D1278" s="32" t="s">
        <v>31</v>
      </c>
      <c r="E1278" s="32" t="s">
        <v>32</v>
      </c>
      <c r="F1278" s="32" t="s">
        <v>33</v>
      </c>
      <c r="G1278" s="33" t="s">
        <v>34</v>
      </c>
      <c r="H1278" s="33" t="s">
        <v>35</v>
      </c>
    </row>
    <row r="1279" spans="1:8" x14ac:dyDescent="0.3">
      <c r="A1279" s="15" t="s">
        <v>1097</v>
      </c>
      <c r="B1279" s="28" t="s">
        <v>1098</v>
      </c>
      <c r="C1279" s="16"/>
      <c r="D1279" s="16"/>
      <c r="E1279" s="16"/>
      <c r="F1279" s="16"/>
      <c r="G1279" s="29"/>
      <c r="H1279" s="29"/>
    </row>
    <row r="1280" spans="1:8" x14ac:dyDescent="0.3">
      <c r="A1280" s="16" t="s">
        <v>1099</v>
      </c>
      <c r="B1280" s="29" t="s">
        <v>1098</v>
      </c>
      <c r="C1280" s="16">
        <v>2</v>
      </c>
      <c r="D1280" s="16" t="s">
        <v>75</v>
      </c>
      <c r="E1280" s="17"/>
      <c r="F1280" s="16" t="str">
        <f>IF(ISBLANK(E1280),"", PRODUCT(C1280,E1280))</f>
        <v/>
      </c>
      <c r="G1280" s="31"/>
      <c r="H1280" s="29"/>
    </row>
    <row r="1281" spans="1:8" x14ac:dyDescent="0.3">
      <c r="A1281" s="16" t="s">
        <v>1100</v>
      </c>
      <c r="B1281" s="29" t="s">
        <v>1101</v>
      </c>
      <c r="C1281" s="16"/>
      <c r="D1281" s="16"/>
      <c r="E1281" s="16"/>
      <c r="F1281" s="16"/>
      <c r="G1281" s="29"/>
      <c r="H1281" s="31"/>
    </row>
    <row r="1282" spans="1:8" x14ac:dyDescent="0.3">
      <c r="A1282" s="16" t="s">
        <v>1102</v>
      </c>
      <c r="B1282" s="29" t="s">
        <v>1103</v>
      </c>
      <c r="C1282" s="16"/>
      <c r="D1282" s="16"/>
      <c r="E1282" s="16"/>
      <c r="F1282" s="16"/>
      <c r="G1282" s="29"/>
      <c r="H1282" s="31"/>
    </row>
    <row r="1283" spans="1:8" x14ac:dyDescent="0.3">
      <c r="A1283" s="16" t="s">
        <v>1104</v>
      </c>
      <c r="B1283" s="29" t="s">
        <v>1105</v>
      </c>
      <c r="C1283" s="16"/>
      <c r="D1283" s="16"/>
      <c r="E1283" s="16"/>
      <c r="F1283" s="16"/>
      <c r="G1283" s="29"/>
      <c r="H1283" s="31"/>
    </row>
    <row r="1284" spans="1:8" x14ac:dyDescent="0.3">
      <c r="A1284" s="16" t="s">
        <v>1106</v>
      </c>
      <c r="B1284" s="29" t="s">
        <v>1107</v>
      </c>
      <c r="C1284" s="16"/>
      <c r="D1284" s="16"/>
      <c r="E1284" s="16"/>
      <c r="F1284" s="16"/>
      <c r="G1284" s="29"/>
      <c r="H1284" s="31"/>
    </row>
    <row r="1285" spans="1:8" x14ac:dyDescent="0.3">
      <c r="A1285" s="16" t="s">
        <v>1108</v>
      </c>
      <c r="B1285" s="29" t="s">
        <v>1109</v>
      </c>
      <c r="C1285" s="16"/>
      <c r="D1285" s="16"/>
      <c r="E1285" s="16"/>
      <c r="F1285" s="16"/>
      <c r="G1285" s="29"/>
      <c r="H1285" s="31"/>
    </row>
    <row r="1286" spans="1:8" x14ac:dyDescent="0.3">
      <c r="A1286" s="16" t="s">
        <v>1110</v>
      </c>
      <c r="B1286" s="29" t="s">
        <v>1111</v>
      </c>
      <c r="C1286" s="16"/>
      <c r="D1286" s="16"/>
      <c r="E1286" s="16"/>
      <c r="F1286" s="16"/>
      <c r="G1286" s="29"/>
      <c r="H1286" s="31"/>
    </row>
    <row r="1287" spans="1:8" ht="28.8" x14ac:dyDescent="0.3">
      <c r="E1287" s="15" t="s">
        <v>51</v>
      </c>
      <c r="F1287" s="15" t="str">
        <f>IF((COUNT(C1280:C1286)&lt;&gt;COUNT(F1280:F1286)),"", ROUND(SUM(F1280:F1286),2))</f>
        <v/>
      </c>
      <c r="G1287" s="30" t="str">
        <f>IF((COUNT(C1280:C1286)&lt;&gt;COUNT(F1280:F1286)),"Neužpildytos visų objektų kainos", "")</f>
        <v>Neužpildytos visų objektų kainos</v>
      </c>
    </row>
    <row r="1288" spans="1:8" ht="28.8" x14ac:dyDescent="0.3">
      <c r="C1288" s="15" t="s">
        <v>52</v>
      </c>
      <c r="D1288" s="18"/>
      <c r="E1288" s="15" t="s">
        <v>53</v>
      </c>
      <c r="F1288" s="15" t="str">
        <f>IF(OR(F1287="",D1288=""),"", ROUND(PRODUCT(D1288,F1287)/100,2))</f>
        <v/>
      </c>
      <c r="G1288" s="30" t="str">
        <f>IF(D1288="", "Nurodykite taikomą PVM dydį", "")</f>
        <v>Nurodykite taikomą PVM dydį</v>
      </c>
    </row>
    <row r="1289" spans="1:8" x14ac:dyDescent="0.3">
      <c r="E1289" s="15" t="s">
        <v>54</v>
      </c>
      <c r="F1289" s="15">
        <f>IF(ISBLANK(F1288), "", ROUND(SUM(F1287:F1288),2))</f>
        <v>0</v>
      </c>
    </row>
    <row r="1293" spans="1:8" x14ac:dyDescent="0.3">
      <c r="A1293" s="12" t="s">
        <v>1112</v>
      </c>
      <c r="B1293" s="26" t="s">
        <v>1113</v>
      </c>
    </row>
    <row r="1295" spans="1:8" x14ac:dyDescent="0.3">
      <c r="A1295" s="12" t="s">
        <v>27</v>
      </c>
    </row>
    <row r="1296" spans="1:8" s="10" customFormat="1" ht="43.2" x14ac:dyDescent="0.3">
      <c r="A1296" s="32" t="s">
        <v>28</v>
      </c>
      <c r="B1296" s="33" t="s">
        <v>29</v>
      </c>
      <c r="C1296" s="32" t="s">
        <v>30</v>
      </c>
      <c r="D1296" s="32" t="s">
        <v>31</v>
      </c>
      <c r="E1296" s="32" t="s">
        <v>32</v>
      </c>
      <c r="F1296" s="32" t="s">
        <v>33</v>
      </c>
      <c r="G1296" s="33" t="s">
        <v>34</v>
      </c>
      <c r="H1296" s="33" t="s">
        <v>35</v>
      </c>
    </row>
    <row r="1297" spans="1:8" x14ac:dyDescent="0.3">
      <c r="A1297" s="15" t="s">
        <v>1114</v>
      </c>
      <c r="B1297" s="28" t="s">
        <v>1115</v>
      </c>
      <c r="C1297" s="16"/>
      <c r="D1297" s="16"/>
      <c r="E1297" s="16"/>
      <c r="F1297" s="16"/>
      <c r="G1297" s="29"/>
      <c r="H1297" s="29"/>
    </row>
    <row r="1298" spans="1:8" x14ac:dyDescent="0.3">
      <c r="A1298" s="16" t="s">
        <v>1116</v>
      </c>
      <c r="B1298" s="29" t="s">
        <v>1115</v>
      </c>
      <c r="C1298" s="16">
        <v>28</v>
      </c>
      <c r="D1298" s="16" t="s">
        <v>75</v>
      </c>
      <c r="E1298" s="17"/>
      <c r="F1298" s="16" t="str">
        <f>IF(ISBLANK(E1298),"", PRODUCT(C1298,E1298))</f>
        <v/>
      </c>
      <c r="G1298" s="31"/>
      <c r="H1298" s="29"/>
    </row>
    <row r="1299" spans="1:8" x14ac:dyDescent="0.3">
      <c r="A1299" s="16" t="s">
        <v>1117</v>
      </c>
      <c r="B1299" s="29" t="s">
        <v>1118</v>
      </c>
      <c r="C1299" s="16"/>
      <c r="D1299" s="16"/>
      <c r="E1299" s="16"/>
      <c r="F1299" s="16"/>
      <c r="G1299" s="29"/>
      <c r="H1299" s="31"/>
    </row>
    <row r="1300" spans="1:8" x14ac:dyDescent="0.3">
      <c r="A1300" s="16" t="s">
        <v>1119</v>
      </c>
      <c r="B1300" s="29" t="s">
        <v>1120</v>
      </c>
      <c r="C1300" s="16"/>
      <c r="D1300" s="16"/>
      <c r="E1300" s="16"/>
      <c r="F1300" s="16"/>
      <c r="G1300" s="29"/>
      <c r="H1300" s="31"/>
    </row>
    <row r="1301" spans="1:8" x14ac:dyDescent="0.3">
      <c r="A1301" s="16" t="s">
        <v>1121</v>
      </c>
      <c r="B1301" s="29" t="s">
        <v>1122</v>
      </c>
      <c r="C1301" s="16"/>
      <c r="D1301" s="16"/>
      <c r="E1301" s="16"/>
      <c r="F1301" s="16"/>
      <c r="G1301" s="29"/>
      <c r="H1301" s="31"/>
    </row>
    <row r="1302" spans="1:8" x14ac:dyDescent="0.3">
      <c r="A1302" s="16" t="s">
        <v>1123</v>
      </c>
      <c r="B1302" s="29" t="s">
        <v>1124</v>
      </c>
      <c r="C1302" s="16"/>
      <c r="D1302" s="16"/>
      <c r="E1302" s="16"/>
      <c r="F1302" s="16"/>
      <c r="G1302" s="29"/>
      <c r="H1302" s="31"/>
    </row>
    <row r="1303" spans="1:8" x14ac:dyDescent="0.3">
      <c r="A1303" s="16" t="s">
        <v>1125</v>
      </c>
      <c r="B1303" s="29" t="s">
        <v>1126</v>
      </c>
      <c r="C1303" s="16"/>
      <c r="D1303" s="16"/>
      <c r="E1303" s="16"/>
      <c r="F1303" s="16"/>
      <c r="G1303" s="29"/>
      <c r="H1303" s="31"/>
    </row>
    <row r="1304" spans="1:8" x14ac:dyDescent="0.3">
      <c r="A1304" s="16" t="s">
        <v>1127</v>
      </c>
      <c r="B1304" s="29" t="s">
        <v>1128</v>
      </c>
      <c r="C1304" s="16"/>
      <c r="D1304" s="16"/>
      <c r="E1304" s="16"/>
      <c r="F1304" s="16"/>
      <c r="G1304" s="29"/>
      <c r="H1304" s="31"/>
    </row>
    <row r="1305" spans="1:8" x14ac:dyDescent="0.3">
      <c r="A1305" s="16" t="s">
        <v>1129</v>
      </c>
      <c r="B1305" s="29" t="s">
        <v>1130</v>
      </c>
      <c r="C1305" s="16"/>
      <c r="D1305" s="16"/>
      <c r="E1305" s="16"/>
      <c r="F1305" s="16"/>
      <c r="G1305" s="29"/>
      <c r="H1305" s="31"/>
    </row>
    <row r="1306" spans="1:8" x14ac:dyDescent="0.3">
      <c r="A1306" s="16" t="s">
        <v>1131</v>
      </c>
      <c r="B1306" s="29" t="s">
        <v>1132</v>
      </c>
      <c r="C1306" s="16"/>
      <c r="D1306" s="16"/>
      <c r="E1306" s="16"/>
      <c r="F1306" s="16"/>
      <c r="G1306" s="29"/>
      <c r="H1306" s="31"/>
    </row>
    <row r="1307" spans="1:8" ht="28.8" x14ac:dyDescent="0.3">
      <c r="E1307" s="15" t="s">
        <v>51</v>
      </c>
      <c r="F1307" s="15" t="str">
        <f>IF((COUNT(C1298:C1306)&lt;&gt;COUNT(F1298:F1306)),"", ROUND(SUM(F1298:F1306),2))</f>
        <v/>
      </c>
      <c r="G1307" s="30" t="str">
        <f>IF((COUNT(C1298:C1306)&lt;&gt;COUNT(F1298:F1306)),"Neužpildytos visų objektų kainos", "")</f>
        <v>Neužpildytos visų objektų kainos</v>
      </c>
    </row>
    <row r="1308" spans="1:8" ht="28.8" x14ac:dyDescent="0.3">
      <c r="C1308" s="15" t="s">
        <v>52</v>
      </c>
      <c r="D1308" s="18"/>
      <c r="E1308" s="15" t="s">
        <v>53</v>
      </c>
      <c r="F1308" s="15" t="str">
        <f>IF(OR(F1307="",D1308=""),"", ROUND(PRODUCT(D1308,F1307)/100,2))</f>
        <v/>
      </c>
      <c r="G1308" s="30" t="str">
        <f>IF(D1308="", "Nurodykite taikomą PVM dydį", "")</f>
        <v>Nurodykite taikomą PVM dydį</v>
      </c>
    </row>
    <row r="1309" spans="1:8" x14ac:dyDescent="0.3">
      <c r="E1309" s="15" t="s">
        <v>54</v>
      </c>
      <c r="F1309" s="15">
        <f>IF(ISBLANK(F1308), "", ROUND(SUM(F1307:F1308),2))</f>
        <v>0</v>
      </c>
    </row>
    <row r="1313" spans="1:8" x14ac:dyDescent="0.3">
      <c r="A1313" s="12" t="s">
        <v>1133</v>
      </c>
      <c r="B1313" s="26" t="s">
        <v>1134</v>
      </c>
    </row>
    <row r="1315" spans="1:8" x14ac:dyDescent="0.3">
      <c r="A1315" s="12" t="s">
        <v>27</v>
      </c>
    </row>
    <row r="1316" spans="1:8" s="10" customFormat="1" ht="43.2" x14ac:dyDescent="0.3">
      <c r="A1316" s="32" t="s">
        <v>28</v>
      </c>
      <c r="B1316" s="33" t="s">
        <v>29</v>
      </c>
      <c r="C1316" s="32" t="s">
        <v>30</v>
      </c>
      <c r="D1316" s="32" t="s">
        <v>31</v>
      </c>
      <c r="E1316" s="32" t="s">
        <v>32</v>
      </c>
      <c r="F1316" s="32" t="s">
        <v>33</v>
      </c>
      <c r="G1316" s="33" t="s">
        <v>34</v>
      </c>
      <c r="H1316" s="33" t="s">
        <v>35</v>
      </c>
    </row>
    <row r="1317" spans="1:8" x14ac:dyDescent="0.3">
      <c r="A1317" s="15" t="s">
        <v>1135</v>
      </c>
      <c r="B1317" s="28" t="s">
        <v>1136</v>
      </c>
      <c r="C1317" s="16"/>
      <c r="D1317" s="16"/>
      <c r="E1317" s="16"/>
      <c r="F1317" s="16"/>
      <c r="G1317" s="29"/>
      <c r="H1317" s="29"/>
    </row>
    <row r="1318" spans="1:8" x14ac:dyDescent="0.3">
      <c r="A1318" s="16" t="s">
        <v>1137</v>
      </c>
      <c r="B1318" s="29" t="s">
        <v>1136</v>
      </c>
      <c r="C1318" s="16">
        <v>40</v>
      </c>
      <c r="D1318" s="16" t="s">
        <v>403</v>
      </c>
      <c r="E1318" s="17"/>
      <c r="F1318" s="16" t="str">
        <f>IF(ISBLANK(E1318),"", PRODUCT(C1318,E1318))</f>
        <v/>
      </c>
      <c r="G1318" s="31"/>
      <c r="H1318" s="29"/>
    </row>
    <row r="1319" spans="1:8" x14ac:dyDescent="0.3">
      <c r="A1319" s="16" t="s">
        <v>1138</v>
      </c>
      <c r="B1319" s="29" t="s">
        <v>1139</v>
      </c>
      <c r="C1319" s="16"/>
      <c r="D1319" s="16"/>
      <c r="E1319" s="16"/>
      <c r="F1319" s="16"/>
      <c r="G1319" s="29"/>
      <c r="H1319" s="31"/>
    </row>
    <row r="1320" spans="1:8" x14ac:dyDescent="0.3">
      <c r="A1320" s="16" t="s">
        <v>1140</v>
      </c>
      <c r="B1320" s="29" t="s">
        <v>1141</v>
      </c>
      <c r="C1320" s="16"/>
      <c r="D1320" s="16"/>
      <c r="E1320" s="16"/>
      <c r="F1320" s="16"/>
      <c r="G1320" s="29"/>
      <c r="H1320" s="31"/>
    </row>
    <row r="1321" spans="1:8" x14ac:dyDescent="0.3">
      <c r="A1321" s="16" t="s">
        <v>1142</v>
      </c>
      <c r="B1321" s="29" t="s">
        <v>1143</v>
      </c>
      <c r="C1321" s="16"/>
      <c r="D1321" s="16"/>
      <c r="E1321" s="16"/>
      <c r="F1321" s="16"/>
      <c r="G1321" s="29"/>
      <c r="H1321" s="31"/>
    </row>
    <row r="1322" spans="1:8" x14ac:dyDescent="0.3">
      <c r="A1322" s="16" t="s">
        <v>1144</v>
      </c>
      <c r="B1322" s="29" t="s">
        <v>1145</v>
      </c>
      <c r="C1322" s="16"/>
      <c r="D1322" s="16"/>
      <c r="E1322" s="16"/>
      <c r="F1322" s="16"/>
      <c r="G1322" s="29"/>
      <c r="H1322" s="31"/>
    </row>
    <row r="1323" spans="1:8" x14ac:dyDescent="0.3">
      <c r="A1323" s="16" t="s">
        <v>1146</v>
      </c>
      <c r="B1323" s="29" t="s">
        <v>1147</v>
      </c>
      <c r="C1323" s="16"/>
      <c r="D1323" s="16"/>
      <c r="E1323" s="16"/>
      <c r="F1323" s="16"/>
      <c r="G1323" s="29"/>
      <c r="H1323" s="31"/>
    </row>
    <row r="1324" spans="1:8" x14ac:dyDescent="0.3">
      <c r="A1324" s="16" t="s">
        <v>1148</v>
      </c>
      <c r="B1324" s="29" t="s">
        <v>1149</v>
      </c>
      <c r="C1324" s="16"/>
      <c r="D1324" s="16"/>
      <c r="E1324" s="16"/>
      <c r="F1324" s="16"/>
      <c r="G1324" s="29"/>
      <c r="H1324" s="31"/>
    </row>
    <row r="1325" spans="1:8" x14ac:dyDescent="0.3">
      <c r="A1325" s="16" t="s">
        <v>1150</v>
      </c>
      <c r="B1325" s="29" t="s">
        <v>1151</v>
      </c>
      <c r="C1325" s="16"/>
      <c r="D1325" s="16"/>
      <c r="E1325" s="16"/>
      <c r="F1325" s="16"/>
      <c r="G1325" s="29"/>
      <c r="H1325" s="31"/>
    </row>
    <row r="1326" spans="1:8" x14ac:dyDescent="0.3">
      <c r="A1326" s="16" t="s">
        <v>1152</v>
      </c>
      <c r="B1326" s="29" t="s">
        <v>587</v>
      </c>
      <c r="C1326" s="16"/>
      <c r="D1326" s="16"/>
      <c r="E1326" s="16"/>
      <c r="F1326" s="16"/>
      <c r="G1326" s="29"/>
      <c r="H1326" s="31"/>
    </row>
    <row r="1327" spans="1:8" ht="28.8" x14ac:dyDescent="0.3">
      <c r="E1327" s="15" t="s">
        <v>51</v>
      </c>
      <c r="F1327" s="15" t="str">
        <f>IF((COUNT(C1318:C1326)&lt;&gt;COUNT(F1318:F1326)),"", ROUND(SUM(F1318:F1326),2))</f>
        <v/>
      </c>
      <c r="G1327" s="30" t="str">
        <f>IF((COUNT(C1318:C1326)&lt;&gt;COUNT(F1318:F1326)),"Neužpildytos visų objektų kainos", "")</f>
        <v>Neužpildytos visų objektų kainos</v>
      </c>
    </row>
    <row r="1328" spans="1:8" ht="28.8" x14ac:dyDescent="0.3">
      <c r="C1328" s="15" t="s">
        <v>52</v>
      </c>
      <c r="D1328" s="18"/>
      <c r="E1328" s="15" t="s">
        <v>53</v>
      </c>
      <c r="F1328" s="15" t="str">
        <f>IF(OR(F1327="",D1328=""),"", ROUND(PRODUCT(D1328,F1327)/100,2))</f>
        <v/>
      </c>
      <c r="G1328" s="30" t="str">
        <f>IF(D1328="", "Nurodykite taikomą PVM dydį", "")</f>
        <v>Nurodykite taikomą PVM dydį</v>
      </c>
    </row>
    <row r="1329" spans="1:8" x14ac:dyDescent="0.3">
      <c r="E1329" s="15" t="s">
        <v>54</v>
      </c>
      <c r="F1329" s="15">
        <f>IF(ISBLANK(F1328), "", ROUND(SUM(F1327:F1328),2))</f>
        <v>0</v>
      </c>
    </row>
    <row r="1333" spans="1:8" x14ac:dyDescent="0.3">
      <c r="A1333" s="12" t="s">
        <v>1153</v>
      </c>
      <c r="B1333" s="26" t="s">
        <v>1154</v>
      </c>
    </row>
    <row r="1335" spans="1:8" x14ac:dyDescent="0.3">
      <c r="A1335" s="12" t="s">
        <v>27</v>
      </c>
    </row>
    <row r="1336" spans="1:8" s="10" customFormat="1" ht="43.2" x14ac:dyDescent="0.3">
      <c r="A1336" s="32" t="s">
        <v>28</v>
      </c>
      <c r="B1336" s="33" t="s">
        <v>29</v>
      </c>
      <c r="C1336" s="32" t="s">
        <v>30</v>
      </c>
      <c r="D1336" s="32" t="s">
        <v>31</v>
      </c>
      <c r="E1336" s="32" t="s">
        <v>32</v>
      </c>
      <c r="F1336" s="32" t="s">
        <v>33</v>
      </c>
      <c r="G1336" s="33" t="s">
        <v>34</v>
      </c>
      <c r="H1336" s="33" t="s">
        <v>35</v>
      </c>
    </row>
    <row r="1337" spans="1:8" x14ac:dyDescent="0.3">
      <c r="A1337" s="15" t="s">
        <v>1155</v>
      </c>
      <c r="B1337" s="28" t="s">
        <v>1156</v>
      </c>
      <c r="C1337" s="16"/>
      <c r="D1337" s="16"/>
      <c r="E1337" s="16"/>
      <c r="F1337" s="16"/>
      <c r="G1337" s="29"/>
      <c r="H1337" s="29"/>
    </row>
    <row r="1338" spans="1:8" x14ac:dyDescent="0.3">
      <c r="A1338" s="16" t="s">
        <v>1157</v>
      </c>
      <c r="B1338" s="29" t="s">
        <v>1156</v>
      </c>
      <c r="C1338" s="16">
        <v>10</v>
      </c>
      <c r="D1338" s="16" t="s">
        <v>1158</v>
      </c>
      <c r="E1338" s="17"/>
      <c r="F1338" s="16" t="str">
        <f>IF(ISBLANK(E1338),"", PRODUCT(C1338,E1338))</f>
        <v/>
      </c>
      <c r="G1338" s="31"/>
      <c r="H1338" s="29"/>
    </row>
    <row r="1339" spans="1:8" x14ac:dyDescent="0.3">
      <c r="A1339" s="16" t="s">
        <v>1159</v>
      </c>
      <c r="B1339" s="29" t="s">
        <v>1160</v>
      </c>
      <c r="C1339" s="16"/>
      <c r="D1339" s="16"/>
      <c r="E1339" s="16"/>
      <c r="F1339" s="16"/>
      <c r="G1339" s="29"/>
      <c r="H1339" s="31"/>
    </row>
    <row r="1340" spans="1:8" x14ac:dyDescent="0.3">
      <c r="A1340" s="16" t="s">
        <v>1161</v>
      </c>
      <c r="B1340" s="29" t="s">
        <v>1162</v>
      </c>
      <c r="C1340" s="16"/>
      <c r="D1340" s="16"/>
      <c r="E1340" s="16"/>
      <c r="F1340" s="16"/>
      <c r="G1340" s="29"/>
      <c r="H1340" s="31"/>
    </row>
    <row r="1341" spans="1:8" ht="28.8" x14ac:dyDescent="0.3">
      <c r="E1341" s="15" t="s">
        <v>51</v>
      </c>
      <c r="F1341" s="15" t="str">
        <f>IF((COUNT(C1338:C1340)&lt;&gt;COUNT(F1338:F1340)),"", ROUND(SUM(F1338:F1340),2))</f>
        <v/>
      </c>
      <c r="G1341" s="30" t="str">
        <f>IF((COUNT(C1338:C1340)&lt;&gt;COUNT(F1338:F1340)),"Neužpildytos visų objektų kainos", "")</f>
        <v>Neužpildytos visų objektų kainos</v>
      </c>
    </row>
    <row r="1342" spans="1:8" ht="28.8" x14ac:dyDescent="0.3">
      <c r="C1342" s="15" t="s">
        <v>52</v>
      </c>
      <c r="D1342" s="18"/>
      <c r="E1342" s="15" t="s">
        <v>53</v>
      </c>
      <c r="F1342" s="15" t="str">
        <f>IF(OR(F1341="",D1342=""),"", ROUND(PRODUCT(D1342,F1341)/100,2))</f>
        <v/>
      </c>
      <c r="G1342" s="30" t="str">
        <f>IF(D1342="", "Nurodykite taikomą PVM dydį", "")</f>
        <v>Nurodykite taikomą PVM dydį</v>
      </c>
    </row>
    <row r="1343" spans="1:8" x14ac:dyDescent="0.3">
      <c r="E1343" s="15" t="s">
        <v>54</v>
      </c>
      <c r="F1343" s="15">
        <f>IF(ISBLANK(F1342), "", ROUND(SUM(F1341:F1342),2))</f>
        <v>0</v>
      </c>
    </row>
    <row r="1347" spans="1:8" x14ac:dyDescent="0.3">
      <c r="A1347" s="12" t="s">
        <v>1163</v>
      </c>
      <c r="B1347" s="26" t="s">
        <v>1164</v>
      </c>
    </row>
    <row r="1349" spans="1:8" x14ac:dyDescent="0.3">
      <c r="A1349" s="12" t="s">
        <v>27</v>
      </c>
    </row>
    <row r="1350" spans="1:8" s="10" customFormat="1" ht="43.2" x14ac:dyDescent="0.3">
      <c r="A1350" s="32" t="s">
        <v>28</v>
      </c>
      <c r="B1350" s="33" t="s">
        <v>29</v>
      </c>
      <c r="C1350" s="32" t="s">
        <v>30</v>
      </c>
      <c r="D1350" s="32" t="s">
        <v>31</v>
      </c>
      <c r="E1350" s="32" t="s">
        <v>32</v>
      </c>
      <c r="F1350" s="32" t="s">
        <v>33</v>
      </c>
      <c r="G1350" s="33" t="s">
        <v>34</v>
      </c>
      <c r="H1350" s="33" t="s">
        <v>35</v>
      </c>
    </row>
    <row r="1351" spans="1:8" x14ac:dyDescent="0.3">
      <c r="A1351" s="15" t="s">
        <v>1165</v>
      </c>
      <c r="B1351" s="28" t="s">
        <v>1166</v>
      </c>
      <c r="C1351" s="16"/>
      <c r="D1351" s="16"/>
      <c r="E1351" s="16"/>
      <c r="F1351" s="16"/>
      <c r="G1351" s="29"/>
      <c r="H1351" s="29"/>
    </row>
    <row r="1352" spans="1:8" x14ac:dyDescent="0.3">
      <c r="A1352" s="16" t="s">
        <v>1167</v>
      </c>
      <c r="B1352" s="29" t="s">
        <v>1166</v>
      </c>
      <c r="C1352" s="16">
        <v>1</v>
      </c>
      <c r="D1352" s="16" t="s">
        <v>403</v>
      </c>
      <c r="E1352" s="17"/>
      <c r="F1352" s="16" t="str">
        <f>IF(ISBLANK(E1352),"", PRODUCT(C1352,E1352))</f>
        <v/>
      </c>
      <c r="G1352" s="31"/>
      <c r="H1352" s="29"/>
    </row>
    <row r="1353" spans="1:8" ht="28.8" x14ac:dyDescent="0.3">
      <c r="A1353" s="16" t="s">
        <v>1168</v>
      </c>
      <c r="B1353" s="29" t="s">
        <v>1169</v>
      </c>
      <c r="C1353" s="16"/>
      <c r="D1353" s="16"/>
      <c r="E1353" s="16"/>
      <c r="F1353" s="16"/>
      <c r="G1353" s="29"/>
      <c r="H1353" s="31"/>
    </row>
    <row r="1354" spans="1:8" x14ac:dyDescent="0.3">
      <c r="A1354" s="16" t="s">
        <v>1170</v>
      </c>
      <c r="B1354" s="29" t="s">
        <v>1171</v>
      </c>
      <c r="C1354" s="16"/>
      <c r="D1354" s="16"/>
      <c r="E1354" s="16"/>
      <c r="F1354" s="16"/>
      <c r="G1354" s="29"/>
      <c r="H1354" s="31"/>
    </row>
    <row r="1355" spans="1:8" x14ac:dyDescent="0.3">
      <c r="A1355" s="16" t="s">
        <v>1172</v>
      </c>
      <c r="B1355" s="29" t="s">
        <v>1173</v>
      </c>
      <c r="C1355" s="16"/>
      <c r="D1355" s="16"/>
      <c r="E1355" s="16"/>
      <c r="F1355" s="16"/>
      <c r="G1355" s="29"/>
      <c r="H1355" s="31"/>
    </row>
    <row r="1356" spans="1:8" x14ac:dyDescent="0.3">
      <c r="A1356" s="16" t="s">
        <v>1174</v>
      </c>
      <c r="B1356" s="29" t="s">
        <v>1175</v>
      </c>
      <c r="C1356" s="16"/>
      <c r="D1356" s="16"/>
      <c r="E1356" s="16"/>
      <c r="F1356" s="16"/>
      <c r="G1356" s="29"/>
      <c r="H1356" s="31"/>
    </row>
    <row r="1357" spans="1:8" x14ac:dyDescent="0.3">
      <c r="A1357" s="16" t="s">
        <v>1176</v>
      </c>
      <c r="B1357" s="29" t="s">
        <v>1177</v>
      </c>
      <c r="C1357" s="16"/>
      <c r="D1357" s="16"/>
      <c r="E1357" s="16"/>
      <c r="F1357" s="16"/>
      <c r="G1357" s="29"/>
      <c r="H1357" s="31"/>
    </row>
    <row r="1358" spans="1:8" ht="28.8" x14ac:dyDescent="0.3">
      <c r="E1358" s="15" t="s">
        <v>51</v>
      </c>
      <c r="F1358" s="15" t="str">
        <f>IF((COUNT(C1352:C1357)&lt;&gt;COUNT(F1352:F1357)),"", ROUND(SUM(F1352:F1357),2))</f>
        <v/>
      </c>
      <c r="G1358" s="30" t="str">
        <f>IF((COUNT(C1352:C1357)&lt;&gt;COUNT(F1352:F1357)),"Neužpildytos visų objektų kainos", "")</f>
        <v>Neužpildytos visų objektų kainos</v>
      </c>
    </row>
    <row r="1359" spans="1:8" ht="28.8" x14ac:dyDescent="0.3">
      <c r="C1359" s="15" t="s">
        <v>52</v>
      </c>
      <c r="D1359" s="18"/>
      <c r="E1359" s="15" t="s">
        <v>53</v>
      </c>
      <c r="F1359" s="15" t="str">
        <f>IF(OR(F1358="",D1359=""),"", ROUND(PRODUCT(D1359,F1358)/100,2))</f>
        <v/>
      </c>
      <c r="G1359" s="30" t="str">
        <f>IF(D1359="", "Nurodykite taikomą PVM dydį", "")</f>
        <v>Nurodykite taikomą PVM dydį</v>
      </c>
    </row>
    <row r="1360" spans="1:8" x14ac:dyDescent="0.3">
      <c r="E1360" s="15" t="s">
        <v>54</v>
      </c>
      <c r="F1360" s="15">
        <f>IF(ISBLANK(F1359), "", ROUND(SUM(F1358:F1359),2))</f>
        <v>0</v>
      </c>
    </row>
    <row r="1364" spans="1:8" x14ac:dyDescent="0.3">
      <c r="A1364" s="12" t="s">
        <v>1178</v>
      </c>
      <c r="B1364" s="26" t="s">
        <v>1164</v>
      </c>
    </row>
    <row r="1366" spans="1:8" x14ac:dyDescent="0.3">
      <c r="A1366" s="12" t="s">
        <v>27</v>
      </c>
    </row>
    <row r="1367" spans="1:8" s="10" customFormat="1" ht="43.2" x14ac:dyDescent="0.3">
      <c r="A1367" s="32" t="s">
        <v>28</v>
      </c>
      <c r="B1367" s="33" t="s">
        <v>29</v>
      </c>
      <c r="C1367" s="32" t="s">
        <v>30</v>
      </c>
      <c r="D1367" s="32" t="s">
        <v>31</v>
      </c>
      <c r="E1367" s="32" t="s">
        <v>32</v>
      </c>
      <c r="F1367" s="32" t="s">
        <v>33</v>
      </c>
      <c r="G1367" s="33" t="s">
        <v>34</v>
      </c>
      <c r="H1367" s="33" t="s">
        <v>35</v>
      </c>
    </row>
    <row r="1368" spans="1:8" x14ac:dyDescent="0.3">
      <c r="A1368" s="15" t="s">
        <v>1179</v>
      </c>
      <c r="B1368" s="28" t="s">
        <v>1166</v>
      </c>
      <c r="C1368" s="16"/>
      <c r="D1368" s="16"/>
      <c r="E1368" s="16"/>
      <c r="F1368" s="16"/>
      <c r="G1368" s="29"/>
      <c r="H1368" s="29"/>
    </row>
    <row r="1369" spans="1:8" x14ac:dyDescent="0.3">
      <c r="A1369" s="16" t="s">
        <v>1180</v>
      </c>
      <c r="B1369" s="29" t="s">
        <v>1166</v>
      </c>
      <c r="C1369" s="16">
        <v>1</v>
      </c>
      <c r="D1369" s="16" t="s">
        <v>403</v>
      </c>
      <c r="E1369" s="17"/>
      <c r="F1369" s="16" t="str">
        <f>IF(ISBLANK(E1369),"", PRODUCT(C1369,E1369))</f>
        <v/>
      </c>
      <c r="G1369" s="31"/>
      <c r="H1369" s="29"/>
    </row>
    <row r="1370" spans="1:8" x14ac:dyDescent="0.3">
      <c r="A1370" s="16" t="s">
        <v>1181</v>
      </c>
      <c r="B1370" s="29" t="s">
        <v>1182</v>
      </c>
      <c r="C1370" s="16"/>
      <c r="D1370" s="16"/>
      <c r="E1370" s="16"/>
      <c r="F1370" s="16"/>
      <c r="G1370" s="29"/>
      <c r="H1370" s="31"/>
    </row>
    <row r="1371" spans="1:8" x14ac:dyDescent="0.3">
      <c r="A1371" s="16" t="s">
        <v>1183</v>
      </c>
      <c r="B1371" s="29" t="s">
        <v>1184</v>
      </c>
      <c r="C1371" s="16"/>
      <c r="D1371" s="16"/>
      <c r="E1371" s="16"/>
      <c r="F1371" s="16"/>
      <c r="G1371" s="29"/>
      <c r="H1371" s="31"/>
    </row>
    <row r="1372" spans="1:8" ht="28.8" x14ac:dyDescent="0.3">
      <c r="A1372" s="16" t="s">
        <v>1185</v>
      </c>
      <c r="B1372" s="29" t="s">
        <v>1186</v>
      </c>
      <c r="C1372" s="16"/>
      <c r="D1372" s="16"/>
      <c r="E1372" s="16"/>
      <c r="F1372" s="16"/>
      <c r="G1372" s="29"/>
      <c r="H1372" s="31"/>
    </row>
    <row r="1373" spans="1:8" x14ac:dyDescent="0.3">
      <c r="A1373" s="16" t="s">
        <v>1187</v>
      </c>
      <c r="B1373" s="29" t="s">
        <v>1188</v>
      </c>
      <c r="C1373" s="16"/>
      <c r="D1373" s="16"/>
      <c r="E1373" s="16"/>
      <c r="F1373" s="16"/>
      <c r="G1373" s="29"/>
      <c r="H1373" s="31"/>
    </row>
    <row r="1374" spans="1:8" x14ac:dyDescent="0.3">
      <c r="A1374" s="16" t="s">
        <v>1189</v>
      </c>
      <c r="B1374" s="29" t="s">
        <v>1190</v>
      </c>
      <c r="C1374" s="16"/>
      <c r="D1374" s="16"/>
      <c r="E1374" s="16"/>
      <c r="F1374" s="16"/>
      <c r="G1374" s="29"/>
      <c r="H1374" s="31"/>
    </row>
    <row r="1375" spans="1:8" x14ac:dyDescent="0.3">
      <c r="A1375" s="16" t="s">
        <v>1191</v>
      </c>
      <c r="B1375" s="29" t="s">
        <v>1192</v>
      </c>
      <c r="C1375" s="16"/>
      <c r="D1375" s="16"/>
      <c r="E1375" s="16"/>
      <c r="F1375" s="16"/>
      <c r="G1375" s="29"/>
      <c r="H1375" s="31"/>
    </row>
    <row r="1376" spans="1:8" x14ac:dyDescent="0.3">
      <c r="A1376" s="16" t="s">
        <v>1193</v>
      </c>
      <c r="B1376" s="29" t="s">
        <v>1194</v>
      </c>
      <c r="C1376" s="16"/>
      <c r="D1376" s="16"/>
      <c r="E1376" s="16"/>
      <c r="F1376" s="16"/>
      <c r="G1376" s="29"/>
      <c r="H1376" s="31"/>
    </row>
    <row r="1377" spans="3:7" ht="28.8" x14ac:dyDescent="0.3">
      <c r="E1377" s="15" t="s">
        <v>51</v>
      </c>
      <c r="F1377" s="15" t="str">
        <f>IF((COUNT(C1369:C1376)&lt;&gt;COUNT(F1369:F1376)),"", ROUND(SUM(F1369:F1376),2))</f>
        <v/>
      </c>
      <c r="G1377" s="30" t="str">
        <f>IF((COUNT(C1369:C1376)&lt;&gt;COUNT(F1369:F1376)),"Neužpildytos visų objektų kainos", "")</f>
        <v>Neužpildytos visų objektų kainos</v>
      </c>
    </row>
    <row r="1378" spans="3:7" ht="28.8" x14ac:dyDescent="0.3">
      <c r="C1378" s="15" t="s">
        <v>52</v>
      </c>
      <c r="D1378" s="18"/>
      <c r="E1378" s="15" t="s">
        <v>53</v>
      </c>
      <c r="F1378" s="15" t="str">
        <f>IF(OR(F1377="",D1378=""),"", ROUND(PRODUCT(D1378,F1377)/100,2))</f>
        <v/>
      </c>
      <c r="G1378" s="30" t="str">
        <f>IF(D1378="", "Nurodykite taikomą PVM dydį", "")</f>
        <v>Nurodykite taikomą PVM dydį</v>
      </c>
    </row>
    <row r="1379" spans="3:7" x14ac:dyDescent="0.3">
      <c r="E1379" s="15" t="s">
        <v>54</v>
      </c>
      <c r="F1379" s="15">
        <f>IF(ISBLANK(F1378), "", ROUND(SUM(F1377:F1378),2))</f>
        <v>0</v>
      </c>
    </row>
  </sheetData>
  <sheetProtection algorithmName="SHA-512" hashValue="ojUJjgNEjleMztDNcpkTTOsfFSP7MtZXtHEno6lnvbVEifcqyeXUva6ry/AxGl/+QC6qfPb+pEC45cf3S4KUCQ==" saltValue="K/nHvl7ho270QHdAcJdEuw==" spinCount="100000" sheet="1"/>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A27:F27"/>
    <mergeCell ref="A26:F26"/>
    <mergeCell ref="C19:F19"/>
    <mergeCell ref="C13:F13"/>
    <mergeCell ref="C18:F18"/>
    <mergeCell ref="A16:B16"/>
    <mergeCell ref="A23:F23"/>
    <mergeCell ref="C15:F15"/>
    <mergeCell ref="A18:B18"/>
    <mergeCell ref="C17:F17"/>
    <mergeCell ref="A15:B1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election activeCell="F9" sqref="F9:H9"/>
    </sheetView>
  </sheetViews>
  <sheetFormatPr defaultColWidth="10.796875" defaultRowHeight="14.4" x14ac:dyDescent="0.3"/>
  <cols>
    <col min="1" max="1" width="13.796875" style="1" customWidth="1"/>
    <col min="2" max="2" width="10.796875" style="1" customWidth="1"/>
    <col min="3" max="16384" width="10.796875" style="1"/>
  </cols>
  <sheetData>
    <row r="2" spans="1:11" x14ac:dyDescent="0.3">
      <c r="A2" s="79" t="s">
        <v>1195</v>
      </c>
      <c r="B2" s="35"/>
      <c r="C2" s="35"/>
      <c r="D2" s="35"/>
      <c r="E2" s="35"/>
      <c r="F2" s="35"/>
      <c r="G2" s="35"/>
      <c r="H2" s="35"/>
      <c r="I2" s="35"/>
      <c r="J2" s="35"/>
      <c r="K2" s="35"/>
    </row>
    <row r="3" spans="1:11" x14ac:dyDescent="0.3">
      <c r="A3" s="35"/>
      <c r="B3" s="35"/>
      <c r="C3" s="35"/>
      <c r="D3" s="35"/>
      <c r="E3" s="35"/>
      <c r="F3" s="35"/>
      <c r="G3" s="35"/>
      <c r="H3" s="35"/>
      <c r="I3" s="35"/>
      <c r="J3" s="35"/>
      <c r="K3" s="35"/>
    </row>
    <row r="4" spans="1:11" ht="16.05" customHeight="1" thickBot="1" x14ac:dyDescent="0.35">
      <c r="A4" s="6"/>
      <c r="B4" s="6"/>
      <c r="C4" s="6"/>
      <c r="D4" s="6"/>
      <c r="E4" s="6"/>
      <c r="F4" s="6"/>
      <c r="G4" s="6"/>
      <c r="H4" s="6"/>
      <c r="I4" s="6"/>
      <c r="J4" s="6"/>
    </row>
    <row r="5" spans="1:11" ht="48" customHeight="1" x14ac:dyDescent="0.3">
      <c r="A5" s="61" t="s">
        <v>1196</v>
      </c>
      <c r="B5" s="52"/>
      <c r="C5" s="50" t="s">
        <v>1197</v>
      </c>
      <c r="D5" s="51"/>
      <c r="E5" s="52"/>
      <c r="F5" s="50" t="s">
        <v>1198</v>
      </c>
      <c r="G5" s="51"/>
      <c r="H5" s="52"/>
      <c r="I5" s="50" t="s">
        <v>1199</v>
      </c>
      <c r="J5" s="52"/>
      <c r="K5" s="8" t="s">
        <v>1200</v>
      </c>
    </row>
    <row r="6" spans="1:11" ht="49.05" customHeight="1" x14ac:dyDescent="0.3">
      <c r="A6" s="57"/>
      <c r="B6" s="43"/>
      <c r="C6" s="53"/>
      <c r="D6" s="54"/>
      <c r="E6" s="43"/>
      <c r="F6" s="53"/>
      <c r="G6" s="54"/>
      <c r="H6" s="43"/>
      <c r="I6" s="53"/>
      <c r="J6" s="43"/>
      <c r="K6" s="19"/>
    </row>
    <row r="7" spans="1:11" ht="49.05" customHeight="1" x14ac:dyDescent="0.3">
      <c r="A7" s="57"/>
      <c r="B7" s="43"/>
      <c r="C7" s="53"/>
      <c r="D7" s="54"/>
      <c r="E7" s="43"/>
      <c r="F7" s="53"/>
      <c r="G7" s="54"/>
      <c r="H7" s="43"/>
      <c r="I7" s="53"/>
      <c r="J7" s="43"/>
      <c r="K7" s="19"/>
    </row>
    <row r="8" spans="1:11" ht="49.05" customHeight="1" x14ac:dyDescent="0.3">
      <c r="A8" s="57"/>
      <c r="B8" s="43"/>
      <c r="C8" s="53"/>
      <c r="D8" s="54"/>
      <c r="E8" s="43"/>
      <c r="F8" s="53"/>
      <c r="G8" s="54"/>
      <c r="H8" s="43"/>
      <c r="I8" s="53"/>
      <c r="J8" s="43"/>
      <c r="K8" s="19"/>
    </row>
    <row r="9" spans="1:11" ht="49.05" customHeight="1" x14ac:dyDescent="0.3">
      <c r="A9" s="57"/>
      <c r="B9" s="43"/>
      <c r="C9" s="53"/>
      <c r="D9" s="54"/>
      <c r="E9" s="43"/>
      <c r="F9" s="53"/>
      <c r="G9" s="54"/>
      <c r="H9" s="43"/>
      <c r="I9" s="53"/>
      <c r="J9" s="43"/>
      <c r="K9" s="19"/>
    </row>
    <row r="10" spans="1:11" ht="49.05" customHeight="1" x14ac:dyDescent="0.3">
      <c r="A10" s="57"/>
      <c r="B10" s="43"/>
      <c r="C10" s="53"/>
      <c r="D10" s="54"/>
      <c r="E10" s="43"/>
      <c r="F10" s="53"/>
      <c r="G10" s="54"/>
      <c r="H10" s="43"/>
      <c r="I10" s="53"/>
      <c r="J10" s="43"/>
      <c r="K10" s="19"/>
    </row>
    <row r="11" spans="1:11" ht="49.05" customHeight="1" x14ac:dyDescent="0.3">
      <c r="A11" s="57"/>
      <c r="B11" s="43"/>
      <c r="C11" s="53"/>
      <c r="D11" s="54"/>
      <c r="E11" s="43"/>
      <c r="F11" s="53"/>
      <c r="G11" s="54"/>
      <c r="H11" s="43"/>
      <c r="I11" s="53"/>
      <c r="J11" s="43"/>
      <c r="K11" s="19"/>
    </row>
    <row r="12" spans="1:11" ht="49.05" customHeight="1" x14ac:dyDescent="0.3">
      <c r="A12" s="57"/>
      <c r="B12" s="43"/>
      <c r="C12" s="53"/>
      <c r="D12" s="54"/>
      <c r="E12" s="43"/>
      <c r="F12" s="53"/>
      <c r="G12" s="54"/>
      <c r="H12" s="43"/>
      <c r="I12" s="53"/>
      <c r="J12" s="43"/>
      <c r="K12" s="19"/>
    </row>
    <row r="13" spans="1:11" ht="49.05" customHeight="1" x14ac:dyDescent="0.3">
      <c r="A13" s="57"/>
      <c r="B13" s="43"/>
      <c r="C13" s="53"/>
      <c r="D13" s="54"/>
      <c r="E13" s="43"/>
      <c r="F13" s="53"/>
      <c r="G13" s="54"/>
      <c r="H13" s="43"/>
      <c r="I13" s="53"/>
      <c r="J13" s="43"/>
      <c r="K13" s="19"/>
    </row>
    <row r="14" spans="1:11" ht="49.05" customHeight="1" x14ac:dyDescent="0.3">
      <c r="A14" s="57"/>
      <c r="B14" s="43"/>
      <c r="C14" s="53"/>
      <c r="D14" s="54"/>
      <c r="E14" s="43"/>
      <c r="F14" s="53"/>
      <c r="G14" s="54"/>
      <c r="H14" s="43"/>
      <c r="I14" s="53"/>
      <c r="J14" s="43"/>
      <c r="K14" s="19"/>
    </row>
    <row r="15" spans="1:11" ht="48" customHeight="1" thickBot="1" x14ac:dyDescent="0.35">
      <c r="A15" s="66"/>
      <c r="B15" s="60"/>
      <c r="C15" s="58"/>
      <c r="D15" s="59"/>
      <c r="E15" s="60"/>
      <c r="F15" s="58"/>
      <c r="G15" s="59"/>
      <c r="H15" s="60"/>
      <c r="I15" s="58"/>
      <c r="J15" s="60"/>
      <c r="K15" s="20"/>
    </row>
    <row r="16" spans="1:11" ht="19.05" customHeight="1" x14ac:dyDescent="0.3">
      <c r="A16" s="9"/>
      <c r="B16" s="9"/>
      <c r="C16" s="9"/>
      <c r="D16" s="9"/>
      <c r="E16" s="9"/>
      <c r="F16" s="9"/>
      <c r="G16" s="9"/>
      <c r="H16" s="9"/>
      <c r="I16" s="9"/>
      <c r="J16" s="9"/>
      <c r="K16" s="10"/>
    </row>
    <row r="17" spans="1:11" ht="49.05" customHeight="1" x14ac:dyDescent="0.3">
      <c r="A17" s="71" t="s">
        <v>1201</v>
      </c>
      <c r="B17" s="35"/>
      <c r="C17" s="35"/>
      <c r="D17" s="35"/>
      <c r="E17" s="35"/>
      <c r="F17" s="35"/>
      <c r="G17" s="35"/>
      <c r="H17" s="35"/>
      <c r="I17" s="35"/>
      <c r="J17" s="35"/>
      <c r="K17" s="35"/>
    </row>
    <row r="18" spans="1:11" ht="16.05" customHeight="1" thickBot="1" x14ac:dyDescent="0.35">
      <c r="A18" s="9"/>
      <c r="B18" s="9"/>
      <c r="C18" s="9"/>
      <c r="D18" s="9"/>
      <c r="E18" s="9"/>
      <c r="F18" s="9"/>
      <c r="G18" s="9"/>
      <c r="H18" s="9"/>
      <c r="I18" s="9"/>
      <c r="J18" s="9"/>
      <c r="K18" s="10"/>
    </row>
    <row r="19" spans="1:11" ht="49.05" customHeight="1" x14ac:dyDescent="0.3">
      <c r="A19" s="61" t="s">
        <v>29</v>
      </c>
      <c r="B19" s="52"/>
      <c r="C19" s="50" t="s">
        <v>1197</v>
      </c>
      <c r="D19" s="51"/>
      <c r="E19" s="52"/>
      <c r="F19" s="50" t="s">
        <v>1202</v>
      </c>
      <c r="G19" s="51"/>
      <c r="H19" s="52"/>
      <c r="I19" s="64" t="s">
        <v>1199</v>
      </c>
      <c r="J19" s="65"/>
      <c r="K19" s="10"/>
    </row>
    <row r="20" spans="1:11" ht="49.05" customHeight="1" x14ac:dyDescent="0.3">
      <c r="A20" s="57"/>
      <c r="B20" s="43"/>
      <c r="C20" s="53"/>
      <c r="D20" s="54"/>
      <c r="E20" s="43"/>
      <c r="F20" s="53"/>
      <c r="G20" s="54"/>
      <c r="H20" s="43"/>
      <c r="I20" s="55"/>
      <c r="J20" s="56"/>
      <c r="K20" s="10"/>
    </row>
    <row r="21" spans="1:11" ht="49.05" customHeight="1" x14ac:dyDescent="0.3">
      <c r="A21" s="57"/>
      <c r="B21" s="43"/>
      <c r="C21" s="53"/>
      <c r="D21" s="54"/>
      <c r="E21" s="43"/>
      <c r="F21" s="53"/>
      <c r="G21" s="54"/>
      <c r="H21" s="43"/>
      <c r="I21" s="55"/>
      <c r="J21" s="56"/>
      <c r="K21" s="10"/>
    </row>
    <row r="22" spans="1:11" ht="49.05" customHeight="1" x14ac:dyDescent="0.3">
      <c r="A22" s="57"/>
      <c r="B22" s="43"/>
      <c r="C22" s="53"/>
      <c r="D22" s="54"/>
      <c r="E22" s="43"/>
      <c r="F22" s="53"/>
      <c r="G22" s="54"/>
      <c r="H22" s="43"/>
      <c r="I22" s="55"/>
      <c r="J22" s="56"/>
      <c r="K22" s="10"/>
    </row>
    <row r="23" spans="1:11" ht="49.05" customHeight="1" x14ac:dyDescent="0.3">
      <c r="A23" s="57"/>
      <c r="B23" s="43"/>
      <c r="C23" s="53"/>
      <c r="D23" s="54"/>
      <c r="E23" s="43"/>
      <c r="F23" s="53"/>
      <c r="G23" s="54"/>
      <c r="H23" s="43"/>
      <c r="I23" s="55"/>
      <c r="J23" s="56"/>
      <c r="K23" s="10"/>
    </row>
    <row r="24" spans="1:11" ht="49.05" customHeight="1" x14ac:dyDescent="0.3">
      <c r="A24" s="57"/>
      <c r="B24" s="43"/>
      <c r="C24" s="53"/>
      <c r="D24" s="54"/>
      <c r="E24" s="43"/>
      <c r="F24" s="53"/>
      <c r="G24" s="54"/>
      <c r="H24" s="43"/>
      <c r="I24" s="55"/>
      <c r="J24" s="56"/>
      <c r="K24" s="10"/>
    </row>
    <row r="25" spans="1:11" ht="49.05" customHeight="1" x14ac:dyDescent="0.3">
      <c r="A25" s="57"/>
      <c r="B25" s="43"/>
      <c r="C25" s="53"/>
      <c r="D25" s="54"/>
      <c r="E25" s="43"/>
      <c r="F25" s="53"/>
      <c r="G25" s="54"/>
      <c r="H25" s="43"/>
      <c r="I25" s="55"/>
      <c r="J25" s="56"/>
      <c r="K25" s="10"/>
    </row>
    <row r="26" spans="1:11" ht="49.05" customHeight="1" x14ac:dyDescent="0.3">
      <c r="A26" s="57"/>
      <c r="B26" s="43"/>
      <c r="C26" s="53"/>
      <c r="D26" s="54"/>
      <c r="E26" s="43"/>
      <c r="F26" s="53"/>
      <c r="G26" s="54"/>
      <c r="H26" s="43"/>
      <c r="I26" s="55"/>
      <c r="J26" s="56"/>
      <c r="K26" s="10"/>
    </row>
    <row r="27" spans="1:11" ht="49.05" customHeight="1" x14ac:dyDescent="0.3">
      <c r="A27" s="57"/>
      <c r="B27" s="43"/>
      <c r="C27" s="53"/>
      <c r="D27" s="54"/>
      <c r="E27" s="43"/>
      <c r="F27" s="53"/>
      <c r="G27" s="54"/>
      <c r="H27" s="43"/>
      <c r="I27" s="55"/>
      <c r="J27" s="56"/>
      <c r="K27" s="10"/>
    </row>
    <row r="28" spans="1:11" ht="49.05" customHeight="1" x14ac:dyDescent="0.3">
      <c r="A28" s="57"/>
      <c r="B28" s="43"/>
      <c r="C28" s="53"/>
      <c r="D28" s="54"/>
      <c r="E28" s="43"/>
      <c r="F28" s="53"/>
      <c r="G28" s="54"/>
      <c r="H28" s="43"/>
      <c r="I28" s="55"/>
      <c r="J28" s="56"/>
      <c r="K28" s="10"/>
    </row>
    <row r="29" spans="1:11" ht="49.05" customHeight="1" x14ac:dyDescent="0.3">
      <c r="A29" s="57"/>
      <c r="B29" s="43"/>
      <c r="C29" s="53"/>
      <c r="D29" s="54"/>
      <c r="E29" s="43"/>
      <c r="F29" s="53"/>
      <c r="G29" s="54"/>
      <c r="H29" s="43"/>
      <c r="I29" s="55"/>
      <c r="J29" s="56"/>
      <c r="K29" s="10"/>
    </row>
    <row r="31" spans="1:11" ht="33" customHeight="1" x14ac:dyDescent="0.3">
      <c r="A31" s="73"/>
      <c r="B31" s="35"/>
      <c r="C31" s="35"/>
      <c r="D31" s="35"/>
      <c r="E31" s="35"/>
      <c r="F31" s="35"/>
      <c r="G31" s="35"/>
      <c r="H31" s="35"/>
      <c r="I31" s="35"/>
      <c r="J31" s="35"/>
    </row>
    <row r="33" spans="1:10" ht="16.05" customHeight="1" x14ac:dyDescent="0.3">
      <c r="A33" s="74" t="s">
        <v>1203</v>
      </c>
      <c r="B33" s="35"/>
      <c r="C33" s="35"/>
      <c r="D33" s="35"/>
      <c r="E33" s="35"/>
      <c r="F33" s="35"/>
      <c r="G33" s="35"/>
      <c r="H33" s="35"/>
      <c r="I33" s="35"/>
      <c r="J33" s="35"/>
    </row>
    <row r="34" spans="1:10" ht="16.05" customHeight="1" thickBot="1" x14ac:dyDescent="0.35"/>
    <row r="35" spans="1:10" ht="16.05" customHeight="1" x14ac:dyDescent="0.3">
      <c r="A35" s="7" t="s">
        <v>28</v>
      </c>
      <c r="B35" s="69" t="s">
        <v>1204</v>
      </c>
      <c r="C35" s="51"/>
      <c r="D35" s="51"/>
      <c r="E35" s="51"/>
      <c r="F35" s="51"/>
      <c r="G35" s="52"/>
      <c r="H35" s="70" t="s">
        <v>1205</v>
      </c>
      <c r="I35" s="51"/>
      <c r="J35" s="65"/>
    </row>
    <row r="36" spans="1:10" ht="48" customHeight="1" x14ac:dyDescent="0.3">
      <c r="A36" s="21" t="s">
        <v>1206</v>
      </c>
      <c r="B36" s="63" t="s">
        <v>1207</v>
      </c>
      <c r="C36" s="54"/>
      <c r="D36" s="54"/>
      <c r="E36" s="54"/>
      <c r="F36" s="54"/>
      <c r="G36" s="43"/>
      <c r="H36" s="67"/>
      <c r="I36" s="54"/>
      <c r="J36" s="56"/>
    </row>
    <row r="37" spans="1:10" ht="48" customHeight="1" x14ac:dyDescent="0.3">
      <c r="A37" s="21" t="s">
        <v>1208</v>
      </c>
      <c r="B37" s="63" t="s">
        <v>1209</v>
      </c>
      <c r="C37" s="54"/>
      <c r="D37" s="54"/>
      <c r="E37" s="54"/>
      <c r="F37" s="54"/>
      <c r="G37" s="43"/>
      <c r="H37" s="67"/>
      <c r="I37" s="54"/>
      <c r="J37" s="56"/>
    </row>
    <row r="38" spans="1:10" ht="48" customHeight="1" x14ac:dyDescent="0.3">
      <c r="A38" s="21" t="s">
        <v>1210</v>
      </c>
      <c r="B38" s="63" t="s">
        <v>1211</v>
      </c>
      <c r="C38" s="54"/>
      <c r="D38" s="54"/>
      <c r="E38" s="54"/>
      <c r="F38" s="54"/>
      <c r="G38" s="43"/>
      <c r="H38" s="67"/>
      <c r="I38" s="54"/>
      <c r="J38" s="56"/>
    </row>
    <row r="39" spans="1:10" ht="48" customHeight="1" x14ac:dyDescent="0.3">
      <c r="A39" s="21" t="s">
        <v>1212</v>
      </c>
      <c r="B39" s="63" t="s">
        <v>1213</v>
      </c>
      <c r="C39" s="54"/>
      <c r="D39" s="54"/>
      <c r="E39" s="54"/>
      <c r="F39" s="54"/>
      <c r="G39" s="43"/>
      <c r="H39" s="67"/>
      <c r="I39" s="54"/>
      <c r="J39" s="56"/>
    </row>
    <row r="40" spans="1:10" ht="48" customHeight="1" x14ac:dyDescent="0.3">
      <c r="A40" s="22"/>
      <c r="B40" s="68"/>
      <c r="C40" s="54"/>
      <c r="D40" s="54"/>
      <c r="E40" s="54"/>
      <c r="F40" s="54"/>
      <c r="G40" s="43"/>
      <c r="H40" s="67"/>
      <c r="I40" s="54"/>
      <c r="J40" s="56"/>
    </row>
    <row r="41" spans="1:10" ht="48" customHeight="1" x14ac:dyDescent="0.3">
      <c r="A41" s="22"/>
      <c r="B41" s="68"/>
      <c r="C41" s="54"/>
      <c r="D41" s="54"/>
      <c r="E41" s="54"/>
      <c r="F41" s="54"/>
      <c r="G41" s="43"/>
      <c r="H41" s="67"/>
      <c r="I41" s="54"/>
      <c r="J41" s="56"/>
    </row>
    <row r="42" spans="1:10" ht="48" customHeight="1" x14ac:dyDescent="0.3">
      <c r="A42" s="22"/>
      <c r="B42" s="68"/>
      <c r="C42" s="54"/>
      <c r="D42" s="54"/>
      <c r="E42" s="54"/>
      <c r="F42" s="54"/>
      <c r="G42" s="43"/>
      <c r="H42" s="67"/>
      <c r="I42" s="54"/>
      <c r="J42" s="56"/>
    </row>
    <row r="43" spans="1:10" ht="48" customHeight="1" x14ac:dyDescent="0.3">
      <c r="A43" s="22"/>
      <c r="B43" s="68"/>
      <c r="C43" s="54"/>
      <c r="D43" s="54"/>
      <c r="E43" s="54"/>
      <c r="F43" s="54"/>
      <c r="G43" s="43"/>
      <c r="H43" s="67"/>
      <c r="I43" s="54"/>
      <c r="J43" s="56"/>
    </row>
    <row r="44" spans="1:10" ht="48" customHeight="1" x14ac:dyDescent="0.3">
      <c r="A44" s="22"/>
      <c r="B44" s="68"/>
      <c r="C44" s="54"/>
      <c r="D44" s="54"/>
      <c r="E44" s="54"/>
      <c r="F44" s="54"/>
      <c r="G44" s="43"/>
      <c r="H44" s="67"/>
      <c r="I44" s="54"/>
      <c r="J44" s="56"/>
    </row>
    <row r="45" spans="1:10" ht="48" customHeight="1" x14ac:dyDescent="0.3">
      <c r="A45" s="22"/>
      <c r="B45" s="68"/>
      <c r="C45" s="54"/>
      <c r="D45" s="54"/>
      <c r="E45" s="54"/>
      <c r="F45" s="54"/>
      <c r="G45" s="43"/>
      <c r="H45" s="67"/>
      <c r="I45" s="54"/>
      <c r="J45" s="56"/>
    </row>
    <row r="46" spans="1:10" ht="49.05" customHeight="1" thickBot="1" x14ac:dyDescent="0.35">
      <c r="A46" s="23"/>
      <c r="B46" s="75"/>
      <c r="C46" s="59"/>
      <c r="D46" s="59"/>
      <c r="E46" s="59"/>
      <c r="F46" s="59"/>
      <c r="G46" s="60"/>
      <c r="H46" s="76"/>
      <c r="I46" s="77"/>
      <c r="J46" s="78"/>
    </row>
    <row r="48" spans="1:10" ht="102" customHeight="1" x14ac:dyDescent="0.3">
      <c r="A48" s="73" t="s">
        <v>1214</v>
      </c>
      <c r="B48" s="35"/>
      <c r="C48" s="35"/>
      <c r="D48" s="35"/>
      <c r="E48" s="35"/>
      <c r="F48" s="35"/>
      <c r="G48" s="35"/>
      <c r="H48" s="35"/>
      <c r="I48" s="35"/>
      <c r="J48" s="35"/>
    </row>
    <row r="51" spans="1:10" x14ac:dyDescent="0.3">
      <c r="A51" s="72" t="s">
        <v>1215</v>
      </c>
      <c r="B51" s="35"/>
      <c r="C51" s="35"/>
      <c r="D51" s="35"/>
      <c r="E51" s="62"/>
      <c r="F51" s="35"/>
      <c r="G51" s="35"/>
      <c r="H51" s="35"/>
      <c r="I51" s="35"/>
      <c r="J51" s="35"/>
    </row>
    <row r="53" spans="1:10" x14ac:dyDescent="0.3">
      <c r="A53" s="72" t="s">
        <v>1216</v>
      </c>
      <c r="B53" s="35"/>
      <c r="C53" s="35"/>
      <c r="D53" s="35"/>
      <c r="E53" s="62"/>
      <c r="F53" s="35"/>
      <c r="G53" s="35"/>
      <c r="H53" s="35"/>
      <c r="I53" s="35"/>
      <c r="J53" s="35"/>
    </row>
    <row r="100" spans="1:1" ht="15.6" x14ac:dyDescent="0.3">
      <c r="A100" t="s">
        <v>1217</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B42:G42"/>
    <mergeCell ref="H36:J36"/>
    <mergeCell ref="I27:J27"/>
    <mergeCell ref="A48:J48"/>
    <mergeCell ref="B46:G46"/>
    <mergeCell ref="C29:E29"/>
    <mergeCell ref="H46:J46"/>
    <mergeCell ref="I11:J11"/>
    <mergeCell ref="C9:E9"/>
    <mergeCell ref="F26:H26"/>
    <mergeCell ref="H45:J45"/>
    <mergeCell ref="B38:G38"/>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14:E14"/>
    <mergeCell ref="B43:G43"/>
    <mergeCell ref="H39:J39"/>
    <mergeCell ref="A33:J33"/>
    <mergeCell ref="F20:H20"/>
    <mergeCell ref="A27:B27"/>
    <mergeCell ref="F14:H14"/>
    <mergeCell ref="B36:G36"/>
    <mergeCell ref="A17:K17"/>
    <mergeCell ref="A22:B22"/>
    <mergeCell ref="F23:H23"/>
    <mergeCell ref="C11:E11"/>
    <mergeCell ref="F13:H13"/>
    <mergeCell ref="B40:G40"/>
    <mergeCell ref="A12:B12"/>
    <mergeCell ref="I21:J21"/>
    <mergeCell ref="A21:B21"/>
    <mergeCell ref="C28:E28"/>
    <mergeCell ref="A24:B24"/>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C7:E7"/>
    <mergeCell ref="C6:E6"/>
    <mergeCell ref="F6:H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Asta Burkauskaitė</cp:lastModifiedBy>
  <dcterms:created xsi:type="dcterms:W3CDTF">2023-04-04T12:16:45Z</dcterms:created>
  <dcterms:modified xsi:type="dcterms:W3CDTF">2025-07-18T05:13:12Z</dcterms:modified>
</cp:coreProperties>
</file>