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2025\1. ATVIRI  TARPTAUTINIAI konkursai\2518-3 Vienkartinės plastikinės priemonės ( indeliai šlapimui, išmatoms, ir kt.), skirtos ėminių surinkimui arba laboratorijos darbui\CVP IS\"/>
    </mc:Choice>
  </mc:AlternateContent>
  <xr:revisionPtr revIDLastSave="0" documentId="13_ncr:1_{00C2EC36-3D32-4B74-B8B9-70BDF41E6E7B}"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324" i="1" l="1"/>
  <c r="F324" i="1"/>
  <c r="F325" i="1" s="1"/>
  <c r="G323" i="1"/>
  <c r="F323" i="1"/>
  <c r="F319" i="1"/>
  <c r="G309" i="1"/>
  <c r="F309" i="1"/>
  <c r="F310" i="1" s="1"/>
  <c r="G308" i="1"/>
  <c r="F308" i="1"/>
  <c r="F305" i="1"/>
  <c r="G295" i="1"/>
  <c r="F290" i="1"/>
  <c r="F286" i="1"/>
  <c r="F282" i="1"/>
  <c r="G294" i="1" s="1"/>
  <c r="G272" i="1"/>
  <c r="F265" i="1"/>
  <c r="F271" i="1" s="1"/>
  <c r="F272" i="1" s="1"/>
  <c r="F273" i="1" s="1"/>
  <c r="G255" i="1"/>
  <c r="F251" i="1"/>
  <c r="F254" i="1" s="1"/>
  <c r="F255" i="1" s="1"/>
  <c r="F256" i="1" s="1"/>
  <c r="G241" i="1"/>
  <c r="F237" i="1"/>
  <c r="F240" i="1" s="1"/>
  <c r="F241" i="1" s="1"/>
  <c r="F242" i="1" s="1"/>
  <c r="G227" i="1"/>
  <c r="F222" i="1"/>
  <c r="F219" i="1"/>
  <c r="F226" i="1" s="1"/>
  <c r="F227" i="1" s="1"/>
  <c r="F228" i="1" s="1"/>
  <c r="G209" i="1"/>
  <c r="F205" i="1"/>
  <c r="F208" i="1" s="1"/>
  <c r="F209" i="1" s="1"/>
  <c r="F210" i="1" s="1"/>
  <c r="F202" i="1"/>
  <c r="F199" i="1"/>
  <c r="G208" i="1" s="1"/>
  <c r="F195" i="1"/>
  <c r="G185" i="1"/>
  <c r="G184" i="1"/>
  <c r="F180" i="1"/>
  <c r="F176" i="1"/>
  <c r="F184" i="1" s="1"/>
  <c r="F185" i="1" s="1"/>
  <c r="F186" i="1" s="1"/>
  <c r="G166" i="1"/>
  <c r="F162" i="1"/>
  <c r="G165" i="1" s="1"/>
  <c r="G152" i="1"/>
  <c r="F147" i="1"/>
  <c r="G151" i="1" s="1"/>
  <c r="G137" i="1"/>
  <c r="F133" i="1"/>
  <c r="F129" i="1"/>
  <c r="G136" i="1" s="1"/>
  <c r="G119" i="1"/>
  <c r="F116" i="1"/>
  <c r="F118" i="1" s="1"/>
  <c r="F119" i="1" s="1"/>
  <c r="F120" i="1" s="1"/>
  <c r="G106" i="1"/>
  <c r="F102" i="1"/>
  <c r="F99" i="1"/>
  <c r="F94" i="1"/>
  <c r="F105" i="1" s="1"/>
  <c r="F106" i="1" s="1"/>
  <c r="F107" i="1" s="1"/>
  <c r="G84" i="1"/>
  <c r="F80" i="1"/>
  <c r="F78" i="1"/>
  <c r="F74" i="1"/>
  <c r="F72" i="1"/>
  <c r="F68" i="1"/>
  <c r="F64" i="1"/>
  <c r="G83" i="1" s="1"/>
  <c r="F60" i="1"/>
  <c r="G50" i="1"/>
  <c r="G49" i="1"/>
  <c r="F49" i="1"/>
  <c r="F50" i="1" s="1"/>
  <c r="F51" i="1" s="1"/>
  <c r="F43" i="1"/>
  <c r="F37" i="1"/>
  <c r="G21" i="1"/>
  <c r="F83" i="1" l="1"/>
  <c r="F84" i="1" s="1"/>
  <c r="F85" i="1" s="1"/>
  <c r="G105" i="1"/>
  <c r="G118" i="1"/>
  <c r="F136" i="1"/>
  <c r="F137" i="1" s="1"/>
  <c r="F138" i="1" s="1"/>
  <c r="F151" i="1"/>
  <c r="F152" i="1" s="1"/>
  <c r="F153" i="1" s="1"/>
  <c r="F165" i="1"/>
  <c r="F166" i="1" s="1"/>
  <c r="F167" i="1" s="1"/>
  <c r="G226" i="1"/>
  <c r="G240" i="1"/>
  <c r="G254" i="1"/>
  <c r="G271" i="1"/>
  <c r="F294" i="1"/>
  <c r="F295" i="1" s="1"/>
  <c r="F296" i="1" s="1"/>
</calcChain>
</file>

<file path=xl/sharedStrings.xml><?xml version="1.0" encoding="utf-8"?>
<sst xmlns="http://schemas.openxmlformats.org/spreadsheetml/2006/main" count="616" uniqueCount="357">
  <si>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</si>
  <si>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</si>
  <si>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</si>
  <si>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</si>
  <si>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</si>
  <si>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</si>
  <si>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</si>
  <si>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</si>
  <si>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</si>
  <si>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</si>
  <si>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</si>
  <si>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</si>
  <si>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</si>
  <si>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</si>
  <si>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</si>
  <si>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</si>
  <si>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</si>
  <si>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</si>
  <si>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</si>
  <si>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</si>
  <si>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</si>
  <si>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</si>
  <si>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</si>
  <si>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</si>
  <si>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</si>
  <si>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</si>
  <si>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INDELIAI, SKIRTI FEKALIJŲ IR ŠLAPIMO SURINKIMUI</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</si>
  <si>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</si>
  <si>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</si>
  <si>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</si>
  <si>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</si>
  <si>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</si>
  <si>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</si>
  <si>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</si>
  <si>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</si>
  <si>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</si>
  <si>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</si>
  <si>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t>
  </si>
  <si>
    <t>Indeliai, skirti fekalijų ir šlapimo surinkimui</t>
  </si>
  <si>
    <t>1.1.</t>
  </si>
  <si>
    <t>Sterilus polipropileninis indelis, skirtas fekalijų surinkimui</t>
  </si>
  <si>
    <t>Vnt.</t>
  </si>
  <si>
    <t>1.1.1.</t>
  </si>
  <si>
    <t>Prekė turi būti sterili</t>
  </si>
  <si>
    <t>1.1.2.</t>
  </si>
  <si>
    <t>Prekė turi būti vienkartinė</t>
  </si>
  <si>
    <t>1.1.3.</t>
  </si>
  <si>
    <t>Su lopetėle ir užsukamu dangteliu</t>
  </si>
  <si>
    <t>1.1.4.</t>
  </si>
  <si>
    <t>Supakuota individualiai</t>
  </si>
  <si>
    <t>1.1.5.</t>
  </si>
  <si>
    <t>Ne ≥30ml, ne ≥25x90 mm</t>
  </si>
  <si>
    <t>1.2.</t>
  </si>
  <si>
    <t xml:space="preserve">Sterilus polipropileninis indelis, skirtas  šlapimo surinkimui su užsukamu dangteliu </t>
  </si>
  <si>
    <t>1.2.1.</t>
  </si>
  <si>
    <t>1.2.2.</t>
  </si>
  <si>
    <t>1.2.3.</t>
  </si>
  <si>
    <t>1.2.4.</t>
  </si>
  <si>
    <t>Užsukamas dangtelis</t>
  </si>
  <si>
    <t>1.2.5.</t>
  </si>
  <si>
    <t>ne ≥180ml, ne ≥63x80mm</t>
  </si>
  <si>
    <t>Suma be PVM</t>
  </si>
  <si>
    <t>Taikomas PVM dydis (%)</t>
  </si>
  <si>
    <t>PVM suma</t>
  </si>
  <si>
    <t>Suma su PVM</t>
  </si>
  <si>
    <t>2. DALIS</t>
  </si>
  <si>
    <t>KONUSINIAI PLASTIKINIAI MĖGINTUVĖLIAI IR POLIPROPILENINIAI KAMŠTELIAI MĖGINTUVĖLIAMS</t>
  </si>
  <si>
    <t>2.</t>
  </si>
  <si>
    <t>Konusiniai plastikiniai mėgintuvėliai ir polipropileniniai kamšteliai mėgintuvėliams</t>
  </si>
  <si>
    <t>2.1.</t>
  </si>
  <si>
    <t xml:space="preserve">Konusinis skaidrus centrifuginis mėgintuvėlis </t>
  </si>
  <si>
    <t>2.1.1.</t>
  </si>
  <si>
    <t>Iki 12 ml tūrio</t>
  </si>
  <si>
    <t>2.1.2.</t>
  </si>
  <si>
    <t>Plastikinis</t>
  </si>
  <si>
    <t>2.1.3.</t>
  </si>
  <si>
    <t>Skaidrus</t>
  </si>
  <si>
    <t>2.2.</t>
  </si>
  <si>
    <t>Konusinis centrifuginis mėgintuvėlis su sandariai užspaudžiamu (įsukamu) kamšteliu</t>
  </si>
  <si>
    <t>2.2.1.</t>
  </si>
  <si>
    <t>Iki 12 ml. tūrio</t>
  </si>
  <si>
    <t>2.2.2.</t>
  </si>
  <si>
    <t>2.2.3.</t>
  </si>
  <si>
    <t>Užspaudžiamas (įsukamas) kamštelis</t>
  </si>
  <si>
    <t>2.3.</t>
  </si>
  <si>
    <t>Plastikinis, skaidrus mėgintuvėlis</t>
  </si>
  <si>
    <t>2.3.1.</t>
  </si>
  <si>
    <t>ne &lt; 5ml</t>
  </si>
  <si>
    <t>2.3.2.</t>
  </si>
  <si>
    <t>75mm ilgio</t>
  </si>
  <si>
    <t>2.3.3.</t>
  </si>
  <si>
    <t>13mm skersmens</t>
  </si>
  <si>
    <t>2.4.</t>
  </si>
  <si>
    <t xml:space="preserve">„Eppendorf“ tipo arba lygiavertis mėgintuvėlis </t>
  </si>
  <si>
    <t>2.4.1.</t>
  </si>
  <si>
    <t>ne &lt; 1,5ml</t>
  </si>
  <si>
    <t>2.5.</t>
  </si>
  <si>
    <t xml:space="preserve">Sterilus polipropileno mėgintuvėlis be priedų  su užsukamu kamšteliu,  tinkantis smegenų skysčio ėminiams </t>
  </si>
  <si>
    <t>2.5.1.</t>
  </si>
  <si>
    <t xml:space="preserve"> ne &lt;  5 ml</t>
  </si>
  <si>
    <t>2.5.2.</t>
  </si>
  <si>
    <t>Sterilus</t>
  </si>
  <si>
    <t>2.5.3.</t>
  </si>
  <si>
    <t>Užsukamas kamštelis</t>
  </si>
  <si>
    <t>2.6.</t>
  </si>
  <si>
    <t>Polipropileninis kamštelis (įsukamas į plastikinį mėgintuvėlį)</t>
  </si>
  <si>
    <t>2.6.1.</t>
  </si>
  <si>
    <t xml:space="preserve">11-13 mm skersmens </t>
  </si>
  <si>
    <t>2.7.</t>
  </si>
  <si>
    <t xml:space="preserve">Plastikinis mėgintuvėlis 10 ml. </t>
  </si>
  <si>
    <t>Vnt</t>
  </si>
  <si>
    <t>2.7.1.</t>
  </si>
  <si>
    <t>100 mm ilgio</t>
  </si>
  <si>
    <t>2.7.2.</t>
  </si>
  <si>
    <t>16 mm skersmes</t>
  </si>
  <si>
    <t>3. DALIS</t>
  </si>
  <si>
    <t>OBJEKTYVINIŲ STIKLIUKŲ DAŽYMO SISTEMOS PRIEMONĖS</t>
  </si>
  <si>
    <t>3.</t>
  </si>
  <si>
    <t>Objektyvinių stikliukų dažymo sistemos priemonės</t>
  </si>
  <si>
    <t>3.1.</t>
  </si>
  <si>
    <t>Objektyvinių stikliukų dažymo sistema</t>
  </si>
  <si>
    <t>3.1.1.</t>
  </si>
  <si>
    <t>Nerūdijančio plieno rėmas</t>
  </si>
  <si>
    <t>3.1.2.</t>
  </si>
  <si>
    <t>Plastikiniai indai su dangteliais</t>
  </si>
  <si>
    <t>3.1.3.</t>
  </si>
  <si>
    <t>3-ų indų (25 arba 30 vietų) ir laikikliu su rankena</t>
  </si>
  <si>
    <t>3.1.4.</t>
  </si>
  <si>
    <t>Atspari tirpikliams</t>
  </si>
  <si>
    <t>3.2.</t>
  </si>
  <si>
    <t xml:space="preserve">Dėžutė, objektyvinių stikliukų transportavimui </t>
  </si>
  <si>
    <t>3.2.1.</t>
  </si>
  <si>
    <t xml:space="preserve">Plastikinė </t>
  </si>
  <si>
    <t>3.2.2.</t>
  </si>
  <si>
    <t>Su dangteliu 20-čiai stikliukų</t>
  </si>
  <si>
    <t>3.3.</t>
  </si>
  <si>
    <t xml:space="preserve">Plastikinis padėklas objektyviniams stikliukams </t>
  </si>
  <si>
    <t>3.3.1.</t>
  </si>
  <si>
    <t>10-ies vietų</t>
  </si>
  <si>
    <t>3.3.2.</t>
  </si>
  <si>
    <t>100 x 340 mm</t>
  </si>
  <si>
    <t>4. DALIS</t>
  </si>
  <si>
    <t>PLOKŠTELĖ TPHA TYRIMUI</t>
  </si>
  <si>
    <t>4.</t>
  </si>
  <si>
    <t>Plokštelė TPHA tyrimui</t>
  </si>
  <si>
    <t>4.1.</t>
  </si>
  <si>
    <t>Plokštelė su U formos dugnu TPHA tyrimui</t>
  </si>
  <si>
    <t>4.1.1.</t>
  </si>
  <si>
    <t xml:space="preserve">96 vietų </t>
  </si>
  <si>
    <t>5. DALIS</t>
  </si>
  <si>
    <t>POLISTEROLO  PIPETĖS</t>
  </si>
  <si>
    <t>5.</t>
  </si>
  <si>
    <t>Polisterolo  Pipetės</t>
  </si>
  <si>
    <t>5.1.</t>
  </si>
  <si>
    <t>Polisterolo Pastero pipetė individualiai supakuota</t>
  </si>
  <si>
    <t>5.1.1.</t>
  </si>
  <si>
    <t>Iki 3 ml.</t>
  </si>
  <si>
    <t>5.1.2.</t>
  </si>
  <si>
    <t>Individualiai supkauota</t>
  </si>
  <si>
    <t>5.1.3.</t>
  </si>
  <si>
    <t>Sterili</t>
  </si>
  <si>
    <t>5.2.</t>
  </si>
  <si>
    <t>Polisterolo Pastero pipetė graduotos iki 3ml.</t>
  </si>
  <si>
    <t>5.2.1.</t>
  </si>
  <si>
    <t>Graduotos iki 3 ml.</t>
  </si>
  <si>
    <t>5.2.2.</t>
  </si>
  <si>
    <t>Pakuotėje iki 500 vnt.</t>
  </si>
  <si>
    <t>6. DALIS</t>
  </si>
  <si>
    <t>SEROLOGINĖS  PIPETĖS</t>
  </si>
  <si>
    <t>6.</t>
  </si>
  <si>
    <t>Serologinės  pipetės</t>
  </si>
  <si>
    <t>6.1.</t>
  </si>
  <si>
    <t>Serologinė  pipetė iki  2ml</t>
  </si>
  <si>
    <t>6.1.1.</t>
  </si>
  <si>
    <t>Ilgis ne trumpesnis nei 250 mm</t>
  </si>
  <si>
    <t>6.1.2.</t>
  </si>
  <si>
    <t>Individualiai supakuota</t>
  </si>
  <si>
    <t>6.1.3.</t>
  </si>
  <si>
    <t>7. DALIS</t>
  </si>
  <si>
    <t>PETRI LĖKŠTELĖS</t>
  </si>
  <si>
    <t>7.</t>
  </si>
  <si>
    <t>Petri lėkštelės</t>
  </si>
  <si>
    <t>7.1.</t>
  </si>
  <si>
    <t>Polistirolo Petri arba lygiavertės lėkštelės</t>
  </si>
  <si>
    <t>7.1.1.</t>
  </si>
  <si>
    <t>Sterilios</t>
  </si>
  <si>
    <t>7.1.2.</t>
  </si>
  <si>
    <t>90 mm skersmens be pertvaros</t>
  </si>
  <si>
    <t>8. DALIS</t>
  </si>
  <si>
    <t>INOKULIACINĖS KILPELĖS (VIENO GAMINTOJO)</t>
  </si>
  <si>
    <t>8.</t>
  </si>
  <si>
    <t>Inokuliacinės kilpelės (vieno gamintojo)</t>
  </si>
  <si>
    <t>8.1.</t>
  </si>
  <si>
    <t>Inokuliacinės sterilios kilpos 1μl</t>
  </si>
  <si>
    <t>8.1.1.</t>
  </si>
  <si>
    <t>Suapvalintas galas</t>
  </si>
  <si>
    <t>8.1.2.</t>
  </si>
  <si>
    <t>Nebraižantis agaro</t>
  </si>
  <si>
    <t>8.1.3.</t>
  </si>
  <si>
    <t>Lygus pirštų laikymo paviršius</t>
  </si>
  <si>
    <t>8.2.</t>
  </si>
  <si>
    <t xml:space="preserve">Inokuliacinės sterilios kilpos 10μl </t>
  </si>
  <si>
    <t>8.2.1.</t>
  </si>
  <si>
    <t>8.2.2.</t>
  </si>
  <si>
    <t>8.2.3.</t>
  </si>
  <si>
    <t>9. DALIS</t>
  </si>
  <si>
    <t>PLASTIKINIAI MĖGINTUVĖLIŲ STOVAI  AUTOKLAVUOJAMI</t>
  </si>
  <si>
    <t>9.</t>
  </si>
  <si>
    <t>Plastikiniai mėgintuvėlių stovai  autoklavuojami</t>
  </si>
  <si>
    <t>9.1.</t>
  </si>
  <si>
    <t>Plastikinis autoklavuojamas mėgintuvėlių stovas 50 vietų-apvalių lizdų</t>
  </si>
  <si>
    <t>9.1.1.</t>
  </si>
  <si>
    <t>Mėgintuvėlių skersmuo ne &gt; 13mm</t>
  </si>
  <si>
    <t>9.1.2.</t>
  </si>
  <si>
    <t>50 vietų - apvalių lizdų</t>
  </si>
  <si>
    <t>9.1.3.</t>
  </si>
  <si>
    <t>S formos</t>
  </si>
  <si>
    <t>9.2.</t>
  </si>
  <si>
    <t>Plastikinis autoklavuojamas mėgintuvėlių stovas 90 vietų</t>
  </si>
  <si>
    <t>9.2.1.</t>
  </si>
  <si>
    <t>9.2.2.</t>
  </si>
  <si>
    <t>90 vietų</t>
  </si>
  <si>
    <t>9.3.</t>
  </si>
  <si>
    <t>Plastikinis autoklavuojamas mėgintuvėlių stovas 40 vietų - apvalių lizdų</t>
  </si>
  <si>
    <t>9.3.1.</t>
  </si>
  <si>
    <t>Mėgintuvėlių skersmuo ne &gt; 18mm</t>
  </si>
  <si>
    <t>9.3.2.</t>
  </si>
  <si>
    <t>40 vietų-apvalių lizdų</t>
  </si>
  <si>
    <t>9.4.</t>
  </si>
  <si>
    <t>Plastikinis autoklavuojamas mėgintuvėlių stovas 80 vietų - apvalių lizdų</t>
  </si>
  <si>
    <t>9.4.1.</t>
  </si>
  <si>
    <t>Mėgintuvėlių skersmuo ne &gt; 16mm</t>
  </si>
  <si>
    <t>9.4.2.</t>
  </si>
  <si>
    <t>80 vietų-apvalių lizdų</t>
  </si>
  <si>
    <t>10. DALIS</t>
  </si>
  <si>
    <t>POLIPROPILENINIS BUTELIS (NAUDOJAMAS GRAMO BŪDU DAŽYMO METU) IR POLIPROPILENINIS PILTUVĖLIS MITYBOS TERPIŲ GAMYBAI</t>
  </si>
  <si>
    <t>10.</t>
  </si>
  <si>
    <t>Polipropileninis butelis (naudojamas Gramo būdu dažymo metu) ir Polipropileninis piltuvėlis mitybos terpių gamybai</t>
  </si>
  <si>
    <t>10.1.</t>
  </si>
  <si>
    <t xml:space="preserve">Polipropileninis butelis (naudojamas Gramo būdu dažymo metu)   </t>
  </si>
  <si>
    <t>10.1.1.</t>
  </si>
  <si>
    <t>250ml talpos</t>
  </si>
  <si>
    <t>10.1.2.</t>
  </si>
  <si>
    <t>Su užsukamu dangteliu ir įmontuotu dangtelyje tiesiu (ne sulenktu)  išoriniu vamzdeliu.</t>
  </si>
  <si>
    <t>10.2.</t>
  </si>
  <si>
    <t>Polipropileninis piltuvėlis mitybos terpių gamybai</t>
  </si>
  <si>
    <t>10.2.1.</t>
  </si>
  <si>
    <t>autoklavuojamas</t>
  </si>
  <si>
    <t>10.2.2.</t>
  </si>
  <si>
    <t>plačios dalies skersmuo 100 mm</t>
  </si>
  <si>
    <t>10.2.3.</t>
  </si>
  <si>
    <t>siauros dalies skersmuo 11 mm</t>
  </si>
  <si>
    <t>11. DALIS</t>
  </si>
  <si>
    <t xml:space="preserve"> PLOKŠTELĖ SKIRTA KRAUJO GRUPIŲ IR RH FAKTORIAUS NUSTATYMUI </t>
  </si>
  <si>
    <t>11.</t>
  </si>
  <si>
    <t xml:space="preserve"> Plokštelė skirta kraujo grupių ir Rh faktoriaus nustatymui </t>
  </si>
  <si>
    <t>11.1.</t>
  </si>
  <si>
    <t>Plokštelė skirta kraujo grupių ir Rh faktoriaus nustatymui pagal ABO su monokloniniais reagentais ant plokštumos su lizdeliais</t>
  </si>
  <si>
    <t>11.1.1.</t>
  </si>
  <si>
    <t>Balta, matinė</t>
  </si>
  <si>
    <t>11.1.2.</t>
  </si>
  <si>
    <t>30 lizdelių vienoje plokštelėje</t>
  </si>
  <si>
    <t>12. DALIS</t>
  </si>
  <si>
    <t>PLASTIKINĖS LAZDELĖS</t>
  </si>
  <si>
    <t>12.</t>
  </si>
  <si>
    <t>Plastikinės lazdelės</t>
  </si>
  <si>
    <t>12.1.</t>
  </si>
  <si>
    <t xml:space="preserve">Plastikinės lazdelės iki 12cm. </t>
  </si>
  <si>
    <t>12.1.1.</t>
  </si>
  <si>
    <t>Iki 12 cm</t>
  </si>
  <si>
    <t>12.1.2.</t>
  </si>
  <si>
    <t>Supakuotos nemažiau kaip po 100 vnt.</t>
  </si>
  <si>
    <t>13. DALIS</t>
  </si>
  <si>
    <t>PRIEMONĖ KAPILIARINIO KRAUJO PAĖMIMUI</t>
  </si>
  <si>
    <t>13.</t>
  </si>
  <si>
    <t>Priemonė kapiliarinio kraujo paėmimui</t>
  </si>
  <si>
    <t>13.1.</t>
  </si>
  <si>
    <t>Ietys / skarifikatoriai, kapiliarinio kraujo paėmimui</t>
  </si>
  <si>
    <t>13.1.1.</t>
  </si>
  <si>
    <t>Siūlomos prekės turi būti originaliose gamintojo pakuotėse</t>
  </si>
  <si>
    <t>13.1.2.</t>
  </si>
  <si>
    <t>Prekės turi būti  nerūdyjančio plieno</t>
  </si>
  <si>
    <t>13.1.3.</t>
  </si>
  <si>
    <t>13.1.4.</t>
  </si>
  <si>
    <t>Vienkartinės, supakuotos individualiai</t>
  </si>
  <si>
    <t>13.1.5.</t>
  </si>
  <si>
    <t>Pageidaujama pakuotė: iki 200 vnt.</t>
  </si>
  <si>
    <t>14. DALIS</t>
  </si>
  <si>
    <t>POLIPROPILENINIAI „CIM-CUP“ TIPO GAUBTELIAI (VIENO GAMINTOJO)</t>
  </si>
  <si>
    <t>14.</t>
  </si>
  <si>
    <t>Polipropileniniai „cim-cup“ tipo gaubteliai (vieno gamintojo)</t>
  </si>
  <si>
    <t>14.1.</t>
  </si>
  <si>
    <t>Polipropileninis spalvotas, „cim-cup“ tipo arba lygiavertis gaubtuvėlis ne ≤ 13 mm skersmens</t>
  </si>
  <si>
    <t>14.1.1.</t>
  </si>
  <si>
    <t>Autoklavuojamas</t>
  </si>
  <si>
    <t>14.1.2.</t>
  </si>
  <si>
    <t>Uždedamas ant stiklinio mėgintuvėlio</t>
  </si>
  <si>
    <t>14.1.3.</t>
  </si>
  <si>
    <t>ne ≤ 13mm skersmens</t>
  </si>
  <si>
    <t>14.2.</t>
  </si>
  <si>
    <t>Polipropileninis spalvotas, „cim-cup“ tipo arba lygiavertis gaubtuvėlis ne ≤ 16 mm skersmens</t>
  </si>
  <si>
    <t>14.2.1.</t>
  </si>
  <si>
    <t>14.2.2.</t>
  </si>
  <si>
    <t>14.2.3.</t>
  </si>
  <si>
    <t>ne ≤ 16 mm skersmens</t>
  </si>
  <si>
    <t>14.3.</t>
  </si>
  <si>
    <t>Polipropileninis spalvotas, „cim-cup“ tipo arba lygiavertis gaubtuvėlis  ne ≤ 18mm skersmens</t>
  </si>
  <si>
    <t>14.3.1.</t>
  </si>
  <si>
    <t>14.3.2.</t>
  </si>
  <si>
    <t>14.3.3.</t>
  </si>
  <si>
    <t>ne ≤ 18 mm skersmens</t>
  </si>
  <si>
    <t>15. DALIS</t>
  </si>
  <si>
    <t>PLASTIKO KASETĖ, SKIRTA ETIKEČIŲ SPAUSDINIMUI</t>
  </si>
  <si>
    <t>15.</t>
  </si>
  <si>
    <t>Plastiko kasetė, skirta etikečių spausdinimui</t>
  </si>
  <si>
    <t>15.1.</t>
  </si>
  <si>
    <t>Plastiko kasetė, skirta etikečių spausdinimui su turimu Petri lėkštelių žymėjimo prietaisu "BMP 21-LAB (BRADY)"</t>
  </si>
  <si>
    <t>15.1.1.</t>
  </si>
  <si>
    <t>Kasėtės išmatavimai: plotis 19,05 mm, aukštis 12,70 mm</t>
  </si>
  <si>
    <t>15.1.2.</t>
  </si>
  <si>
    <t xml:space="preserve">Galimybė atspausdinti su viena kalsete ne mažiau nei 140 etikėčių  </t>
  </si>
  <si>
    <t>16. DALIS</t>
  </si>
  <si>
    <t>NARKOTINIŲ MEDŽIAGŲ TESTAS</t>
  </si>
  <si>
    <t>16.</t>
  </si>
  <si>
    <t>Narkotinių medžiagų testas</t>
  </si>
  <si>
    <t>16.1.</t>
  </si>
  <si>
    <t>Atrankinis 10-ies  narkotinių medžiagų testas indelyje</t>
  </si>
  <si>
    <t>16.1.1.</t>
  </si>
  <si>
    <t>Turi būti nustatomos šios toksinės-narkotinės medžiagos: amfetaminas/ metamfetaminas/opiatai/benzodiazepinai/; barbituratai/marihuana/kokainas/ekstazi/ metadonas/tricikliai antidepresantai.</t>
  </si>
  <si>
    <t>16.1.2.</t>
  </si>
  <si>
    <t>Skirtas profesionaliam naudojimui</t>
  </si>
  <si>
    <t>16.1.3.</t>
  </si>
  <si>
    <t>Pageidaujama pasuotė iki 25 test.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</si>
  <si>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</si>
  <si>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</si>
  <si>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</si>
  <si>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</si>
  <si>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</si>
  <si>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</si>
  <si>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</si>
  <si>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</si>
  <si>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</si>
  <si>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</si>
  <si>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</si>
  <si>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</si>
  <si>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</si>
  <si>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</si>
  <si>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</si>
  <si>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</si>
  <si>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</si>
  <si>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</si>
  <si>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</si>
  <si>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</si>
  <si>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</si>
  <si>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</si>
  <si>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2518-3 2025-07-17 15:18:06</t>
  </si>
  <si>
    <t>VIENKARTINĖS PLASTIKINĖS PRIEMONĖS ĖMINIŲ SURINKIMUI ARBA LABORATORIJOS DARBUI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</si>
</sst>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23" xfId="0" applyFont="1" applyFill="1" applyBorder="1" applyAlignment="1">
      <alignment vertical="center" wrapText="1"/>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0" fillId="0" borderId="15" xfId="0" applyBorder="1" applyAlignment="1">
      <alignment wrapText="1"/>
    </xf>
    <xf numFmtId="0" fontId="0" fillId="0" borderId="22" xfId="0" applyBorder="1" applyAlignment="1">
      <alignment wrapText="1"/>
    </xf>
    <xf numFmtId="0" fontId="0" fillId="0" borderId="23" xfId="0" applyBorder="1" applyAlignment="1">
      <alignment wrapText="1"/>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4" borderId="0" xfId="0" applyFont="1" applyFill="1" applyAlignment="1">
      <alignment horizontal="left" vertical="center" wrapText="1"/>
    </xf>
    <xf numFmtId="0" fontId="2" fillId="4" borderId="0" xfId="0" applyFont="1" applyFill="1" applyAlignment="1"/>
    <xf numFmtId="0" fontId="1" fillId="4" borderId="23" xfId="0" applyFont="1" applyFill="1" applyBorder="1" applyAlignment="1">
      <alignment vertical="center"/>
    </xf>
    <xf numFmtId="0" fontId="1" fillId="6" borderId="23" xfId="0" applyFont="1" applyFill="1" applyBorder="1" applyAlignment="1" applyProtection="1">
      <alignment vertical="center" wrapText="1"/>
      <protection locked="0"/>
    </xf>
    <xf numFmtId="0" fontId="1" fillId="5" borderId="23" xfId="0" applyFont="1" applyFill="1" applyBorder="1" applyAlignment="1" applyProtection="1">
      <alignment vertical="center" wrapText="1"/>
      <protection locked="0"/>
    </xf>
    <xf numFmtId="0" fontId="1" fillId="2" borderId="0" xfId="0" applyFont="1" applyFill="1" applyAlignment="1">
      <alignment vertical="center"/>
    </xf>
    <xf numFmtId="0" fontId="2" fillId="4" borderId="23" xfId="0" applyFont="1" applyFill="1" applyBorder="1" applyAlignment="1">
      <alignment vertical="center" wrapText="1"/>
    </xf>
    <xf numFmtId="0" fontId="1" fillId="4" borderId="0" xfId="0" applyFont="1" applyFill="1" applyAlignment="1">
      <alignmen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325"/>
  <sheetViews>
    <sheetView tabSelected="1" workbookViewId="0">
      <selection activeCell="I18" sqref="I18"/>
    </sheetView>
  </sheetViews>
  <sheetFormatPr defaultColWidth="10.875" defaultRowHeight="15" x14ac:dyDescent="0.25"/>
  <cols>
    <col min="1" max="1" width="9.125" style="1" customWidth="1"/>
    <col min="2" max="2" width="28.125" style="1" customWidth="1"/>
    <col min="3" max="3" width="11" style="1" customWidth="1"/>
    <col min="4" max="4" width="13.125" style="1" customWidth="1"/>
    <col min="5" max="5" width="16.875" style="1" customWidth="1"/>
    <col min="6" max="6" width="15.5" style="1" customWidth="1"/>
    <col min="7" max="7" width="28.875" style="1" customWidth="1"/>
    <col min="8" max="9" width="36.2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356</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30.75" customHeight="1" x14ac:dyDescent="0.25">
      <c r="A12" s="27" t="s">
        <v>6</v>
      </c>
      <c r="B12" s="66"/>
      <c r="C12" s="24"/>
      <c r="D12" s="25"/>
      <c r="E12" s="25"/>
      <c r="F12" s="26"/>
    </row>
    <row r="13" spans="1:6" ht="15.75" x14ac:dyDescent="0.25">
      <c r="A13" s="30" t="s">
        <v>7</v>
      </c>
      <c r="B13" s="67"/>
      <c r="C13" s="24"/>
      <c r="D13" s="25"/>
      <c r="E13" s="25"/>
      <c r="F13" s="26"/>
    </row>
    <row r="14" spans="1:6" ht="15.75" x14ac:dyDescent="0.25">
      <c r="A14" s="30" t="s">
        <v>8</v>
      </c>
      <c r="B14" s="67"/>
      <c r="C14" s="24"/>
      <c r="D14" s="25"/>
      <c r="E14" s="25"/>
      <c r="F14" s="26"/>
    </row>
    <row r="15" spans="1:6" ht="15.75" x14ac:dyDescent="0.25">
      <c r="A15" s="27" t="s">
        <v>9</v>
      </c>
      <c r="B15" s="66"/>
      <c r="C15" s="24"/>
      <c r="D15" s="25"/>
      <c r="E15" s="25"/>
      <c r="F15" s="26"/>
    </row>
    <row r="16" spans="1:6" ht="45.75" customHeight="1" x14ac:dyDescent="0.25">
      <c r="A16" s="30" t="s">
        <v>10</v>
      </c>
      <c r="B16" s="67"/>
      <c r="C16" s="24"/>
      <c r="D16" s="25"/>
      <c r="E16" s="25"/>
      <c r="F16" s="26"/>
    </row>
    <row r="17" spans="1:7" ht="32.25" customHeight="1" x14ac:dyDescent="0.25">
      <c r="A17" s="27" t="s">
        <v>11</v>
      </c>
      <c r="B17" s="66"/>
      <c r="C17" s="24"/>
      <c r="D17" s="25"/>
      <c r="E17" s="25"/>
      <c r="F17" s="26"/>
    </row>
    <row r="18" spans="1:7" ht="33" customHeight="1" x14ac:dyDescent="0.25">
      <c r="A18" s="27" t="s">
        <v>12</v>
      </c>
      <c r="B18" s="66"/>
      <c r="C18" s="24"/>
      <c r="D18" s="25"/>
      <c r="E18" s="25"/>
      <c r="F18" s="26"/>
    </row>
    <row r="19" spans="1:7" ht="46.5" customHeight="1" x14ac:dyDescent="0.25">
      <c r="A19" s="27" t="s">
        <v>13</v>
      </c>
      <c r="B19" s="66"/>
      <c r="C19" s="24"/>
      <c r="D19" s="25"/>
      <c r="E19" s="25"/>
      <c r="F19" s="26"/>
    </row>
    <row r="20" spans="1:7" ht="66.75" customHeight="1" x14ac:dyDescent="0.25">
      <c r="A20" s="27" t="s">
        <v>14</v>
      </c>
      <c r="B20" s="66"/>
      <c r="C20" s="24"/>
      <c r="D20" s="25"/>
      <c r="E20" s="25"/>
      <c r="F20" s="26"/>
    </row>
    <row r="21" spans="1:7" ht="145.5" customHeight="1" x14ac:dyDescent="0.25">
      <c r="A21" s="32" t="s">
        <v>15</v>
      </c>
      <c r="B21" s="68"/>
      <c r="C21" s="34"/>
      <c r="D21" s="35"/>
      <c r="E21" s="35"/>
      <c r="F21" s="35"/>
      <c r="G21" s="16"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16</v>
      </c>
      <c r="B23" s="29"/>
      <c r="C23" s="29"/>
      <c r="D23" s="29"/>
      <c r="E23" s="29"/>
      <c r="F23" s="29"/>
    </row>
    <row r="24" spans="1:7" x14ac:dyDescent="0.25">
      <c r="A24" s="29" t="s">
        <v>17</v>
      </c>
      <c r="B24" s="29"/>
      <c r="C24" s="29"/>
      <c r="D24" s="29"/>
      <c r="E24" s="29"/>
      <c r="F24" s="29"/>
    </row>
    <row r="25" spans="1:7" x14ac:dyDescent="0.25">
      <c r="A25" s="29" t="s">
        <v>18</v>
      </c>
      <c r="B25" s="29"/>
      <c r="C25" s="29"/>
      <c r="D25" s="29"/>
      <c r="E25" s="29"/>
      <c r="F25" s="29"/>
    </row>
    <row r="26" spans="1:7" x14ac:dyDescent="0.25">
      <c r="A26" s="29" t="s">
        <v>19</v>
      </c>
      <c r="B26" s="29"/>
      <c r="C26" s="29"/>
      <c r="D26" s="29"/>
      <c r="E26" s="29"/>
      <c r="F26" s="29"/>
    </row>
    <row r="27" spans="1:7" x14ac:dyDescent="0.25">
      <c r="A27" s="29" t="s">
        <v>20</v>
      </c>
      <c r="B27" s="29"/>
      <c r="C27" s="29"/>
      <c r="D27" s="29"/>
      <c r="E27" s="29"/>
      <c r="F27" s="29"/>
    </row>
    <row r="28" spans="1:7" ht="32.1" customHeight="1" x14ac:dyDescent="0.25">
      <c r="A28" s="33" t="s">
        <v>21</v>
      </c>
      <c r="B28" s="29"/>
      <c r="C28" s="29"/>
      <c r="D28" s="29"/>
      <c r="E28" s="29"/>
      <c r="F28" s="29"/>
    </row>
    <row r="29" spans="1:7" x14ac:dyDescent="0.25">
      <c r="A29" s="29" t="s">
        <v>22</v>
      </c>
      <c r="B29" s="29"/>
      <c r="C29" s="29"/>
      <c r="D29" s="29"/>
      <c r="E29" s="29"/>
      <c r="F29" s="29"/>
    </row>
    <row r="30" spans="1:7" ht="66" customHeight="1" x14ac:dyDescent="0.25">
      <c r="A30" s="73" t="s">
        <v>23</v>
      </c>
      <c r="B30" s="73"/>
      <c r="D30" s="17"/>
    </row>
    <row r="31" spans="1:7" x14ac:dyDescent="0.25">
      <c r="A31" s="16" t="s">
        <v>24</v>
      </c>
    </row>
    <row r="32" spans="1:7" x14ac:dyDescent="0.25">
      <c r="A32" s="13" t="s">
        <v>25</v>
      </c>
      <c r="B32" s="13" t="s">
        <v>26</v>
      </c>
    </row>
    <row r="34" spans="1:9" x14ac:dyDescent="0.25">
      <c r="A34" s="13" t="s">
        <v>27</v>
      </c>
    </row>
    <row r="35" spans="1:9" ht="45" x14ac:dyDescent="0.25">
      <c r="A35" s="18" t="s">
        <v>28</v>
      </c>
      <c r="B35" s="18" t="s">
        <v>29</v>
      </c>
      <c r="C35" s="69" t="s">
        <v>30</v>
      </c>
      <c r="D35" s="69" t="s">
        <v>31</v>
      </c>
      <c r="E35" s="69" t="s">
        <v>32</v>
      </c>
      <c r="F35" s="69" t="s">
        <v>33</v>
      </c>
      <c r="G35" s="69" t="s">
        <v>34</v>
      </c>
      <c r="H35" s="69" t="s">
        <v>35</v>
      </c>
      <c r="I35" s="69" t="s">
        <v>36</v>
      </c>
    </row>
    <row r="36" spans="1:9" ht="30" x14ac:dyDescent="0.25">
      <c r="A36" s="18" t="s">
        <v>37</v>
      </c>
      <c r="B36" s="69" t="s">
        <v>38</v>
      </c>
      <c r="C36" s="70"/>
      <c r="D36" s="70"/>
      <c r="E36" s="70"/>
      <c r="F36" s="70"/>
      <c r="G36" s="70"/>
      <c r="H36" s="70"/>
      <c r="I36" s="70"/>
    </row>
    <row r="37" spans="1:9" s="78" customFormat="1" ht="88.5" customHeight="1" x14ac:dyDescent="0.25">
      <c r="A37" s="75" t="s">
        <v>39</v>
      </c>
      <c r="B37" s="15" t="s">
        <v>40</v>
      </c>
      <c r="C37" s="15">
        <v>5000</v>
      </c>
      <c r="D37" s="15" t="s">
        <v>41</v>
      </c>
      <c r="E37" s="76"/>
      <c r="F37" s="15" t="str">
        <f>IF(ISBLANK(E37),"", PRODUCT(C37,E37))</f>
        <v/>
      </c>
      <c r="G37" s="77"/>
      <c r="H37" s="15"/>
      <c r="I37" s="15"/>
    </row>
    <row r="38" spans="1:9" s="78" customFormat="1" ht="30" customHeight="1" x14ac:dyDescent="0.25">
      <c r="A38" s="75" t="s">
        <v>42</v>
      </c>
      <c r="B38" s="15" t="s">
        <v>43</v>
      </c>
      <c r="C38" s="15"/>
      <c r="D38" s="15"/>
      <c r="E38" s="15"/>
      <c r="F38" s="15"/>
      <c r="G38" s="15"/>
      <c r="H38" s="77"/>
      <c r="I38" s="77"/>
    </row>
    <row r="39" spans="1:9" s="78" customFormat="1" ht="30" customHeight="1" x14ac:dyDescent="0.25">
      <c r="A39" s="75" t="s">
        <v>44</v>
      </c>
      <c r="B39" s="15" t="s">
        <v>45</v>
      </c>
      <c r="C39" s="15"/>
      <c r="D39" s="15"/>
      <c r="E39" s="15"/>
      <c r="F39" s="15"/>
      <c r="G39" s="15"/>
      <c r="H39" s="77"/>
      <c r="I39" s="77"/>
    </row>
    <row r="40" spans="1:9" s="78" customFormat="1" ht="30" customHeight="1" x14ac:dyDescent="0.25">
      <c r="A40" s="75" t="s">
        <v>46</v>
      </c>
      <c r="B40" s="15" t="s">
        <v>47</v>
      </c>
      <c r="C40" s="15"/>
      <c r="D40" s="15"/>
      <c r="E40" s="15"/>
      <c r="F40" s="15"/>
      <c r="G40" s="15"/>
      <c r="H40" s="77"/>
      <c r="I40" s="77"/>
    </row>
    <row r="41" spans="1:9" s="78" customFormat="1" ht="30" customHeight="1" x14ac:dyDescent="0.25">
      <c r="A41" s="75" t="s">
        <v>48</v>
      </c>
      <c r="B41" s="15" t="s">
        <v>49</v>
      </c>
      <c r="C41" s="15"/>
      <c r="D41" s="15"/>
      <c r="E41" s="15"/>
      <c r="F41" s="15"/>
      <c r="G41" s="15"/>
      <c r="H41" s="77"/>
      <c r="I41" s="77"/>
    </row>
    <row r="42" spans="1:9" s="78" customFormat="1" ht="30" customHeight="1" x14ac:dyDescent="0.25">
      <c r="A42" s="75" t="s">
        <v>50</v>
      </c>
      <c r="B42" s="15" t="s">
        <v>51</v>
      </c>
      <c r="C42" s="15"/>
      <c r="D42" s="15"/>
      <c r="E42" s="15"/>
      <c r="F42" s="15"/>
      <c r="G42" s="15"/>
      <c r="H42" s="77"/>
      <c r="I42" s="77"/>
    </row>
    <row r="43" spans="1:9" s="78" customFormat="1" ht="75" customHeight="1" x14ac:dyDescent="0.25">
      <c r="A43" s="75" t="s">
        <v>52</v>
      </c>
      <c r="B43" s="15" t="s">
        <v>53</v>
      </c>
      <c r="C43" s="15">
        <v>50000</v>
      </c>
      <c r="D43" s="15" t="s">
        <v>41</v>
      </c>
      <c r="E43" s="76"/>
      <c r="F43" s="15" t="str">
        <f>IF(ISBLANK(E43),"", PRODUCT(C43,E43))</f>
        <v/>
      </c>
      <c r="G43" s="77"/>
      <c r="H43" s="15"/>
      <c r="I43" s="15"/>
    </row>
    <row r="44" spans="1:9" s="78" customFormat="1" ht="30" customHeight="1" x14ac:dyDescent="0.25">
      <c r="A44" s="75" t="s">
        <v>54</v>
      </c>
      <c r="B44" s="15" t="s">
        <v>43</v>
      </c>
      <c r="C44" s="15"/>
      <c r="D44" s="15"/>
      <c r="E44" s="15"/>
      <c r="F44" s="15"/>
      <c r="G44" s="15"/>
      <c r="H44" s="77"/>
      <c r="I44" s="77"/>
    </row>
    <row r="45" spans="1:9" s="78" customFormat="1" ht="30" customHeight="1" x14ac:dyDescent="0.25">
      <c r="A45" s="75" t="s">
        <v>55</v>
      </c>
      <c r="B45" s="15" t="s">
        <v>45</v>
      </c>
      <c r="C45" s="15"/>
      <c r="D45" s="15"/>
      <c r="E45" s="15"/>
      <c r="F45" s="15"/>
      <c r="G45" s="15"/>
      <c r="H45" s="77"/>
      <c r="I45" s="77"/>
    </row>
    <row r="46" spans="1:9" s="78" customFormat="1" ht="30" customHeight="1" x14ac:dyDescent="0.25">
      <c r="A46" s="75" t="s">
        <v>56</v>
      </c>
      <c r="B46" s="15" t="s">
        <v>49</v>
      </c>
      <c r="C46" s="15"/>
      <c r="D46" s="15"/>
      <c r="E46" s="15"/>
      <c r="F46" s="15"/>
      <c r="G46" s="15"/>
      <c r="H46" s="77"/>
      <c r="I46" s="77"/>
    </row>
    <row r="47" spans="1:9" s="78" customFormat="1" ht="30" customHeight="1" x14ac:dyDescent="0.25">
      <c r="A47" s="75" t="s">
        <v>57</v>
      </c>
      <c r="B47" s="15" t="s">
        <v>58</v>
      </c>
      <c r="C47" s="15"/>
      <c r="D47" s="15"/>
      <c r="E47" s="15"/>
      <c r="F47" s="15"/>
      <c r="G47" s="15"/>
      <c r="H47" s="77"/>
      <c r="I47" s="77"/>
    </row>
    <row r="48" spans="1:9" s="78" customFormat="1" ht="30" customHeight="1" x14ac:dyDescent="0.25">
      <c r="A48" s="75" t="s">
        <v>59</v>
      </c>
      <c r="B48" s="15" t="s">
        <v>60</v>
      </c>
      <c r="C48" s="15"/>
      <c r="D48" s="15"/>
      <c r="E48" s="15"/>
      <c r="F48" s="15"/>
      <c r="G48" s="15"/>
      <c r="H48" s="77"/>
      <c r="I48" s="77"/>
    </row>
    <row r="49" spans="1:9" x14ac:dyDescent="0.25">
      <c r="C49" s="12"/>
      <c r="D49" s="12"/>
      <c r="E49" s="69" t="s">
        <v>61</v>
      </c>
      <c r="F49" s="69" t="str">
        <f>IF((COUNT(C37:C48)&lt;&gt;COUNT(F37:F48)),"", ROUND(SUM(F37:F48),2))</f>
        <v/>
      </c>
      <c r="G49" s="72" t="str">
        <f>IF((COUNT(C37:C48)&lt;&gt;COUNT(F37:F48)),"Neužpildytos visų objektų kainos", "")</f>
        <v>Neužpildytos visų objektų kainos</v>
      </c>
      <c r="H49" s="12"/>
    </row>
    <row r="50" spans="1:9" ht="45" customHeight="1" x14ac:dyDescent="0.25">
      <c r="C50" s="69" t="s">
        <v>62</v>
      </c>
      <c r="D50" s="71"/>
      <c r="E50" s="69" t="s">
        <v>63</v>
      </c>
      <c r="F50" s="69" t="str">
        <f>IF(OR(F49="",D50=""),"", ROUND(PRODUCT(D50,F49)/100,2))</f>
        <v/>
      </c>
      <c r="G50" s="72" t="str">
        <f>IF(D50="", "Nurodykite taikomą PVM dydį", "")</f>
        <v>Nurodykite taikomą PVM dydį</v>
      </c>
      <c r="H50" s="12"/>
    </row>
    <row r="51" spans="1:9" x14ac:dyDescent="0.25">
      <c r="C51" s="12"/>
      <c r="D51" s="12"/>
      <c r="E51" s="69" t="s">
        <v>64</v>
      </c>
      <c r="F51" s="69">
        <f>IF(ISBLANK(F50), "", ROUND(SUM(F49:F50),2))</f>
        <v>0</v>
      </c>
      <c r="G51" s="12"/>
      <c r="H51" s="12"/>
    </row>
    <row r="52" spans="1:9" x14ac:dyDescent="0.25">
      <c r="C52" s="12"/>
      <c r="D52" s="12"/>
      <c r="E52" s="12"/>
      <c r="F52" s="12"/>
      <c r="G52" s="12"/>
      <c r="H52" s="12"/>
    </row>
    <row r="55" spans="1:9" x14ac:dyDescent="0.25">
      <c r="A55" s="13" t="s">
        <v>65</v>
      </c>
      <c r="B55" s="13" t="s">
        <v>66</v>
      </c>
    </row>
    <row r="57" spans="1:9" x14ac:dyDescent="0.25">
      <c r="A57" s="13" t="s">
        <v>27</v>
      </c>
    </row>
    <row r="58" spans="1:9" ht="45" x14ac:dyDescent="0.25">
      <c r="A58" s="69" t="s">
        <v>28</v>
      </c>
      <c r="B58" s="69" t="s">
        <v>29</v>
      </c>
      <c r="C58" s="69" t="s">
        <v>30</v>
      </c>
      <c r="D58" s="69" t="s">
        <v>31</v>
      </c>
      <c r="E58" s="69" t="s">
        <v>32</v>
      </c>
      <c r="F58" s="69" t="s">
        <v>33</v>
      </c>
      <c r="G58" s="69" t="s">
        <v>34</v>
      </c>
      <c r="H58" s="69" t="s">
        <v>35</v>
      </c>
      <c r="I58" s="69" t="s">
        <v>36</v>
      </c>
    </row>
    <row r="59" spans="1:9" ht="45" x14ac:dyDescent="0.25">
      <c r="A59" s="69" t="s">
        <v>67</v>
      </c>
      <c r="B59" s="69" t="s">
        <v>68</v>
      </c>
      <c r="C59" s="70"/>
      <c r="D59" s="70"/>
      <c r="E59" s="70"/>
      <c r="F59" s="70"/>
      <c r="G59" s="70"/>
      <c r="H59" s="70"/>
      <c r="I59" s="70"/>
    </row>
    <row r="60" spans="1:9" s="78" customFormat="1" ht="74.25" customHeight="1" x14ac:dyDescent="0.25">
      <c r="A60" s="15" t="s">
        <v>69</v>
      </c>
      <c r="B60" s="15" t="s">
        <v>70</v>
      </c>
      <c r="C60" s="15">
        <v>9000</v>
      </c>
      <c r="D60" s="15" t="s">
        <v>41</v>
      </c>
      <c r="E60" s="76"/>
      <c r="F60" s="15" t="str">
        <f>IF(ISBLANK(E60),"", PRODUCT(C60,E60))</f>
        <v/>
      </c>
      <c r="G60" s="77"/>
      <c r="H60" s="15"/>
      <c r="I60" s="15"/>
    </row>
    <row r="61" spans="1:9" s="78" customFormat="1" ht="30" customHeight="1" x14ac:dyDescent="0.25">
      <c r="A61" s="15" t="s">
        <v>71</v>
      </c>
      <c r="B61" s="15" t="s">
        <v>72</v>
      </c>
      <c r="C61" s="15"/>
      <c r="D61" s="15"/>
      <c r="E61" s="15"/>
      <c r="F61" s="15"/>
      <c r="G61" s="15"/>
      <c r="H61" s="77"/>
      <c r="I61" s="77"/>
    </row>
    <row r="62" spans="1:9" s="78" customFormat="1" ht="30" customHeight="1" x14ac:dyDescent="0.25">
      <c r="A62" s="15" t="s">
        <v>73</v>
      </c>
      <c r="B62" s="15" t="s">
        <v>74</v>
      </c>
      <c r="C62" s="15"/>
      <c r="D62" s="15"/>
      <c r="E62" s="15"/>
      <c r="F62" s="15"/>
      <c r="G62" s="15"/>
      <c r="H62" s="77"/>
      <c r="I62" s="77"/>
    </row>
    <row r="63" spans="1:9" s="78" customFormat="1" ht="30" customHeight="1" x14ac:dyDescent="0.25">
      <c r="A63" s="15" t="s">
        <v>75</v>
      </c>
      <c r="B63" s="15" t="s">
        <v>76</v>
      </c>
      <c r="C63" s="15"/>
      <c r="D63" s="15"/>
      <c r="E63" s="15"/>
      <c r="F63" s="15"/>
      <c r="G63" s="15"/>
      <c r="H63" s="77"/>
      <c r="I63" s="77"/>
    </row>
    <row r="64" spans="1:9" s="78" customFormat="1" ht="75" customHeight="1" x14ac:dyDescent="0.25">
      <c r="A64" s="15" t="s">
        <v>77</v>
      </c>
      <c r="B64" s="15" t="s">
        <v>78</v>
      </c>
      <c r="C64" s="15">
        <v>600</v>
      </c>
      <c r="D64" s="15" t="s">
        <v>41</v>
      </c>
      <c r="E64" s="76"/>
      <c r="F64" s="15" t="str">
        <f>IF(ISBLANK(E64),"", PRODUCT(C64,E64))</f>
        <v/>
      </c>
      <c r="G64" s="77"/>
      <c r="H64" s="15"/>
      <c r="I64" s="15"/>
    </row>
    <row r="65" spans="1:9" s="78" customFormat="1" ht="30" customHeight="1" x14ac:dyDescent="0.25">
      <c r="A65" s="15" t="s">
        <v>79</v>
      </c>
      <c r="B65" s="15" t="s">
        <v>80</v>
      </c>
      <c r="C65" s="15"/>
      <c r="D65" s="15"/>
      <c r="E65" s="15"/>
      <c r="F65" s="15"/>
      <c r="G65" s="15"/>
      <c r="H65" s="77"/>
      <c r="I65" s="77"/>
    </row>
    <row r="66" spans="1:9" s="78" customFormat="1" ht="30" customHeight="1" x14ac:dyDescent="0.25">
      <c r="A66" s="15" t="s">
        <v>81</v>
      </c>
      <c r="B66" s="15" t="s">
        <v>74</v>
      </c>
      <c r="C66" s="15"/>
      <c r="D66" s="15"/>
      <c r="E66" s="15"/>
      <c r="F66" s="15"/>
      <c r="G66" s="15"/>
      <c r="H66" s="77"/>
      <c r="I66" s="77"/>
    </row>
    <row r="67" spans="1:9" s="78" customFormat="1" ht="30" customHeight="1" x14ac:dyDescent="0.25">
      <c r="A67" s="15" t="s">
        <v>82</v>
      </c>
      <c r="B67" s="15" t="s">
        <v>83</v>
      </c>
      <c r="C67" s="15"/>
      <c r="D67" s="15"/>
      <c r="E67" s="15"/>
      <c r="F67" s="15"/>
      <c r="G67" s="15"/>
      <c r="H67" s="77"/>
      <c r="I67" s="77"/>
    </row>
    <row r="68" spans="1:9" s="78" customFormat="1" ht="75" customHeight="1" x14ac:dyDescent="0.25">
      <c r="A68" s="15" t="s">
        <v>84</v>
      </c>
      <c r="B68" s="15" t="s">
        <v>85</v>
      </c>
      <c r="C68" s="15">
        <v>150000</v>
      </c>
      <c r="D68" s="15" t="s">
        <v>41</v>
      </c>
      <c r="E68" s="76"/>
      <c r="F68" s="15" t="str">
        <f>IF(ISBLANK(E68),"", PRODUCT(C68,E68))</f>
        <v/>
      </c>
      <c r="G68" s="77"/>
      <c r="H68" s="15"/>
      <c r="I68" s="15"/>
    </row>
    <row r="69" spans="1:9" s="78" customFormat="1" ht="30" customHeight="1" x14ac:dyDescent="0.25">
      <c r="A69" s="15" t="s">
        <v>86</v>
      </c>
      <c r="B69" s="15" t="s">
        <v>87</v>
      </c>
      <c r="C69" s="15"/>
      <c r="D69" s="15"/>
      <c r="E69" s="15"/>
      <c r="F69" s="15"/>
      <c r="G69" s="15"/>
      <c r="H69" s="77"/>
      <c r="I69" s="77"/>
    </row>
    <row r="70" spans="1:9" s="78" customFormat="1" ht="30" customHeight="1" x14ac:dyDescent="0.25">
      <c r="A70" s="15" t="s">
        <v>88</v>
      </c>
      <c r="B70" s="15" t="s">
        <v>89</v>
      </c>
      <c r="C70" s="15"/>
      <c r="D70" s="15"/>
      <c r="E70" s="15"/>
      <c r="F70" s="15"/>
      <c r="G70" s="15"/>
      <c r="H70" s="77"/>
      <c r="I70" s="77"/>
    </row>
    <row r="71" spans="1:9" s="78" customFormat="1" ht="30" customHeight="1" x14ac:dyDescent="0.25">
      <c r="A71" s="15" t="s">
        <v>90</v>
      </c>
      <c r="B71" s="15" t="s">
        <v>91</v>
      </c>
      <c r="C71" s="15"/>
      <c r="D71" s="15"/>
      <c r="E71" s="15"/>
      <c r="F71" s="15"/>
      <c r="G71" s="15"/>
      <c r="H71" s="77"/>
      <c r="I71" s="77"/>
    </row>
    <row r="72" spans="1:9" s="78" customFormat="1" ht="75" customHeight="1" x14ac:dyDescent="0.25">
      <c r="A72" s="15" t="s">
        <v>92</v>
      </c>
      <c r="B72" s="15" t="s">
        <v>93</v>
      </c>
      <c r="C72" s="15">
        <v>120000</v>
      </c>
      <c r="D72" s="15" t="s">
        <v>41</v>
      </c>
      <c r="E72" s="76"/>
      <c r="F72" s="15" t="str">
        <f>IF(ISBLANK(E72),"", PRODUCT(C72,E72))</f>
        <v/>
      </c>
      <c r="G72" s="77"/>
      <c r="H72" s="15"/>
      <c r="I72" s="15"/>
    </row>
    <row r="73" spans="1:9" s="78" customFormat="1" ht="30" customHeight="1" x14ac:dyDescent="0.25">
      <c r="A73" s="15" t="s">
        <v>94</v>
      </c>
      <c r="B73" s="15" t="s">
        <v>95</v>
      </c>
      <c r="C73" s="15"/>
      <c r="D73" s="15"/>
      <c r="E73" s="15"/>
      <c r="F73" s="15"/>
      <c r="G73" s="15"/>
      <c r="H73" s="77"/>
      <c r="I73" s="77"/>
    </row>
    <row r="74" spans="1:9" s="78" customFormat="1" ht="75" customHeight="1" x14ac:dyDescent="0.25">
      <c r="A74" s="15" t="s">
        <v>96</v>
      </c>
      <c r="B74" s="15" t="s">
        <v>97</v>
      </c>
      <c r="C74" s="15">
        <v>6000</v>
      </c>
      <c r="D74" s="15" t="s">
        <v>41</v>
      </c>
      <c r="E74" s="76"/>
      <c r="F74" s="15" t="str">
        <f>IF(ISBLANK(E74),"", PRODUCT(C74,E74))</f>
        <v/>
      </c>
      <c r="G74" s="77"/>
      <c r="H74" s="15"/>
      <c r="I74" s="15"/>
    </row>
    <row r="75" spans="1:9" s="78" customFormat="1" ht="30" customHeight="1" x14ac:dyDescent="0.25">
      <c r="A75" s="15" t="s">
        <v>98</v>
      </c>
      <c r="B75" s="15" t="s">
        <v>99</v>
      </c>
      <c r="C75" s="15"/>
      <c r="D75" s="15"/>
      <c r="E75" s="15"/>
      <c r="F75" s="15"/>
      <c r="G75" s="15"/>
      <c r="H75" s="77"/>
      <c r="I75" s="77"/>
    </row>
    <row r="76" spans="1:9" s="78" customFormat="1" ht="30" customHeight="1" x14ac:dyDescent="0.25">
      <c r="A76" s="15" t="s">
        <v>100</v>
      </c>
      <c r="B76" s="15" t="s">
        <v>101</v>
      </c>
      <c r="C76" s="15"/>
      <c r="D76" s="15"/>
      <c r="E76" s="15"/>
      <c r="F76" s="15"/>
      <c r="G76" s="15"/>
      <c r="H76" s="77"/>
      <c r="I76" s="77"/>
    </row>
    <row r="77" spans="1:9" s="78" customFormat="1" ht="30" customHeight="1" x14ac:dyDescent="0.25">
      <c r="A77" s="15" t="s">
        <v>102</v>
      </c>
      <c r="B77" s="15" t="s">
        <v>103</v>
      </c>
      <c r="C77" s="15"/>
      <c r="D77" s="15"/>
      <c r="E77" s="15"/>
      <c r="F77" s="15"/>
      <c r="G77" s="15"/>
      <c r="H77" s="77"/>
      <c r="I77" s="77"/>
    </row>
    <row r="78" spans="1:9" s="78" customFormat="1" ht="75" customHeight="1" x14ac:dyDescent="0.25">
      <c r="A78" s="15" t="s">
        <v>104</v>
      </c>
      <c r="B78" s="15" t="s">
        <v>105</v>
      </c>
      <c r="C78" s="15">
        <v>1000</v>
      </c>
      <c r="D78" s="15" t="s">
        <v>41</v>
      </c>
      <c r="E78" s="76"/>
      <c r="F78" s="15" t="str">
        <f>IF(ISBLANK(E78),"", PRODUCT(C78,E78))</f>
        <v/>
      </c>
      <c r="G78" s="77"/>
      <c r="H78" s="15"/>
      <c r="I78" s="15"/>
    </row>
    <row r="79" spans="1:9" s="78" customFormat="1" ht="30" customHeight="1" x14ac:dyDescent="0.25">
      <c r="A79" s="15" t="s">
        <v>106</v>
      </c>
      <c r="B79" s="15" t="s">
        <v>107</v>
      </c>
      <c r="C79" s="15"/>
      <c r="D79" s="15"/>
      <c r="E79" s="15"/>
      <c r="F79" s="15"/>
      <c r="G79" s="15"/>
      <c r="H79" s="77"/>
      <c r="I79" s="77"/>
    </row>
    <row r="80" spans="1:9" s="78" customFormat="1" ht="75" customHeight="1" x14ac:dyDescent="0.25">
      <c r="A80" s="15" t="s">
        <v>108</v>
      </c>
      <c r="B80" s="15" t="s">
        <v>109</v>
      </c>
      <c r="C80" s="15">
        <v>8000</v>
      </c>
      <c r="D80" s="15" t="s">
        <v>110</v>
      </c>
      <c r="E80" s="76"/>
      <c r="F80" s="15" t="str">
        <f>IF(ISBLANK(E80),"", PRODUCT(C80,E80))</f>
        <v/>
      </c>
      <c r="G80" s="77"/>
      <c r="H80" s="15"/>
      <c r="I80" s="15"/>
    </row>
    <row r="81" spans="1:9" s="78" customFormat="1" ht="30" customHeight="1" x14ac:dyDescent="0.25">
      <c r="A81" s="15" t="s">
        <v>111</v>
      </c>
      <c r="B81" s="15" t="s">
        <v>112</v>
      </c>
      <c r="C81" s="15"/>
      <c r="D81" s="15"/>
      <c r="E81" s="15"/>
      <c r="F81" s="15"/>
      <c r="G81" s="15"/>
      <c r="H81" s="77"/>
      <c r="I81" s="77"/>
    </row>
    <row r="82" spans="1:9" s="78" customFormat="1" ht="30" customHeight="1" x14ac:dyDescent="0.25">
      <c r="A82" s="15" t="s">
        <v>113</v>
      </c>
      <c r="B82" s="15" t="s">
        <v>114</v>
      </c>
      <c r="C82" s="15"/>
      <c r="D82" s="15"/>
      <c r="E82" s="15"/>
      <c r="F82" s="15"/>
      <c r="G82" s="15"/>
      <c r="H82" s="77"/>
      <c r="I82" s="77"/>
    </row>
    <row r="83" spans="1:9" x14ac:dyDescent="0.25">
      <c r="A83" s="12"/>
      <c r="B83" s="12"/>
      <c r="C83" s="12"/>
      <c r="D83" s="12"/>
      <c r="E83" s="69" t="s">
        <v>61</v>
      </c>
      <c r="F83" s="69" t="str">
        <f>IF((COUNT(C60:C82)&lt;&gt;COUNT(F60:F82)),"", ROUND(SUM(F60:F82),2))</f>
        <v/>
      </c>
      <c r="G83" s="72" t="str">
        <f>IF((COUNT(C60:C82)&lt;&gt;COUNT(F60:F82)),"Neužpildytos visų objektų kainos", "")</f>
        <v>Neužpildytos visų objektų kainos</v>
      </c>
      <c r="H83" s="12"/>
      <c r="I83" s="12"/>
    </row>
    <row r="84" spans="1:9" ht="47.25" customHeight="1" x14ac:dyDescent="0.25">
      <c r="A84" s="12"/>
      <c r="B84" s="12"/>
      <c r="C84" s="69" t="s">
        <v>62</v>
      </c>
      <c r="D84" s="71"/>
      <c r="E84" s="69" t="s">
        <v>63</v>
      </c>
      <c r="F84" s="69" t="str">
        <f>IF(OR(F83="",D84=""),"", ROUND(PRODUCT(D84,F83)/100,2))</f>
        <v/>
      </c>
      <c r="G84" s="72" t="str">
        <f>IF(D84="", "Nurodykite taikomą PVM dydį", "")</f>
        <v>Nurodykite taikomą PVM dydį</v>
      </c>
      <c r="H84" s="12"/>
      <c r="I84" s="12"/>
    </row>
    <row r="85" spans="1:9" x14ac:dyDescent="0.25">
      <c r="A85" s="12"/>
      <c r="B85" s="12"/>
      <c r="C85" s="12"/>
      <c r="D85" s="12"/>
      <c r="E85" s="69" t="s">
        <v>64</v>
      </c>
      <c r="F85" s="69">
        <f>IF(ISBLANK(F84), "", ROUND(SUM(F83:F84),2))</f>
        <v>0</v>
      </c>
      <c r="G85" s="12"/>
      <c r="H85" s="12"/>
      <c r="I85" s="12"/>
    </row>
    <row r="89" spans="1:9" x14ac:dyDescent="0.25">
      <c r="A89" s="13" t="s">
        <v>115</v>
      </c>
      <c r="B89" s="13" t="s">
        <v>116</v>
      </c>
    </row>
    <row r="91" spans="1:9" x14ac:dyDescent="0.25">
      <c r="A91" s="13" t="s">
        <v>27</v>
      </c>
    </row>
    <row r="92" spans="1:9" ht="45" x14ac:dyDescent="0.25">
      <c r="A92" s="69" t="s">
        <v>28</v>
      </c>
      <c r="B92" s="69" t="s">
        <v>29</v>
      </c>
      <c r="C92" s="69" t="s">
        <v>30</v>
      </c>
      <c r="D92" s="69" t="s">
        <v>31</v>
      </c>
      <c r="E92" s="69" t="s">
        <v>32</v>
      </c>
      <c r="F92" s="69" t="s">
        <v>33</v>
      </c>
      <c r="G92" s="69" t="s">
        <v>34</v>
      </c>
      <c r="H92" s="69" t="s">
        <v>35</v>
      </c>
      <c r="I92" s="69" t="s">
        <v>36</v>
      </c>
    </row>
    <row r="93" spans="1:9" ht="30" x14ac:dyDescent="0.25">
      <c r="A93" s="69" t="s">
        <v>117</v>
      </c>
      <c r="B93" s="69" t="s">
        <v>118</v>
      </c>
      <c r="C93" s="70"/>
      <c r="D93" s="70"/>
      <c r="E93" s="70"/>
      <c r="F93" s="70"/>
      <c r="G93" s="70"/>
      <c r="H93" s="70"/>
      <c r="I93" s="70"/>
    </row>
    <row r="94" spans="1:9" s="78" customFormat="1" ht="75" customHeight="1" x14ac:dyDescent="0.25">
      <c r="A94" s="15" t="s">
        <v>119</v>
      </c>
      <c r="B94" s="15" t="s">
        <v>120</v>
      </c>
      <c r="C94" s="15">
        <v>6</v>
      </c>
      <c r="D94" s="15" t="s">
        <v>41</v>
      </c>
      <c r="E94" s="76"/>
      <c r="F94" s="15" t="str">
        <f>IF(ISBLANK(E94),"", PRODUCT(C94,E94))</f>
        <v/>
      </c>
      <c r="G94" s="77"/>
      <c r="H94" s="15"/>
      <c r="I94" s="15"/>
    </row>
    <row r="95" spans="1:9" s="78" customFormat="1" ht="30" customHeight="1" x14ac:dyDescent="0.25">
      <c r="A95" s="15" t="s">
        <v>121</v>
      </c>
      <c r="B95" s="15" t="s">
        <v>122</v>
      </c>
      <c r="C95" s="15"/>
      <c r="D95" s="15"/>
      <c r="E95" s="15"/>
      <c r="F95" s="15"/>
      <c r="G95" s="15"/>
      <c r="H95" s="77"/>
      <c r="I95" s="77"/>
    </row>
    <row r="96" spans="1:9" s="78" customFormat="1" ht="30" customHeight="1" x14ac:dyDescent="0.25">
      <c r="A96" s="15" t="s">
        <v>123</v>
      </c>
      <c r="B96" s="15" t="s">
        <v>124</v>
      </c>
      <c r="C96" s="15"/>
      <c r="D96" s="15"/>
      <c r="E96" s="15"/>
      <c r="F96" s="15"/>
      <c r="G96" s="15"/>
      <c r="H96" s="77"/>
      <c r="I96" s="77"/>
    </row>
    <row r="97" spans="1:9" s="78" customFormat="1" ht="30" customHeight="1" x14ac:dyDescent="0.25">
      <c r="A97" s="15" t="s">
        <v>125</v>
      </c>
      <c r="B97" s="15" t="s">
        <v>126</v>
      </c>
      <c r="C97" s="15"/>
      <c r="D97" s="15"/>
      <c r="E97" s="15"/>
      <c r="F97" s="15"/>
      <c r="G97" s="15"/>
      <c r="H97" s="77"/>
      <c r="I97" s="77"/>
    </row>
    <row r="98" spans="1:9" s="78" customFormat="1" ht="30" customHeight="1" x14ac:dyDescent="0.25">
      <c r="A98" s="15" t="s">
        <v>127</v>
      </c>
      <c r="B98" s="15" t="s">
        <v>128</v>
      </c>
      <c r="C98" s="15"/>
      <c r="D98" s="15"/>
      <c r="E98" s="15"/>
      <c r="F98" s="15"/>
      <c r="G98" s="15"/>
      <c r="H98" s="77"/>
      <c r="I98" s="77"/>
    </row>
    <row r="99" spans="1:9" s="78" customFormat="1" ht="75" customHeight="1" x14ac:dyDescent="0.25">
      <c r="A99" s="15" t="s">
        <v>129</v>
      </c>
      <c r="B99" s="15" t="s">
        <v>130</v>
      </c>
      <c r="C99" s="15">
        <v>9</v>
      </c>
      <c r="D99" s="15" t="s">
        <v>41</v>
      </c>
      <c r="E99" s="76"/>
      <c r="F99" s="15" t="str">
        <f>IF(ISBLANK(E99),"", PRODUCT(C99,E99))</f>
        <v/>
      </c>
      <c r="G99" s="77"/>
      <c r="H99" s="15"/>
      <c r="I99" s="15"/>
    </row>
    <row r="100" spans="1:9" s="78" customFormat="1" ht="30" customHeight="1" x14ac:dyDescent="0.25">
      <c r="A100" s="15" t="s">
        <v>131</v>
      </c>
      <c r="B100" s="15" t="s">
        <v>132</v>
      </c>
      <c r="C100" s="15"/>
      <c r="D100" s="15"/>
      <c r="E100" s="15"/>
      <c r="F100" s="15"/>
      <c r="G100" s="15"/>
      <c r="H100" s="77"/>
      <c r="I100" s="77"/>
    </row>
    <row r="101" spans="1:9" s="78" customFormat="1" ht="30" customHeight="1" x14ac:dyDescent="0.25">
      <c r="A101" s="15" t="s">
        <v>133</v>
      </c>
      <c r="B101" s="15" t="s">
        <v>134</v>
      </c>
      <c r="C101" s="15"/>
      <c r="D101" s="15"/>
      <c r="E101" s="15"/>
      <c r="F101" s="15"/>
      <c r="G101" s="15"/>
      <c r="H101" s="77"/>
      <c r="I101" s="77"/>
    </row>
    <row r="102" spans="1:9" s="78" customFormat="1" ht="75" customHeight="1" x14ac:dyDescent="0.25">
      <c r="A102" s="15" t="s">
        <v>135</v>
      </c>
      <c r="B102" s="15" t="s">
        <v>136</v>
      </c>
      <c r="C102" s="15">
        <v>30</v>
      </c>
      <c r="D102" s="15" t="s">
        <v>41</v>
      </c>
      <c r="E102" s="76"/>
      <c r="F102" s="15" t="str">
        <f>IF(ISBLANK(E102),"", PRODUCT(C102,E102))</f>
        <v/>
      </c>
      <c r="G102" s="77"/>
      <c r="H102" s="15"/>
      <c r="I102" s="15"/>
    </row>
    <row r="103" spans="1:9" s="78" customFormat="1" ht="30" customHeight="1" x14ac:dyDescent="0.25">
      <c r="A103" s="15" t="s">
        <v>137</v>
      </c>
      <c r="B103" s="15" t="s">
        <v>138</v>
      </c>
      <c r="C103" s="15"/>
      <c r="D103" s="15"/>
      <c r="E103" s="15"/>
      <c r="F103" s="15"/>
      <c r="G103" s="15"/>
      <c r="H103" s="77"/>
      <c r="I103" s="77"/>
    </row>
    <row r="104" spans="1:9" s="78" customFormat="1" ht="30" customHeight="1" x14ac:dyDescent="0.25">
      <c r="A104" s="15" t="s">
        <v>139</v>
      </c>
      <c r="B104" s="15" t="s">
        <v>140</v>
      </c>
      <c r="C104" s="15"/>
      <c r="D104" s="15"/>
      <c r="E104" s="15"/>
      <c r="F104" s="15"/>
      <c r="G104" s="15"/>
      <c r="H104" s="77"/>
      <c r="I104" s="77"/>
    </row>
    <row r="105" spans="1:9" x14ac:dyDescent="0.25">
      <c r="A105" s="12"/>
      <c r="B105" s="12"/>
      <c r="C105" s="12"/>
      <c r="D105" s="12"/>
      <c r="E105" s="69" t="s">
        <v>61</v>
      </c>
      <c r="F105" s="69" t="str">
        <f>IF((COUNT(C94:C104)&lt;&gt;COUNT(F94:F104)),"", ROUND(SUM(F94:F104),2))</f>
        <v/>
      </c>
      <c r="G105" s="72" t="str">
        <f>IF((COUNT(C94:C104)&lt;&gt;COUNT(F94:F104)),"Neužpildytos visų objektų kainos", "")</f>
        <v>Neužpildytos visų objektų kainos</v>
      </c>
      <c r="H105" s="12"/>
      <c r="I105" s="12"/>
    </row>
    <row r="106" spans="1:9" ht="45.75" customHeight="1" x14ac:dyDescent="0.25">
      <c r="A106" s="12"/>
      <c r="B106" s="12"/>
      <c r="C106" s="69" t="s">
        <v>62</v>
      </c>
      <c r="D106" s="71"/>
      <c r="E106" s="69" t="s">
        <v>63</v>
      </c>
      <c r="F106" s="69" t="str">
        <f>IF(OR(F105="",D106=""),"", ROUND(PRODUCT(D106,F105)/100,2))</f>
        <v/>
      </c>
      <c r="G106" s="72" t="str">
        <f>IF(D106="", "Nurodykite taikomą PVM dydį", "")</f>
        <v>Nurodykite taikomą PVM dydį</v>
      </c>
      <c r="H106" s="12"/>
      <c r="I106" s="12"/>
    </row>
    <row r="107" spans="1:9" x14ac:dyDescent="0.25">
      <c r="A107" s="12"/>
      <c r="B107" s="12"/>
      <c r="C107" s="12"/>
      <c r="D107" s="12"/>
      <c r="E107" s="69" t="s">
        <v>64</v>
      </c>
      <c r="F107" s="69">
        <f>IF(ISBLANK(F106), "", ROUND(SUM(F105:F106),2))</f>
        <v>0</v>
      </c>
      <c r="G107" s="12"/>
      <c r="H107" s="12"/>
      <c r="I107" s="12"/>
    </row>
    <row r="111" spans="1:9" x14ac:dyDescent="0.25">
      <c r="A111" s="13" t="s">
        <v>141</v>
      </c>
      <c r="B111" s="13" t="s">
        <v>142</v>
      </c>
    </row>
    <row r="113" spans="1:9" x14ac:dyDescent="0.25">
      <c r="A113" s="74" t="s">
        <v>27</v>
      </c>
      <c r="B113" s="12"/>
      <c r="C113" s="12"/>
      <c r="D113" s="12"/>
      <c r="E113" s="12"/>
      <c r="F113" s="12"/>
      <c r="G113" s="12"/>
      <c r="H113" s="12"/>
      <c r="I113" s="12"/>
    </row>
    <row r="114" spans="1:9" ht="45" x14ac:dyDescent="0.25">
      <c r="A114" s="69" t="s">
        <v>28</v>
      </c>
      <c r="B114" s="69" t="s">
        <v>29</v>
      </c>
      <c r="C114" s="69" t="s">
        <v>30</v>
      </c>
      <c r="D114" s="69" t="s">
        <v>31</v>
      </c>
      <c r="E114" s="69" t="s">
        <v>32</v>
      </c>
      <c r="F114" s="69" t="s">
        <v>33</v>
      </c>
      <c r="G114" s="69" t="s">
        <v>34</v>
      </c>
      <c r="H114" s="69" t="s">
        <v>35</v>
      </c>
      <c r="I114" s="69" t="s">
        <v>36</v>
      </c>
    </row>
    <row r="115" spans="1:9" x14ac:dyDescent="0.25">
      <c r="A115" s="69" t="s">
        <v>143</v>
      </c>
      <c r="B115" s="69" t="s">
        <v>144</v>
      </c>
      <c r="C115" s="70"/>
      <c r="D115" s="70"/>
      <c r="E115" s="70"/>
      <c r="F115" s="70"/>
      <c r="G115" s="70"/>
      <c r="H115" s="70"/>
      <c r="I115" s="70"/>
    </row>
    <row r="116" spans="1:9" s="78" customFormat="1" ht="75" customHeight="1" x14ac:dyDescent="0.25">
      <c r="A116" s="15" t="s">
        <v>145</v>
      </c>
      <c r="B116" s="15" t="s">
        <v>146</v>
      </c>
      <c r="C116" s="15">
        <v>60</v>
      </c>
      <c r="D116" s="15" t="s">
        <v>41</v>
      </c>
      <c r="E116" s="76"/>
      <c r="F116" s="15" t="str">
        <f>IF(ISBLANK(E116),"", PRODUCT(C116,E116))</f>
        <v/>
      </c>
      <c r="G116" s="77"/>
      <c r="H116" s="15"/>
      <c r="I116" s="15"/>
    </row>
    <row r="117" spans="1:9" s="78" customFormat="1" ht="30" customHeight="1" x14ac:dyDescent="0.25">
      <c r="A117" s="15" t="s">
        <v>147</v>
      </c>
      <c r="B117" s="15" t="s">
        <v>148</v>
      </c>
      <c r="C117" s="15"/>
      <c r="D117" s="15"/>
      <c r="E117" s="15"/>
      <c r="F117" s="15"/>
      <c r="G117" s="15"/>
      <c r="H117" s="77"/>
      <c r="I117" s="77"/>
    </row>
    <row r="118" spans="1:9" x14ac:dyDescent="0.25">
      <c r="A118" s="12"/>
      <c r="B118" s="12"/>
      <c r="C118" s="12"/>
      <c r="D118" s="12"/>
      <c r="E118" s="69" t="s">
        <v>61</v>
      </c>
      <c r="F118" s="69" t="str">
        <f>IF((COUNT(C116:C117)&lt;&gt;COUNT(F116:F117)),"", ROUND(SUM(F116:F117),2))</f>
        <v/>
      </c>
      <c r="G118" s="72" t="str">
        <f>IF((COUNT(C116:C117)&lt;&gt;COUNT(F116:F117)),"Neužpildytos visų objektų kainos", "")</f>
        <v>Neužpildytos visų objektų kainos</v>
      </c>
      <c r="H118" s="12"/>
      <c r="I118" s="12"/>
    </row>
    <row r="119" spans="1:9" ht="47.25" customHeight="1" x14ac:dyDescent="0.25">
      <c r="A119" s="12"/>
      <c r="B119" s="12"/>
      <c r="C119" s="69" t="s">
        <v>62</v>
      </c>
      <c r="D119" s="71"/>
      <c r="E119" s="69" t="s">
        <v>63</v>
      </c>
      <c r="F119" s="69" t="str">
        <f>IF(OR(F118="",D119=""),"", ROUND(PRODUCT(D119,F118)/100,2))</f>
        <v/>
      </c>
      <c r="G119" s="72" t="str">
        <f>IF(D119="", "Nurodykite taikomą PVM dydį", "")</f>
        <v>Nurodykite taikomą PVM dydį</v>
      </c>
      <c r="H119" s="12"/>
      <c r="I119" s="12"/>
    </row>
    <row r="120" spans="1:9" x14ac:dyDescent="0.25">
      <c r="A120" s="12"/>
      <c r="B120" s="12"/>
      <c r="C120" s="12"/>
      <c r="D120" s="12"/>
      <c r="E120" s="69" t="s">
        <v>64</v>
      </c>
      <c r="F120" s="69">
        <f>IF(ISBLANK(F119), "", ROUND(SUM(F118:F119),2))</f>
        <v>0</v>
      </c>
      <c r="G120" s="12"/>
      <c r="H120" s="12"/>
      <c r="I120" s="12"/>
    </row>
    <row r="124" spans="1:9" x14ac:dyDescent="0.25">
      <c r="A124" s="13" t="s">
        <v>149</v>
      </c>
      <c r="B124" s="13" t="s">
        <v>150</v>
      </c>
    </row>
    <row r="126" spans="1:9" x14ac:dyDescent="0.25">
      <c r="A126" s="74" t="s">
        <v>27</v>
      </c>
      <c r="B126" s="12"/>
      <c r="C126" s="12"/>
      <c r="D126" s="12"/>
      <c r="E126" s="12"/>
      <c r="F126" s="12"/>
      <c r="G126" s="12"/>
      <c r="H126" s="12"/>
      <c r="I126" s="12"/>
    </row>
    <row r="127" spans="1:9" ht="45" x14ac:dyDescent="0.25">
      <c r="A127" s="69" t="s">
        <v>28</v>
      </c>
      <c r="B127" s="69" t="s">
        <v>29</v>
      </c>
      <c r="C127" s="69" t="s">
        <v>30</v>
      </c>
      <c r="D127" s="69" t="s">
        <v>31</v>
      </c>
      <c r="E127" s="69" t="s">
        <v>32</v>
      </c>
      <c r="F127" s="69" t="s">
        <v>33</v>
      </c>
      <c r="G127" s="69" t="s">
        <v>34</v>
      </c>
      <c r="H127" s="69" t="s">
        <v>35</v>
      </c>
      <c r="I127" s="69" t="s">
        <v>36</v>
      </c>
    </row>
    <row r="128" spans="1:9" s="78" customFormat="1" x14ac:dyDescent="0.25">
      <c r="A128" s="79" t="s">
        <v>151</v>
      </c>
      <c r="B128" s="79" t="s">
        <v>152</v>
      </c>
      <c r="C128" s="15"/>
      <c r="D128" s="15"/>
      <c r="E128" s="15"/>
      <c r="F128" s="15"/>
      <c r="G128" s="15"/>
      <c r="H128" s="15"/>
      <c r="I128" s="15"/>
    </row>
    <row r="129" spans="1:9" s="78" customFormat="1" ht="75" customHeight="1" x14ac:dyDescent="0.25">
      <c r="A129" s="15" t="s">
        <v>153</v>
      </c>
      <c r="B129" s="15" t="s">
        <v>154</v>
      </c>
      <c r="C129" s="15">
        <v>9000</v>
      </c>
      <c r="D129" s="15" t="s">
        <v>41</v>
      </c>
      <c r="E129" s="76"/>
      <c r="F129" s="15" t="str">
        <f>IF(ISBLANK(E129),"", PRODUCT(C129,E129))</f>
        <v/>
      </c>
      <c r="G129" s="77"/>
      <c r="H129" s="15"/>
      <c r="I129" s="15"/>
    </row>
    <row r="130" spans="1:9" s="78" customFormat="1" ht="30" customHeight="1" x14ac:dyDescent="0.25">
      <c r="A130" s="15" t="s">
        <v>155</v>
      </c>
      <c r="B130" s="15" t="s">
        <v>156</v>
      </c>
      <c r="C130" s="15"/>
      <c r="D130" s="15"/>
      <c r="E130" s="15"/>
      <c r="F130" s="15"/>
      <c r="G130" s="15"/>
      <c r="H130" s="77"/>
      <c r="I130" s="77"/>
    </row>
    <row r="131" spans="1:9" s="78" customFormat="1" ht="30" customHeight="1" x14ac:dyDescent="0.25">
      <c r="A131" s="15" t="s">
        <v>157</v>
      </c>
      <c r="B131" s="15" t="s">
        <v>158</v>
      </c>
      <c r="C131" s="15"/>
      <c r="D131" s="15"/>
      <c r="E131" s="15"/>
      <c r="F131" s="15"/>
      <c r="G131" s="15"/>
      <c r="H131" s="77"/>
      <c r="I131" s="77"/>
    </row>
    <row r="132" spans="1:9" s="78" customFormat="1" ht="30" customHeight="1" x14ac:dyDescent="0.25">
      <c r="A132" s="15" t="s">
        <v>159</v>
      </c>
      <c r="B132" s="15" t="s">
        <v>160</v>
      </c>
      <c r="C132" s="15"/>
      <c r="D132" s="15"/>
      <c r="E132" s="15"/>
      <c r="F132" s="15"/>
      <c r="G132" s="15"/>
      <c r="H132" s="77"/>
      <c r="I132" s="77"/>
    </row>
    <row r="133" spans="1:9" s="78" customFormat="1" ht="75" customHeight="1" x14ac:dyDescent="0.25">
      <c r="A133" s="15" t="s">
        <v>161</v>
      </c>
      <c r="B133" s="15" t="s">
        <v>162</v>
      </c>
      <c r="C133" s="15">
        <v>180000</v>
      </c>
      <c r="D133" s="15" t="s">
        <v>41</v>
      </c>
      <c r="E133" s="76"/>
      <c r="F133" s="15" t="str">
        <f>IF(ISBLANK(E133),"", PRODUCT(C133,E133))</f>
        <v/>
      </c>
      <c r="G133" s="77"/>
      <c r="H133" s="15"/>
      <c r="I133" s="15"/>
    </row>
    <row r="134" spans="1:9" s="78" customFormat="1" ht="30" customHeight="1" x14ac:dyDescent="0.25">
      <c r="A134" s="15" t="s">
        <v>163</v>
      </c>
      <c r="B134" s="15" t="s">
        <v>164</v>
      </c>
      <c r="C134" s="15"/>
      <c r="D134" s="15"/>
      <c r="E134" s="15"/>
      <c r="F134" s="15"/>
      <c r="G134" s="15"/>
      <c r="H134" s="77"/>
      <c r="I134" s="77"/>
    </row>
    <row r="135" spans="1:9" s="78" customFormat="1" ht="30" customHeight="1" x14ac:dyDescent="0.25">
      <c r="A135" s="15" t="s">
        <v>165</v>
      </c>
      <c r="B135" s="15" t="s">
        <v>166</v>
      </c>
      <c r="C135" s="15"/>
      <c r="D135" s="15"/>
      <c r="E135" s="15"/>
      <c r="F135" s="15"/>
      <c r="G135" s="15"/>
      <c r="H135" s="77"/>
      <c r="I135" s="77"/>
    </row>
    <row r="136" spans="1:9" x14ac:dyDescent="0.25">
      <c r="A136" s="12"/>
      <c r="B136" s="12"/>
      <c r="C136" s="12"/>
      <c r="D136" s="12"/>
      <c r="E136" s="69" t="s">
        <v>61</v>
      </c>
      <c r="F136" s="69" t="str">
        <f>IF((COUNT(C129:C135)&lt;&gt;COUNT(F129:F135)),"", ROUND(SUM(F129:F135),2))</f>
        <v/>
      </c>
      <c r="G136" s="72" t="str">
        <f>IF((COUNT(C129:C135)&lt;&gt;COUNT(F129:F135)),"Neužpildytos visų objektų kainos", "")</f>
        <v>Neužpildytos visų objektų kainos</v>
      </c>
      <c r="H136" s="12"/>
      <c r="I136" s="12"/>
    </row>
    <row r="137" spans="1:9" ht="45.75" customHeight="1" x14ac:dyDescent="0.25">
      <c r="A137" s="12"/>
      <c r="B137" s="12"/>
      <c r="C137" s="69" t="s">
        <v>62</v>
      </c>
      <c r="D137" s="71"/>
      <c r="E137" s="69" t="s">
        <v>63</v>
      </c>
      <c r="F137" s="69" t="str">
        <f>IF(OR(F136="",D137=""),"", ROUND(PRODUCT(D137,F136)/100,2))</f>
        <v/>
      </c>
      <c r="G137" s="72" t="str">
        <f>IF(D137="", "Nurodykite taikomą PVM dydį", "")</f>
        <v>Nurodykite taikomą PVM dydį</v>
      </c>
      <c r="H137" s="12"/>
      <c r="I137" s="12"/>
    </row>
    <row r="138" spans="1:9" x14ac:dyDescent="0.25">
      <c r="A138" s="12"/>
      <c r="B138" s="12"/>
      <c r="C138" s="12"/>
      <c r="D138" s="12"/>
      <c r="E138" s="69" t="s">
        <v>64</v>
      </c>
      <c r="F138" s="69">
        <f>IF(ISBLANK(F137), "", ROUND(SUM(F136:F137),2))</f>
        <v>0</v>
      </c>
      <c r="G138" s="12"/>
      <c r="H138" s="12"/>
      <c r="I138" s="12"/>
    </row>
    <row r="142" spans="1:9" x14ac:dyDescent="0.25">
      <c r="A142" s="13" t="s">
        <v>167</v>
      </c>
      <c r="B142" s="13" t="s">
        <v>168</v>
      </c>
    </row>
    <row r="144" spans="1:9" x14ac:dyDescent="0.25">
      <c r="A144" s="74" t="s">
        <v>27</v>
      </c>
      <c r="B144" s="12"/>
      <c r="C144" s="12"/>
      <c r="D144" s="12"/>
      <c r="E144" s="12"/>
      <c r="F144" s="12"/>
      <c r="G144" s="12"/>
      <c r="H144" s="12"/>
      <c r="I144" s="12"/>
    </row>
    <row r="145" spans="1:9" ht="45" x14ac:dyDescent="0.25">
      <c r="A145" s="69" t="s">
        <v>28</v>
      </c>
      <c r="B145" s="69" t="s">
        <v>29</v>
      </c>
      <c r="C145" s="69" t="s">
        <v>30</v>
      </c>
      <c r="D145" s="69" t="s">
        <v>31</v>
      </c>
      <c r="E145" s="69" t="s">
        <v>32</v>
      </c>
      <c r="F145" s="69" t="s">
        <v>33</v>
      </c>
      <c r="G145" s="69" t="s">
        <v>34</v>
      </c>
      <c r="H145" s="69" t="s">
        <v>35</v>
      </c>
      <c r="I145" s="69" t="s">
        <v>36</v>
      </c>
    </row>
    <row r="146" spans="1:9" s="78" customFormat="1" x14ac:dyDescent="0.25">
      <c r="A146" s="79" t="s">
        <v>169</v>
      </c>
      <c r="B146" s="79" t="s">
        <v>170</v>
      </c>
      <c r="C146" s="15"/>
      <c r="D146" s="15"/>
      <c r="E146" s="15"/>
      <c r="F146" s="15"/>
      <c r="G146" s="15"/>
      <c r="H146" s="15"/>
      <c r="I146" s="15"/>
    </row>
    <row r="147" spans="1:9" s="78" customFormat="1" ht="75" customHeight="1" x14ac:dyDescent="0.25">
      <c r="A147" s="15" t="s">
        <v>171</v>
      </c>
      <c r="B147" s="15" t="s">
        <v>172</v>
      </c>
      <c r="C147" s="15">
        <v>9000</v>
      </c>
      <c r="D147" s="15" t="s">
        <v>41</v>
      </c>
      <c r="E147" s="76"/>
      <c r="F147" s="15" t="str">
        <f>IF(ISBLANK(E147),"", PRODUCT(C147,E147))</f>
        <v/>
      </c>
      <c r="G147" s="77"/>
      <c r="H147" s="15"/>
      <c r="I147" s="15"/>
    </row>
    <row r="148" spans="1:9" s="78" customFormat="1" ht="30" customHeight="1" x14ac:dyDescent="0.25">
      <c r="A148" s="15" t="s">
        <v>173</v>
      </c>
      <c r="B148" s="15" t="s">
        <v>174</v>
      </c>
      <c r="C148" s="15"/>
      <c r="D148" s="15"/>
      <c r="E148" s="15"/>
      <c r="F148" s="15"/>
      <c r="G148" s="15"/>
      <c r="H148" s="77"/>
      <c r="I148" s="77"/>
    </row>
    <row r="149" spans="1:9" s="78" customFormat="1" ht="30" customHeight="1" x14ac:dyDescent="0.25">
      <c r="A149" s="15" t="s">
        <v>175</v>
      </c>
      <c r="B149" s="15" t="s">
        <v>176</v>
      </c>
      <c r="C149" s="15"/>
      <c r="D149" s="15"/>
      <c r="E149" s="15"/>
      <c r="F149" s="15"/>
      <c r="G149" s="15"/>
      <c r="H149" s="77"/>
      <c r="I149" s="77"/>
    </row>
    <row r="150" spans="1:9" s="78" customFormat="1" ht="30" customHeight="1" x14ac:dyDescent="0.25">
      <c r="A150" s="15" t="s">
        <v>177</v>
      </c>
      <c r="B150" s="15" t="s">
        <v>160</v>
      </c>
      <c r="C150" s="15"/>
      <c r="D150" s="15"/>
      <c r="E150" s="15"/>
      <c r="F150" s="15"/>
      <c r="G150" s="15"/>
      <c r="H150" s="77"/>
      <c r="I150" s="77"/>
    </row>
    <row r="151" spans="1:9" s="78" customFormat="1" x14ac:dyDescent="0.25">
      <c r="A151" s="5"/>
      <c r="B151" s="5"/>
      <c r="C151" s="5"/>
      <c r="D151" s="5"/>
      <c r="E151" s="79" t="s">
        <v>61</v>
      </c>
      <c r="F151" s="79" t="str">
        <f>IF((COUNT(C147:C150)&lt;&gt;COUNT(F147:F150)),"", ROUND(SUM(F147:F150),2))</f>
        <v/>
      </c>
      <c r="G151" s="80" t="str">
        <f>IF((COUNT(C147:C150)&lt;&gt;COUNT(F147:F150)),"Neužpildytos visų objektų kainos", "")</f>
        <v>Neužpildytos visų objektų kainos</v>
      </c>
      <c r="H151" s="5"/>
      <c r="I151" s="5"/>
    </row>
    <row r="152" spans="1:9" s="78" customFormat="1" ht="45" x14ac:dyDescent="0.25">
      <c r="A152" s="5"/>
      <c r="B152" s="5"/>
      <c r="C152" s="79" t="s">
        <v>62</v>
      </c>
      <c r="D152" s="77"/>
      <c r="E152" s="79" t="s">
        <v>63</v>
      </c>
      <c r="F152" s="79" t="str">
        <f>IF(OR(F151="",D152=""),"", ROUND(PRODUCT(D152,F151)/100,2))</f>
        <v/>
      </c>
      <c r="G152" s="80" t="str">
        <f>IF(D152="", "Nurodykite taikomą PVM dydį", "")</f>
        <v>Nurodykite taikomą PVM dydį</v>
      </c>
      <c r="H152" s="5"/>
      <c r="I152" s="5"/>
    </row>
    <row r="153" spans="1:9" x14ac:dyDescent="0.25">
      <c r="A153" s="12"/>
      <c r="B153" s="12"/>
      <c r="C153" s="12"/>
      <c r="D153" s="12"/>
      <c r="E153" s="69" t="s">
        <v>64</v>
      </c>
      <c r="F153" s="69">
        <f>IF(ISBLANK(F152), "", ROUND(SUM(F151:F152),2))</f>
        <v>0</v>
      </c>
      <c r="G153" s="12"/>
      <c r="H153" s="12"/>
      <c r="I153" s="12"/>
    </row>
    <row r="157" spans="1:9" x14ac:dyDescent="0.25">
      <c r="A157" s="13" t="s">
        <v>178</v>
      </c>
      <c r="B157" s="13" t="s">
        <v>179</v>
      </c>
    </row>
    <row r="159" spans="1:9" x14ac:dyDescent="0.25">
      <c r="A159" s="74" t="s">
        <v>27</v>
      </c>
      <c r="B159" s="12"/>
      <c r="C159" s="12"/>
      <c r="D159" s="12"/>
      <c r="E159" s="12"/>
      <c r="F159" s="12"/>
      <c r="G159" s="12"/>
      <c r="H159" s="12"/>
      <c r="I159" s="12"/>
    </row>
    <row r="160" spans="1:9" ht="45" x14ac:dyDescent="0.25">
      <c r="A160" s="69" t="s">
        <v>28</v>
      </c>
      <c r="B160" s="69" t="s">
        <v>29</v>
      </c>
      <c r="C160" s="69" t="s">
        <v>30</v>
      </c>
      <c r="D160" s="69" t="s">
        <v>31</v>
      </c>
      <c r="E160" s="69" t="s">
        <v>32</v>
      </c>
      <c r="F160" s="69" t="s">
        <v>33</v>
      </c>
      <c r="G160" s="69" t="s">
        <v>34</v>
      </c>
      <c r="H160" s="69" t="s">
        <v>35</v>
      </c>
      <c r="I160" s="69" t="s">
        <v>36</v>
      </c>
    </row>
    <row r="161" spans="1:9" x14ac:dyDescent="0.25">
      <c r="A161" s="69" t="s">
        <v>180</v>
      </c>
      <c r="B161" s="69" t="s">
        <v>181</v>
      </c>
      <c r="C161" s="70"/>
      <c r="D161" s="70"/>
      <c r="E161" s="70"/>
      <c r="F161" s="70"/>
      <c r="G161" s="70"/>
      <c r="H161" s="70"/>
      <c r="I161" s="70"/>
    </row>
    <row r="162" spans="1:9" s="78" customFormat="1" ht="75" customHeight="1" x14ac:dyDescent="0.25">
      <c r="A162" s="15" t="s">
        <v>182</v>
      </c>
      <c r="B162" s="15" t="s">
        <v>183</v>
      </c>
      <c r="C162" s="15">
        <v>270000</v>
      </c>
      <c r="D162" s="15" t="s">
        <v>41</v>
      </c>
      <c r="E162" s="76"/>
      <c r="F162" s="15" t="str">
        <f>IF(ISBLANK(E162),"", PRODUCT(C162,E162))</f>
        <v/>
      </c>
      <c r="G162" s="77"/>
      <c r="H162" s="15"/>
      <c r="I162" s="15"/>
    </row>
    <row r="163" spans="1:9" s="78" customFormat="1" ht="30" customHeight="1" x14ac:dyDescent="0.25">
      <c r="A163" s="15" t="s">
        <v>184</v>
      </c>
      <c r="B163" s="15" t="s">
        <v>185</v>
      </c>
      <c r="C163" s="15"/>
      <c r="D163" s="15"/>
      <c r="E163" s="15"/>
      <c r="F163" s="15"/>
      <c r="G163" s="15"/>
      <c r="H163" s="77"/>
      <c r="I163" s="77"/>
    </row>
    <row r="164" spans="1:9" s="78" customFormat="1" ht="30" customHeight="1" x14ac:dyDescent="0.25">
      <c r="A164" s="15" t="s">
        <v>186</v>
      </c>
      <c r="B164" s="15" t="s">
        <v>187</v>
      </c>
      <c r="C164" s="15"/>
      <c r="D164" s="15"/>
      <c r="E164" s="15"/>
      <c r="F164" s="15"/>
      <c r="G164" s="15"/>
      <c r="H164" s="77"/>
      <c r="I164" s="77"/>
    </row>
    <row r="165" spans="1:9" s="78" customFormat="1" x14ac:dyDescent="0.25">
      <c r="A165" s="5"/>
      <c r="B165" s="5"/>
      <c r="C165" s="5"/>
      <c r="D165" s="5"/>
      <c r="E165" s="79" t="s">
        <v>61</v>
      </c>
      <c r="F165" s="79" t="str">
        <f>IF((COUNT(C162:C164)&lt;&gt;COUNT(F162:F164)),"", ROUND(SUM(F162:F164),2))</f>
        <v/>
      </c>
      <c r="G165" s="80" t="str">
        <f>IF((COUNT(C162:C164)&lt;&gt;COUNT(F162:F164)),"Neužpildytos visų objektų kainos", "")</f>
        <v>Neužpildytos visų objektų kainos</v>
      </c>
      <c r="H165" s="5"/>
      <c r="I165" s="5"/>
    </row>
    <row r="166" spans="1:9" s="78" customFormat="1" ht="45" x14ac:dyDescent="0.25">
      <c r="A166" s="5"/>
      <c r="B166" s="5"/>
      <c r="C166" s="79" t="s">
        <v>62</v>
      </c>
      <c r="D166" s="77"/>
      <c r="E166" s="79" t="s">
        <v>63</v>
      </c>
      <c r="F166" s="79" t="str">
        <f>IF(OR(F165="",D166=""),"", ROUND(PRODUCT(D166,F165)/100,2))</f>
        <v/>
      </c>
      <c r="G166" s="80" t="str">
        <f>IF(D166="", "Nurodykite taikomą PVM dydį", "")</f>
        <v>Nurodykite taikomą PVM dydį</v>
      </c>
      <c r="H166" s="5"/>
      <c r="I166" s="5"/>
    </row>
    <row r="167" spans="1:9" x14ac:dyDescent="0.25">
      <c r="A167" s="12"/>
      <c r="B167" s="12"/>
      <c r="C167" s="12"/>
      <c r="D167" s="12"/>
      <c r="E167" s="69" t="s">
        <v>64</v>
      </c>
      <c r="F167" s="69">
        <f>IF(ISBLANK(F166), "", ROUND(SUM(F165:F166),2))</f>
        <v>0</v>
      </c>
      <c r="G167" s="12"/>
      <c r="H167" s="12"/>
      <c r="I167" s="12"/>
    </row>
    <row r="171" spans="1:9" x14ac:dyDescent="0.25">
      <c r="A171" s="13" t="s">
        <v>188</v>
      </c>
      <c r="B171" s="13" t="s">
        <v>189</v>
      </c>
    </row>
    <row r="173" spans="1:9" x14ac:dyDescent="0.25">
      <c r="A173" s="74" t="s">
        <v>27</v>
      </c>
      <c r="B173" s="12"/>
      <c r="C173" s="12"/>
      <c r="D173" s="12"/>
      <c r="E173" s="12"/>
      <c r="F173" s="12"/>
      <c r="G173" s="12"/>
      <c r="H173" s="12"/>
      <c r="I173" s="12"/>
    </row>
    <row r="174" spans="1:9" ht="45" x14ac:dyDescent="0.25">
      <c r="A174" s="69" t="s">
        <v>28</v>
      </c>
      <c r="B174" s="69" t="s">
        <v>29</v>
      </c>
      <c r="C174" s="69" t="s">
        <v>30</v>
      </c>
      <c r="D174" s="69" t="s">
        <v>31</v>
      </c>
      <c r="E174" s="69" t="s">
        <v>32</v>
      </c>
      <c r="F174" s="69" t="s">
        <v>33</v>
      </c>
      <c r="G174" s="69" t="s">
        <v>34</v>
      </c>
      <c r="H174" s="69" t="s">
        <v>35</v>
      </c>
      <c r="I174" s="69" t="s">
        <v>36</v>
      </c>
    </row>
    <row r="175" spans="1:9" ht="30" x14ac:dyDescent="0.25">
      <c r="A175" s="69" t="s">
        <v>190</v>
      </c>
      <c r="B175" s="69" t="s">
        <v>191</v>
      </c>
      <c r="C175" s="70"/>
      <c r="D175" s="70"/>
      <c r="E175" s="70"/>
      <c r="F175" s="70"/>
      <c r="G175" s="70"/>
      <c r="H175" s="70"/>
      <c r="I175" s="70"/>
    </row>
    <row r="176" spans="1:9" s="78" customFormat="1" ht="75" customHeight="1" x14ac:dyDescent="0.25">
      <c r="A176" s="15" t="s">
        <v>192</v>
      </c>
      <c r="B176" s="15" t="s">
        <v>193</v>
      </c>
      <c r="C176" s="15">
        <v>144000</v>
      </c>
      <c r="D176" s="15" t="s">
        <v>41</v>
      </c>
      <c r="E176" s="76"/>
      <c r="F176" s="15" t="str">
        <f>IF(ISBLANK(E176),"", PRODUCT(C176,E176))</f>
        <v/>
      </c>
      <c r="G176" s="77"/>
      <c r="H176" s="15"/>
      <c r="I176" s="15"/>
    </row>
    <row r="177" spans="1:9" s="78" customFormat="1" ht="30" customHeight="1" x14ac:dyDescent="0.25">
      <c r="A177" s="15" t="s">
        <v>194</v>
      </c>
      <c r="B177" s="15" t="s">
        <v>195</v>
      </c>
      <c r="C177" s="15"/>
      <c r="D177" s="15"/>
      <c r="E177" s="15"/>
      <c r="F177" s="15"/>
      <c r="G177" s="15"/>
      <c r="H177" s="77"/>
      <c r="I177" s="77"/>
    </row>
    <row r="178" spans="1:9" s="78" customFormat="1" ht="30" customHeight="1" x14ac:dyDescent="0.25">
      <c r="A178" s="15" t="s">
        <v>196</v>
      </c>
      <c r="B178" s="15" t="s">
        <v>197</v>
      </c>
      <c r="C178" s="15"/>
      <c r="D178" s="15"/>
      <c r="E178" s="15"/>
      <c r="F178" s="15"/>
      <c r="G178" s="15"/>
      <c r="H178" s="77"/>
      <c r="I178" s="77"/>
    </row>
    <row r="179" spans="1:9" s="78" customFormat="1" ht="30" customHeight="1" x14ac:dyDescent="0.25">
      <c r="A179" s="15" t="s">
        <v>198</v>
      </c>
      <c r="B179" s="15" t="s">
        <v>199</v>
      </c>
      <c r="C179" s="15"/>
      <c r="D179" s="15"/>
      <c r="E179" s="15"/>
      <c r="F179" s="15"/>
      <c r="G179" s="15"/>
      <c r="H179" s="77"/>
      <c r="I179" s="77"/>
    </row>
    <row r="180" spans="1:9" s="78" customFormat="1" ht="75" customHeight="1" x14ac:dyDescent="0.25">
      <c r="A180" s="15" t="s">
        <v>200</v>
      </c>
      <c r="B180" s="15" t="s">
        <v>201</v>
      </c>
      <c r="C180" s="15">
        <v>36000</v>
      </c>
      <c r="D180" s="15" t="s">
        <v>41</v>
      </c>
      <c r="E180" s="76"/>
      <c r="F180" s="15" t="str">
        <f>IF(ISBLANK(E180),"", PRODUCT(C180,E180))</f>
        <v/>
      </c>
      <c r="G180" s="77"/>
      <c r="H180" s="15"/>
      <c r="I180" s="15"/>
    </row>
    <row r="181" spans="1:9" s="78" customFormat="1" ht="30" customHeight="1" x14ac:dyDescent="0.25">
      <c r="A181" s="15" t="s">
        <v>202</v>
      </c>
      <c r="B181" s="15" t="s">
        <v>195</v>
      </c>
      <c r="C181" s="15"/>
      <c r="D181" s="15"/>
      <c r="E181" s="15"/>
      <c r="F181" s="15"/>
      <c r="G181" s="15"/>
      <c r="H181" s="77"/>
      <c r="I181" s="77"/>
    </row>
    <row r="182" spans="1:9" s="78" customFormat="1" ht="30" customHeight="1" x14ac:dyDescent="0.25">
      <c r="A182" s="15" t="s">
        <v>203</v>
      </c>
      <c r="B182" s="15" t="s">
        <v>197</v>
      </c>
      <c r="C182" s="15"/>
      <c r="D182" s="15"/>
      <c r="E182" s="15"/>
      <c r="F182" s="15"/>
      <c r="G182" s="15"/>
      <c r="H182" s="77"/>
      <c r="I182" s="77"/>
    </row>
    <row r="183" spans="1:9" s="78" customFormat="1" ht="30" customHeight="1" x14ac:dyDescent="0.25">
      <c r="A183" s="15" t="s">
        <v>204</v>
      </c>
      <c r="B183" s="15" t="s">
        <v>199</v>
      </c>
      <c r="C183" s="15"/>
      <c r="D183" s="15"/>
      <c r="E183" s="15"/>
      <c r="F183" s="15"/>
      <c r="G183" s="15"/>
      <c r="H183" s="77"/>
      <c r="I183" s="77"/>
    </row>
    <row r="184" spans="1:9" s="78" customFormat="1" x14ac:dyDescent="0.25">
      <c r="A184" s="5"/>
      <c r="B184" s="5"/>
      <c r="C184" s="5"/>
      <c r="D184" s="5"/>
      <c r="E184" s="79" t="s">
        <v>61</v>
      </c>
      <c r="F184" s="79" t="str">
        <f>IF((COUNT(C176:C183)&lt;&gt;COUNT(F176:F183)),"", ROUND(SUM(F176:F183),2))</f>
        <v/>
      </c>
      <c r="G184" s="80" t="str">
        <f>IF((COUNT(C176:C183)&lt;&gt;COUNT(F176:F183)),"Neužpildytos visų objektų kainos", "")</f>
        <v>Neužpildytos visų objektų kainos</v>
      </c>
      <c r="H184" s="5"/>
      <c r="I184" s="5"/>
    </row>
    <row r="185" spans="1:9" s="78" customFormat="1" ht="45" x14ac:dyDescent="0.25">
      <c r="A185" s="5"/>
      <c r="B185" s="5"/>
      <c r="C185" s="79" t="s">
        <v>62</v>
      </c>
      <c r="D185" s="77"/>
      <c r="E185" s="79" t="s">
        <v>63</v>
      </c>
      <c r="F185" s="79" t="str">
        <f>IF(OR(F184="",D185=""),"", ROUND(PRODUCT(D185,F184)/100,2))</f>
        <v/>
      </c>
      <c r="G185" s="80" t="str">
        <f>IF(D185="", "Nurodykite taikomą PVM dydį", "")</f>
        <v>Nurodykite taikomą PVM dydį</v>
      </c>
      <c r="H185" s="5"/>
      <c r="I185" s="5"/>
    </row>
    <row r="186" spans="1:9" x14ac:dyDescent="0.25">
      <c r="A186" s="12"/>
      <c r="B186" s="12"/>
      <c r="C186" s="12"/>
      <c r="D186" s="12"/>
      <c r="E186" s="69" t="s">
        <v>64</v>
      </c>
      <c r="F186" s="69">
        <f>IF(ISBLANK(F185), "", ROUND(SUM(F184:F185),2))</f>
        <v>0</v>
      </c>
      <c r="G186" s="12"/>
      <c r="H186" s="12"/>
      <c r="I186" s="12"/>
    </row>
    <row r="190" spans="1:9" x14ac:dyDescent="0.25">
      <c r="A190" s="13" t="s">
        <v>205</v>
      </c>
      <c r="B190" s="13" t="s">
        <v>206</v>
      </c>
    </row>
    <row r="192" spans="1:9" x14ac:dyDescent="0.25">
      <c r="A192" s="74" t="s">
        <v>27</v>
      </c>
      <c r="B192" s="12"/>
      <c r="C192" s="12"/>
      <c r="D192" s="12"/>
      <c r="E192" s="12"/>
      <c r="F192" s="12"/>
      <c r="G192" s="12"/>
      <c r="H192" s="12"/>
      <c r="I192" s="12"/>
    </row>
    <row r="193" spans="1:9" ht="45" x14ac:dyDescent="0.25">
      <c r="A193" s="69" t="s">
        <v>28</v>
      </c>
      <c r="B193" s="69" t="s">
        <v>29</v>
      </c>
      <c r="C193" s="69" t="s">
        <v>30</v>
      </c>
      <c r="D193" s="69" t="s">
        <v>31</v>
      </c>
      <c r="E193" s="69" t="s">
        <v>32</v>
      </c>
      <c r="F193" s="69" t="s">
        <v>33</v>
      </c>
      <c r="G193" s="69" t="s">
        <v>34</v>
      </c>
      <c r="H193" s="69" t="s">
        <v>35</v>
      </c>
      <c r="I193" s="69" t="s">
        <v>36</v>
      </c>
    </row>
    <row r="194" spans="1:9" ht="30" x14ac:dyDescent="0.25">
      <c r="A194" s="69" t="s">
        <v>207</v>
      </c>
      <c r="B194" s="69" t="s">
        <v>208</v>
      </c>
      <c r="C194" s="70"/>
      <c r="D194" s="70"/>
      <c r="E194" s="70"/>
      <c r="F194" s="70"/>
      <c r="G194" s="70"/>
      <c r="H194" s="70"/>
      <c r="I194" s="70"/>
    </row>
    <row r="195" spans="1:9" s="78" customFormat="1" ht="75" customHeight="1" x14ac:dyDescent="0.25">
      <c r="A195" s="15" t="s">
        <v>209</v>
      </c>
      <c r="B195" s="15" t="s">
        <v>210</v>
      </c>
      <c r="C195" s="15">
        <v>45</v>
      </c>
      <c r="D195" s="15" t="s">
        <v>41</v>
      </c>
      <c r="E195" s="76"/>
      <c r="F195" s="15" t="str">
        <f>IF(ISBLANK(E195),"", PRODUCT(C195,E195))</f>
        <v/>
      </c>
      <c r="G195" s="77"/>
      <c r="H195" s="15"/>
      <c r="I195" s="15"/>
    </row>
    <row r="196" spans="1:9" s="78" customFormat="1" ht="30" customHeight="1" x14ac:dyDescent="0.25">
      <c r="A196" s="15" t="s">
        <v>211</v>
      </c>
      <c r="B196" s="15" t="s">
        <v>212</v>
      </c>
      <c r="C196" s="15"/>
      <c r="D196" s="15"/>
      <c r="E196" s="15"/>
      <c r="F196" s="15"/>
      <c r="G196" s="15"/>
      <c r="H196" s="77"/>
      <c r="I196" s="77"/>
    </row>
    <row r="197" spans="1:9" s="78" customFormat="1" ht="30" customHeight="1" x14ac:dyDescent="0.25">
      <c r="A197" s="15" t="s">
        <v>213</v>
      </c>
      <c r="B197" s="15" t="s">
        <v>214</v>
      </c>
      <c r="C197" s="15"/>
      <c r="D197" s="15"/>
      <c r="E197" s="15"/>
      <c r="F197" s="15"/>
      <c r="G197" s="15"/>
      <c r="H197" s="77"/>
      <c r="I197" s="77"/>
    </row>
    <row r="198" spans="1:9" s="78" customFormat="1" ht="30" customHeight="1" x14ac:dyDescent="0.25">
      <c r="A198" s="15" t="s">
        <v>215</v>
      </c>
      <c r="B198" s="15" t="s">
        <v>216</v>
      </c>
      <c r="C198" s="15"/>
      <c r="D198" s="15"/>
      <c r="E198" s="15"/>
      <c r="F198" s="15"/>
      <c r="G198" s="15"/>
      <c r="H198" s="77"/>
      <c r="I198" s="77"/>
    </row>
    <row r="199" spans="1:9" s="78" customFormat="1" ht="75" customHeight="1" x14ac:dyDescent="0.25">
      <c r="A199" s="15" t="s">
        <v>217</v>
      </c>
      <c r="B199" s="15" t="s">
        <v>218</v>
      </c>
      <c r="C199" s="15">
        <v>75</v>
      </c>
      <c r="D199" s="15" t="s">
        <v>41</v>
      </c>
      <c r="E199" s="76"/>
      <c r="F199" s="15" t="str">
        <f>IF(ISBLANK(E199),"", PRODUCT(C199,E199))</f>
        <v/>
      </c>
      <c r="G199" s="77"/>
      <c r="H199" s="15"/>
      <c r="I199" s="15"/>
    </row>
    <row r="200" spans="1:9" s="78" customFormat="1" ht="30" customHeight="1" x14ac:dyDescent="0.25">
      <c r="A200" s="15" t="s">
        <v>219</v>
      </c>
      <c r="B200" s="15" t="s">
        <v>212</v>
      </c>
      <c r="C200" s="15"/>
      <c r="D200" s="15"/>
      <c r="E200" s="15"/>
      <c r="F200" s="15"/>
      <c r="G200" s="15"/>
      <c r="H200" s="77"/>
      <c r="I200" s="77"/>
    </row>
    <row r="201" spans="1:9" s="78" customFormat="1" ht="30" customHeight="1" x14ac:dyDescent="0.25">
      <c r="A201" s="15" t="s">
        <v>220</v>
      </c>
      <c r="B201" s="15" t="s">
        <v>221</v>
      </c>
      <c r="C201" s="15"/>
      <c r="D201" s="15"/>
      <c r="E201" s="15"/>
      <c r="F201" s="15"/>
      <c r="G201" s="15"/>
      <c r="H201" s="77"/>
      <c r="I201" s="77"/>
    </row>
    <row r="202" spans="1:9" s="78" customFormat="1" ht="75" customHeight="1" x14ac:dyDescent="0.25">
      <c r="A202" s="15" t="s">
        <v>222</v>
      </c>
      <c r="B202" s="15" t="s">
        <v>223</v>
      </c>
      <c r="C202" s="15">
        <v>15</v>
      </c>
      <c r="D202" s="15" t="s">
        <v>41</v>
      </c>
      <c r="E202" s="76"/>
      <c r="F202" s="15" t="str">
        <f>IF(ISBLANK(E202),"", PRODUCT(C202,E202))</f>
        <v/>
      </c>
      <c r="G202" s="77"/>
      <c r="H202" s="15"/>
      <c r="I202" s="15"/>
    </row>
    <row r="203" spans="1:9" s="78" customFormat="1" ht="30" customHeight="1" x14ac:dyDescent="0.25">
      <c r="A203" s="15" t="s">
        <v>224</v>
      </c>
      <c r="B203" s="15" t="s">
        <v>225</v>
      </c>
      <c r="C203" s="15"/>
      <c r="D203" s="15"/>
      <c r="E203" s="15"/>
      <c r="F203" s="15"/>
      <c r="G203" s="15"/>
      <c r="H203" s="77"/>
      <c r="I203" s="77"/>
    </row>
    <row r="204" spans="1:9" s="78" customFormat="1" ht="30" customHeight="1" x14ac:dyDescent="0.25">
      <c r="A204" s="15" t="s">
        <v>226</v>
      </c>
      <c r="B204" s="15" t="s">
        <v>227</v>
      </c>
      <c r="C204" s="15"/>
      <c r="D204" s="15"/>
      <c r="E204" s="15"/>
      <c r="F204" s="15"/>
      <c r="G204" s="15"/>
      <c r="H204" s="77"/>
      <c r="I204" s="77"/>
    </row>
    <row r="205" spans="1:9" s="78" customFormat="1" ht="75" customHeight="1" x14ac:dyDescent="0.25">
      <c r="A205" s="15" t="s">
        <v>228</v>
      </c>
      <c r="B205" s="15" t="s">
        <v>229</v>
      </c>
      <c r="C205" s="15">
        <v>12</v>
      </c>
      <c r="D205" s="15" t="s">
        <v>41</v>
      </c>
      <c r="E205" s="76"/>
      <c r="F205" s="15" t="str">
        <f>IF(ISBLANK(E205),"", PRODUCT(C205,E205))</f>
        <v/>
      </c>
      <c r="G205" s="77"/>
      <c r="H205" s="15"/>
      <c r="I205" s="15"/>
    </row>
    <row r="206" spans="1:9" s="78" customFormat="1" ht="30" customHeight="1" x14ac:dyDescent="0.25">
      <c r="A206" s="15" t="s">
        <v>230</v>
      </c>
      <c r="B206" s="15" t="s">
        <v>231</v>
      </c>
      <c r="C206" s="15"/>
      <c r="D206" s="15"/>
      <c r="E206" s="15"/>
      <c r="F206" s="15"/>
      <c r="G206" s="15"/>
      <c r="H206" s="77"/>
      <c r="I206" s="77"/>
    </row>
    <row r="207" spans="1:9" s="78" customFormat="1" ht="30" customHeight="1" x14ac:dyDescent="0.25">
      <c r="A207" s="15" t="s">
        <v>232</v>
      </c>
      <c r="B207" s="15" t="s">
        <v>233</v>
      </c>
      <c r="C207" s="15"/>
      <c r="D207" s="15"/>
      <c r="E207" s="15"/>
      <c r="F207" s="15"/>
      <c r="G207" s="15"/>
      <c r="H207" s="77"/>
      <c r="I207" s="77"/>
    </row>
    <row r="208" spans="1:9" s="78" customFormat="1" x14ac:dyDescent="0.25">
      <c r="A208" s="5"/>
      <c r="B208" s="5"/>
      <c r="C208" s="5"/>
      <c r="D208" s="5"/>
      <c r="E208" s="79" t="s">
        <v>61</v>
      </c>
      <c r="F208" s="79" t="str">
        <f>IF((COUNT(C195:C207)&lt;&gt;COUNT(F195:F207)),"", ROUND(SUM(F195:F207),2))</f>
        <v/>
      </c>
      <c r="G208" s="80" t="str">
        <f>IF((COUNT(C195:C207)&lt;&gt;COUNT(F195:F207)),"Neužpildytos visų objektų kainos", "")</f>
        <v>Neužpildytos visų objektų kainos</v>
      </c>
      <c r="H208" s="5"/>
      <c r="I208" s="5"/>
    </row>
    <row r="209" spans="1:9" s="78" customFormat="1" ht="45" x14ac:dyDescent="0.25">
      <c r="A209" s="5"/>
      <c r="B209" s="5"/>
      <c r="C209" s="79" t="s">
        <v>62</v>
      </c>
      <c r="D209" s="77"/>
      <c r="E209" s="79" t="s">
        <v>63</v>
      </c>
      <c r="F209" s="79" t="str">
        <f>IF(OR(F208="",D209=""),"", ROUND(PRODUCT(D209,F208)/100,2))</f>
        <v/>
      </c>
      <c r="G209" s="80" t="str">
        <f>IF(D209="", "Nurodykite taikomą PVM dydį", "")</f>
        <v>Nurodykite taikomą PVM dydį</v>
      </c>
      <c r="H209" s="5"/>
      <c r="I209" s="5"/>
    </row>
    <row r="210" spans="1:9" s="78" customFormat="1" x14ac:dyDescent="0.25">
      <c r="A210" s="5"/>
      <c r="B210" s="5"/>
      <c r="C210" s="5"/>
      <c r="D210" s="5"/>
      <c r="E210" s="79" t="s">
        <v>64</v>
      </c>
      <c r="F210" s="79">
        <f>IF(ISBLANK(F209), "", ROUND(SUM(F208:F209),2))</f>
        <v>0</v>
      </c>
      <c r="G210" s="5"/>
      <c r="H210" s="5"/>
      <c r="I210" s="5"/>
    </row>
    <row r="214" spans="1:9" x14ac:dyDescent="0.25">
      <c r="A214" s="13" t="s">
        <v>234</v>
      </c>
      <c r="B214" s="13" t="s">
        <v>235</v>
      </c>
    </row>
    <row r="216" spans="1:9" x14ac:dyDescent="0.25">
      <c r="A216" s="74" t="s">
        <v>27</v>
      </c>
      <c r="B216" s="12"/>
      <c r="C216" s="12"/>
      <c r="D216" s="12"/>
      <c r="E216" s="12"/>
      <c r="F216" s="12"/>
      <c r="G216" s="12"/>
      <c r="H216" s="12"/>
      <c r="I216" s="12"/>
    </row>
    <row r="217" spans="1:9" ht="45" x14ac:dyDescent="0.25">
      <c r="A217" s="69" t="s">
        <v>28</v>
      </c>
      <c r="B217" s="69" t="s">
        <v>29</v>
      </c>
      <c r="C217" s="69" t="s">
        <v>30</v>
      </c>
      <c r="D217" s="69" t="s">
        <v>31</v>
      </c>
      <c r="E217" s="69" t="s">
        <v>32</v>
      </c>
      <c r="F217" s="69" t="s">
        <v>33</v>
      </c>
      <c r="G217" s="69" t="s">
        <v>34</v>
      </c>
      <c r="H217" s="69" t="s">
        <v>35</v>
      </c>
      <c r="I217" s="69" t="s">
        <v>36</v>
      </c>
    </row>
    <row r="218" spans="1:9" ht="60" x14ac:dyDescent="0.25">
      <c r="A218" s="69" t="s">
        <v>236</v>
      </c>
      <c r="B218" s="69" t="s">
        <v>237</v>
      </c>
      <c r="C218" s="70"/>
      <c r="D218" s="70"/>
      <c r="E218" s="70"/>
      <c r="F218" s="70"/>
      <c r="G218" s="70"/>
      <c r="H218" s="70"/>
      <c r="I218" s="70"/>
    </row>
    <row r="219" spans="1:9" s="78" customFormat="1" ht="75" customHeight="1" x14ac:dyDescent="0.25">
      <c r="A219" s="15" t="s">
        <v>238</v>
      </c>
      <c r="B219" s="15" t="s">
        <v>239</v>
      </c>
      <c r="C219" s="15">
        <v>15</v>
      </c>
      <c r="D219" s="15" t="s">
        <v>41</v>
      </c>
      <c r="E219" s="76"/>
      <c r="F219" s="15" t="str">
        <f>IF(ISBLANK(E219),"", PRODUCT(C219,E219))</f>
        <v/>
      </c>
      <c r="G219" s="77"/>
      <c r="H219" s="15"/>
      <c r="I219" s="15"/>
    </row>
    <row r="220" spans="1:9" s="78" customFormat="1" ht="30" customHeight="1" x14ac:dyDescent="0.25">
      <c r="A220" s="15" t="s">
        <v>240</v>
      </c>
      <c r="B220" s="15" t="s">
        <v>241</v>
      </c>
      <c r="C220" s="15"/>
      <c r="D220" s="15"/>
      <c r="E220" s="15"/>
      <c r="F220" s="15"/>
      <c r="G220" s="15"/>
      <c r="H220" s="77"/>
      <c r="I220" s="77"/>
    </row>
    <row r="221" spans="1:9" s="78" customFormat="1" ht="30" customHeight="1" x14ac:dyDescent="0.25">
      <c r="A221" s="15" t="s">
        <v>242</v>
      </c>
      <c r="B221" s="15" t="s">
        <v>243</v>
      </c>
      <c r="C221" s="15"/>
      <c r="D221" s="15"/>
      <c r="E221" s="15"/>
      <c r="F221" s="15"/>
      <c r="G221" s="15"/>
      <c r="H221" s="77"/>
      <c r="I221" s="77"/>
    </row>
    <row r="222" spans="1:9" s="78" customFormat="1" ht="75" customHeight="1" x14ac:dyDescent="0.25">
      <c r="A222" s="15" t="s">
        <v>244</v>
      </c>
      <c r="B222" s="15" t="s">
        <v>245</v>
      </c>
      <c r="C222" s="15">
        <v>12</v>
      </c>
      <c r="D222" s="15" t="s">
        <v>41</v>
      </c>
      <c r="E222" s="76"/>
      <c r="F222" s="15" t="str">
        <f>IF(ISBLANK(E222),"", PRODUCT(C222,E222))</f>
        <v/>
      </c>
      <c r="G222" s="77"/>
      <c r="H222" s="15"/>
      <c r="I222" s="15"/>
    </row>
    <row r="223" spans="1:9" s="78" customFormat="1" ht="30" customHeight="1" x14ac:dyDescent="0.25">
      <c r="A223" s="15" t="s">
        <v>246</v>
      </c>
      <c r="B223" s="15" t="s">
        <v>247</v>
      </c>
      <c r="C223" s="15"/>
      <c r="D223" s="15"/>
      <c r="E223" s="15"/>
      <c r="F223" s="15"/>
      <c r="G223" s="15"/>
      <c r="H223" s="77"/>
      <c r="I223" s="77"/>
    </row>
    <row r="224" spans="1:9" s="78" customFormat="1" ht="30" customHeight="1" x14ac:dyDescent="0.25">
      <c r="A224" s="15" t="s">
        <v>248</v>
      </c>
      <c r="B224" s="15" t="s">
        <v>249</v>
      </c>
      <c r="C224" s="15"/>
      <c r="D224" s="15"/>
      <c r="E224" s="15"/>
      <c r="F224" s="15"/>
      <c r="G224" s="15"/>
      <c r="H224" s="77"/>
      <c r="I224" s="77"/>
    </row>
    <row r="225" spans="1:9" s="78" customFormat="1" ht="30" customHeight="1" x14ac:dyDescent="0.25">
      <c r="A225" s="15" t="s">
        <v>250</v>
      </c>
      <c r="B225" s="15" t="s">
        <v>251</v>
      </c>
      <c r="C225" s="15"/>
      <c r="D225" s="15"/>
      <c r="E225" s="15"/>
      <c r="F225" s="15"/>
      <c r="G225" s="15"/>
      <c r="H225" s="77"/>
      <c r="I225" s="77"/>
    </row>
    <row r="226" spans="1:9" s="78" customFormat="1" x14ac:dyDescent="0.25">
      <c r="A226" s="5"/>
      <c r="B226" s="5"/>
      <c r="C226" s="5"/>
      <c r="D226" s="5"/>
      <c r="E226" s="79" t="s">
        <v>61</v>
      </c>
      <c r="F226" s="79" t="str">
        <f>IF((COUNT(C219:C225)&lt;&gt;COUNT(F219:F225)),"", ROUND(SUM(F219:F225),2))</f>
        <v/>
      </c>
      <c r="G226" s="80" t="str">
        <f>IF((COUNT(C219:C225)&lt;&gt;COUNT(F219:F225)),"Neužpildytos visų objektų kainos", "")</f>
        <v>Neužpildytos visų objektų kainos</v>
      </c>
      <c r="H226" s="5"/>
      <c r="I226" s="5"/>
    </row>
    <row r="227" spans="1:9" s="78" customFormat="1" ht="45" x14ac:dyDescent="0.25">
      <c r="A227" s="5"/>
      <c r="B227" s="5"/>
      <c r="C227" s="79" t="s">
        <v>62</v>
      </c>
      <c r="D227" s="77"/>
      <c r="E227" s="79" t="s">
        <v>63</v>
      </c>
      <c r="F227" s="79" t="str">
        <f>IF(OR(F226="",D227=""),"", ROUND(PRODUCT(D227,F226)/100,2))</f>
        <v/>
      </c>
      <c r="G227" s="80" t="str">
        <f>IF(D227="", "Nurodykite taikomą PVM dydį", "")</f>
        <v>Nurodykite taikomą PVM dydį</v>
      </c>
      <c r="H227" s="5"/>
      <c r="I227" s="5"/>
    </row>
    <row r="228" spans="1:9" x14ac:dyDescent="0.25">
      <c r="A228" s="12"/>
      <c r="B228" s="12"/>
      <c r="C228" s="12"/>
      <c r="D228" s="12"/>
      <c r="E228" s="69" t="s">
        <v>64</v>
      </c>
      <c r="F228" s="69">
        <f>IF(ISBLANK(F227), "", ROUND(SUM(F226:F227),2))</f>
        <v>0</v>
      </c>
      <c r="G228" s="12"/>
      <c r="H228" s="12"/>
      <c r="I228" s="12"/>
    </row>
    <row r="232" spans="1:9" x14ac:dyDescent="0.25">
      <c r="A232" s="13" t="s">
        <v>252</v>
      </c>
      <c r="B232" s="13" t="s">
        <v>253</v>
      </c>
    </row>
    <row r="234" spans="1:9" x14ac:dyDescent="0.25">
      <c r="A234" s="74" t="s">
        <v>27</v>
      </c>
      <c r="B234" s="12"/>
      <c r="C234" s="12"/>
      <c r="D234" s="12"/>
      <c r="E234" s="12"/>
      <c r="F234" s="12"/>
      <c r="G234" s="12"/>
      <c r="H234" s="12"/>
      <c r="I234" s="12"/>
    </row>
    <row r="235" spans="1:9" ht="45" x14ac:dyDescent="0.25">
      <c r="A235" s="69" t="s">
        <v>28</v>
      </c>
      <c r="B235" s="69" t="s">
        <v>29</v>
      </c>
      <c r="C235" s="69" t="s">
        <v>30</v>
      </c>
      <c r="D235" s="69" t="s">
        <v>31</v>
      </c>
      <c r="E235" s="69" t="s">
        <v>32</v>
      </c>
      <c r="F235" s="69" t="s">
        <v>33</v>
      </c>
      <c r="G235" s="69" t="s">
        <v>34</v>
      </c>
      <c r="H235" s="69" t="s">
        <v>35</v>
      </c>
      <c r="I235" s="69" t="s">
        <v>36</v>
      </c>
    </row>
    <row r="236" spans="1:9" ht="30" x14ac:dyDescent="0.25">
      <c r="A236" s="69" t="s">
        <v>254</v>
      </c>
      <c r="B236" s="69" t="s">
        <v>255</v>
      </c>
      <c r="C236" s="70"/>
      <c r="D236" s="70"/>
      <c r="E236" s="70"/>
      <c r="F236" s="70"/>
      <c r="G236" s="70"/>
      <c r="H236" s="70"/>
      <c r="I236" s="70"/>
    </row>
    <row r="237" spans="1:9" s="78" customFormat="1" ht="75" customHeight="1" x14ac:dyDescent="0.25">
      <c r="A237" s="15" t="s">
        <v>256</v>
      </c>
      <c r="B237" s="15" t="s">
        <v>257</v>
      </c>
      <c r="C237" s="15">
        <v>40000</v>
      </c>
      <c r="D237" s="15" t="s">
        <v>41</v>
      </c>
      <c r="E237" s="76"/>
      <c r="F237" s="15" t="str">
        <f>IF(ISBLANK(E237),"", PRODUCT(C237,E237))</f>
        <v/>
      </c>
      <c r="G237" s="77"/>
      <c r="H237" s="15"/>
      <c r="I237" s="15"/>
    </row>
    <row r="238" spans="1:9" s="78" customFormat="1" ht="30" customHeight="1" x14ac:dyDescent="0.25">
      <c r="A238" s="15" t="s">
        <v>258</v>
      </c>
      <c r="B238" s="15" t="s">
        <v>259</v>
      </c>
      <c r="C238" s="15"/>
      <c r="D238" s="15"/>
      <c r="E238" s="15"/>
      <c r="F238" s="15"/>
      <c r="G238" s="15"/>
      <c r="H238" s="77"/>
      <c r="I238" s="77"/>
    </row>
    <row r="239" spans="1:9" s="78" customFormat="1" ht="30" customHeight="1" x14ac:dyDescent="0.25">
      <c r="A239" s="15" t="s">
        <v>260</v>
      </c>
      <c r="B239" s="15" t="s">
        <v>261</v>
      </c>
      <c r="C239" s="15"/>
      <c r="D239" s="15"/>
      <c r="E239" s="15"/>
      <c r="F239" s="15"/>
      <c r="G239" s="15"/>
      <c r="H239" s="77"/>
      <c r="I239" s="77"/>
    </row>
    <row r="240" spans="1:9" s="78" customFormat="1" x14ac:dyDescent="0.25">
      <c r="A240" s="5"/>
      <c r="B240" s="5"/>
      <c r="C240" s="5"/>
      <c r="D240" s="5"/>
      <c r="E240" s="79" t="s">
        <v>61</v>
      </c>
      <c r="F240" s="79" t="str">
        <f>IF((COUNT(C237:C239)&lt;&gt;COUNT(F237:F239)),"", ROUND(SUM(F237:F239),2))</f>
        <v/>
      </c>
      <c r="G240" s="80" t="str">
        <f>IF((COUNT(C237:C239)&lt;&gt;COUNT(F237:F239)),"Neužpildytos visų objektų kainos", "")</f>
        <v>Neužpildytos visų objektų kainos</v>
      </c>
      <c r="H240" s="5"/>
      <c r="I240" s="5"/>
    </row>
    <row r="241" spans="1:9" s="78" customFormat="1" ht="45" x14ac:dyDescent="0.25">
      <c r="A241" s="5"/>
      <c r="B241" s="5"/>
      <c r="C241" s="79" t="s">
        <v>62</v>
      </c>
      <c r="D241" s="77"/>
      <c r="E241" s="79" t="s">
        <v>63</v>
      </c>
      <c r="F241" s="79" t="str">
        <f>IF(OR(F240="",D241=""),"", ROUND(PRODUCT(D241,F240)/100,2))</f>
        <v/>
      </c>
      <c r="G241" s="80" t="str">
        <f>IF(D241="", "Nurodykite taikomą PVM dydį", "")</f>
        <v>Nurodykite taikomą PVM dydį</v>
      </c>
      <c r="H241" s="5"/>
      <c r="I241" s="5"/>
    </row>
    <row r="242" spans="1:9" s="78" customFormat="1" x14ac:dyDescent="0.25">
      <c r="A242" s="5"/>
      <c r="B242" s="5"/>
      <c r="C242" s="5"/>
      <c r="D242" s="5"/>
      <c r="E242" s="79" t="s">
        <v>64</v>
      </c>
      <c r="F242" s="79">
        <f>IF(ISBLANK(F241), "", ROUND(SUM(F240:F241),2))</f>
        <v>0</v>
      </c>
      <c r="G242" s="5"/>
      <c r="H242" s="5"/>
      <c r="I242" s="5"/>
    </row>
    <row r="246" spans="1:9" x14ac:dyDescent="0.25">
      <c r="A246" s="13" t="s">
        <v>262</v>
      </c>
      <c r="B246" s="13" t="s">
        <v>263</v>
      </c>
    </row>
    <row r="248" spans="1:9" x14ac:dyDescent="0.25">
      <c r="A248" s="74" t="s">
        <v>27</v>
      </c>
      <c r="B248" s="12"/>
      <c r="C248" s="12"/>
      <c r="D248" s="12"/>
      <c r="E248" s="12"/>
      <c r="F248" s="12"/>
      <c r="G248" s="12"/>
      <c r="H248" s="12"/>
      <c r="I248" s="12"/>
    </row>
    <row r="249" spans="1:9" ht="45" x14ac:dyDescent="0.25">
      <c r="A249" s="69" t="s">
        <v>28</v>
      </c>
      <c r="B249" s="69" t="s">
        <v>29</v>
      </c>
      <c r="C249" s="69" t="s">
        <v>30</v>
      </c>
      <c r="D249" s="69" t="s">
        <v>31</v>
      </c>
      <c r="E249" s="69" t="s">
        <v>32</v>
      </c>
      <c r="F249" s="69" t="s">
        <v>33</v>
      </c>
      <c r="G249" s="69" t="s">
        <v>34</v>
      </c>
      <c r="H249" s="69" t="s">
        <v>35</v>
      </c>
      <c r="I249" s="69" t="s">
        <v>36</v>
      </c>
    </row>
    <row r="250" spans="1:9" x14ac:dyDescent="0.25">
      <c r="A250" s="69" t="s">
        <v>264</v>
      </c>
      <c r="B250" s="69" t="s">
        <v>265</v>
      </c>
      <c r="C250" s="70"/>
      <c r="D250" s="70"/>
      <c r="E250" s="70"/>
      <c r="F250" s="70"/>
      <c r="G250" s="70"/>
      <c r="H250" s="70"/>
      <c r="I250" s="70"/>
    </row>
    <row r="251" spans="1:9" s="78" customFormat="1" ht="75" customHeight="1" x14ac:dyDescent="0.25">
      <c r="A251" s="15" t="s">
        <v>266</v>
      </c>
      <c r="B251" s="15" t="s">
        <v>267</v>
      </c>
      <c r="C251" s="15">
        <v>150000</v>
      </c>
      <c r="D251" s="15" t="s">
        <v>41</v>
      </c>
      <c r="E251" s="76"/>
      <c r="F251" s="15" t="str">
        <f>IF(ISBLANK(E251),"", PRODUCT(C251,E251))</f>
        <v/>
      </c>
      <c r="G251" s="77"/>
      <c r="H251" s="15"/>
      <c r="I251" s="15"/>
    </row>
    <row r="252" spans="1:9" s="78" customFormat="1" ht="30" customHeight="1" x14ac:dyDescent="0.25">
      <c r="A252" s="15" t="s">
        <v>268</v>
      </c>
      <c r="B252" s="15" t="s">
        <v>269</v>
      </c>
      <c r="C252" s="15"/>
      <c r="D252" s="15"/>
      <c r="E252" s="15"/>
      <c r="F252" s="15"/>
      <c r="G252" s="15"/>
      <c r="H252" s="77"/>
      <c r="I252" s="77"/>
    </row>
    <row r="253" spans="1:9" s="78" customFormat="1" ht="30" customHeight="1" x14ac:dyDescent="0.25">
      <c r="A253" s="15" t="s">
        <v>270</v>
      </c>
      <c r="B253" s="15" t="s">
        <v>271</v>
      </c>
      <c r="C253" s="15"/>
      <c r="D253" s="15"/>
      <c r="E253" s="15"/>
      <c r="F253" s="15"/>
      <c r="G253" s="15"/>
      <c r="H253" s="77"/>
      <c r="I253" s="77"/>
    </row>
    <row r="254" spans="1:9" s="78" customFormat="1" x14ac:dyDescent="0.25">
      <c r="A254" s="5"/>
      <c r="B254" s="5"/>
      <c r="C254" s="5"/>
      <c r="D254" s="5"/>
      <c r="E254" s="79" t="s">
        <v>61</v>
      </c>
      <c r="F254" s="79" t="str">
        <f>IF((COUNT(C251:C253)&lt;&gt;COUNT(F251:F253)),"", ROUND(SUM(F251:F253),2))</f>
        <v/>
      </c>
      <c r="G254" s="80" t="str">
        <f>IF((COUNT(C251:C253)&lt;&gt;COUNT(F251:F253)),"Neužpildytos visų objektų kainos", "")</f>
        <v>Neužpildytos visų objektų kainos</v>
      </c>
      <c r="H254" s="5"/>
      <c r="I254" s="5"/>
    </row>
    <row r="255" spans="1:9" s="78" customFormat="1" ht="45" x14ac:dyDescent="0.25">
      <c r="A255" s="5"/>
      <c r="B255" s="5"/>
      <c r="C255" s="79" t="s">
        <v>62</v>
      </c>
      <c r="D255" s="77"/>
      <c r="E255" s="79" t="s">
        <v>63</v>
      </c>
      <c r="F255" s="79" t="str">
        <f>IF(OR(F254="",D255=""),"", ROUND(PRODUCT(D255,F254)/100,2))</f>
        <v/>
      </c>
      <c r="G255" s="80" t="str">
        <f>IF(D255="", "Nurodykite taikomą PVM dydį", "")</f>
        <v>Nurodykite taikomą PVM dydį</v>
      </c>
      <c r="H255" s="5"/>
      <c r="I255" s="5"/>
    </row>
    <row r="256" spans="1:9" s="78" customFormat="1" x14ac:dyDescent="0.25">
      <c r="A256" s="5"/>
      <c r="B256" s="5"/>
      <c r="C256" s="5"/>
      <c r="D256" s="5"/>
      <c r="E256" s="79" t="s">
        <v>64</v>
      </c>
      <c r="F256" s="79">
        <f>IF(ISBLANK(F255), "", ROUND(SUM(F254:F255),2))</f>
        <v>0</v>
      </c>
      <c r="G256" s="5"/>
      <c r="H256" s="5"/>
      <c r="I256" s="5"/>
    </row>
    <row r="260" spans="1:9" x14ac:dyDescent="0.25">
      <c r="A260" s="13" t="s">
        <v>272</v>
      </c>
      <c r="B260" s="13" t="s">
        <v>273</v>
      </c>
    </row>
    <row r="262" spans="1:9" x14ac:dyDescent="0.25">
      <c r="A262" s="13" t="s">
        <v>27</v>
      </c>
    </row>
    <row r="263" spans="1:9" ht="45" x14ac:dyDescent="0.25">
      <c r="A263" s="69" t="s">
        <v>28</v>
      </c>
      <c r="B263" s="69" t="s">
        <v>29</v>
      </c>
      <c r="C263" s="69" t="s">
        <v>30</v>
      </c>
      <c r="D263" s="69" t="s">
        <v>31</v>
      </c>
      <c r="E263" s="69" t="s">
        <v>32</v>
      </c>
      <c r="F263" s="69" t="s">
        <v>33</v>
      </c>
      <c r="G263" s="69" t="s">
        <v>34</v>
      </c>
      <c r="H263" s="69" t="s">
        <v>35</v>
      </c>
      <c r="I263" s="69" t="s">
        <v>36</v>
      </c>
    </row>
    <row r="264" spans="1:9" ht="30" x14ac:dyDescent="0.25">
      <c r="A264" s="69" t="s">
        <v>274</v>
      </c>
      <c r="B264" s="69" t="s">
        <v>275</v>
      </c>
      <c r="C264" s="70"/>
      <c r="D264" s="70"/>
      <c r="E264" s="70"/>
      <c r="F264" s="70"/>
      <c r="G264" s="70"/>
      <c r="H264" s="70"/>
      <c r="I264" s="70"/>
    </row>
    <row r="265" spans="1:9" s="78" customFormat="1" ht="75" customHeight="1" x14ac:dyDescent="0.25">
      <c r="A265" s="15" t="s">
        <v>276</v>
      </c>
      <c r="B265" s="15" t="s">
        <v>277</v>
      </c>
      <c r="C265" s="15">
        <v>200000</v>
      </c>
      <c r="D265" s="15" t="s">
        <v>110</v>
      </c>
      <c r="E265" s="76"/>
      <c r="F265" s="15" t="str">
        <f>IF(ISBLANK(E265),"", PRODUCT(C265,E265))</f>
        <v/>
      </c>
      <c r="G265" s="77"/>
      <c r="H265" s="15"/>
      <c r="I265" s="15"/>
    </row>
    <row r="266" spans="1:9" s="78" customFormat="1" ht="30" customHeight="1" x14ac:dyDescent="0.25">
      <c r="A266" s="15" t="s">
        <v>278</v>
      </c>
      <c r="B266" s="15" t="s">
        <v>279</v>
      </c>
      <c r="C266" s="15"/>
      <c r="D266" s="15"/>
      <c r="E266" s="15"/>
      <c r="F266" s="15"/>
      <c r="G266" s="15"/>
      <c r="H266" s="77"/>
      <c r="I266" s="77"/>
    </row>
    <row r="267" spans="1:9" s="78" customFormat="1" ht="30" customHeight="1" x14ac:dyDescent="0.25">
      <c r="A267" s="15" t="s">
        <v>280</v>
      </c>
      <c r="B267" s="15" t="s">
        <v>281</v>
      </c>
      <c r="C267" s="15"/>
      <c r="D267" s="15"/>
      <c r="E267" s="15"/>
      <c r="F267" s="15"/>
      <c r="G267" s="15"/>
      <c r="H267" s="77"/>
      <c r="I267" s="77"/>
    </row>
    <row r="268" spans="1:9" s="78" customFormat="1" ht="30" customHeight="1" x14ac:dyDescent="0.25">
      <c r="A268" s="15" t="s">
        <v>282</v>
      </c>
      <c r="B268" s="15" t="s">
        <v>185</v>
      </c>
      <c r="C268" s="15"/>
      <c r="D268" s="15"/>
      <c r="E268" s="15"/>
      <c r="F268" s="15"/>
      <c r="G268" s="15"/>
      <c r="H268" s="77"/>
      <c r="I268" s="77"/>
    </row>
    <row r="269" spans="1:9" s="78" customFormat="1" ht="30" customHeight="1" x14ac:dyDescent="0.25">
      <c r="A269" s="15" t="s">
        <v>283</v>
      </c>
      <c r="B269" s="15" t="s">
        <v>284</v>
      </c>
      <c r="C269" s="15"/>
      <c r="D269" s="15"/>
      <c r="E269" s="15"/>
      <c r="F269" s="15"/>
      <c r="G269" s="15"/>
      <c r="H269" s="77"/>
      <c r="I269" s="77"/>
    </row>
    <row r="270" spans="1:9" s="78" customFormat="1" ht="30" customHeight="1" x14ac:dyDescent="0.25">
      <c r="A270" s="15" t="s">
        <v>285</v>
      </c>
      <c r="B270" s="15" t="s">
        <v>286</v>
      </c>
      <c r="C270" s="15"/>
      <c r="D270" s="15"/>
      <c r="E270" s="15"/>
      <c r="F270" s="15"/>
      <c r="G270" s="15"/>
      <c r="H270" s="77"/>
      <c r="I270" s="77"/>
    </row>
    <row r="271" spans="1:9" s="78" customFormat="1" x14ac:dyDescent="0.25">
      <c r="A271" s="5"/>
      <c r="B271" s="5"/>
      <c r="C271" s="5"/>
      <c r="D271" s="5"/>
      <c r="E271" s="79" t="s">
        <v>61</v>
      </c>
      <c r="F271" s="79" t="str">
        <f>IF((COUNT(C265:C270)&lt;&gt;COUNT(F265:F270)),"", ROUND(SUM(F265:F270),2))</f>
        <v/>
      </c>
      <c r="G271" s="80" t="str">
        <f>IF((COUNT(C265:C270)&lt;&gt;COUNT(F265:F270)),"Neužpildytos visų objektų kainos", "")</f>
        <v>Neužpildytos visų objektų kainos</v>
      </c>
      <c r="H271" s="5"/>
      <c r="I271" s="5"/>
    </row>
    <row r="272" spans="1:9" s="78" customFormat="1" ht="45" x14ac:dyDescent="0.25">
      <c r="A272" s="5"/>
      <c r="B272" s="5"/>
      <c r="C272" s="79" t="s">
        <v>62</v>
      </c>
      <c r="D272" s="77"/>
      <c r="E272" s="79" t="s">
        <v>63</v>
      </c>
      <c r="F272" s="79" t="str">
        <f>IF(OR(F271="",D272=""),"", ROUND(PRODUCT(D272,F271)/100,2))</f>
        <v/>
      </c>
      <c r="G272" s="80" t="str">
        <f>IF(D272="", "Nurodykite taikomą PVM dydį", "")</f>
        <v>Nurodykite taikomą PVM dydį</v>
      </c>
      <c r="H272" s="5"/>
      <c r="I272" s="5"/>
    </row>
    <row r="273" spans="1:9" s="78" customFormat="1" x14ac:dyDescent="0.25">
      <c r="A273" s="5"/>
      <c r="B273" s="5"/>
      <c r="C273" s="5"/>
      <c r="D273" s="5"/>
      <c r="E273" s="79" t="s">
        <v>64</v>
      </c>
      <c r="F273" s="79">
        <f>IF(ISBLANK(F272), "", ROUND(SUM(F271:F272),2))</f>
        <v>0</v>
      </c>
      <c r="G273" s="5"/>
      <c r="H273" s="5"/>
      <c r="I273" s="5"/>
    </row>
    <row r="277" spans="1:9" x14ac:dyDescent="0.25">
      <c r="A277" s="13" t="s">
        <v>287</v>
      </c>
      <c r="B277" s="13" t="s">
        <v>288</v>
      </c>
    </row>
    <row r="279" spans="1:9" x14ac:dyDescent="0.25">
      <c r="A279" s="13" t="s">
        <v>27</v>
      </c>
    </row>
    <row r="280" spans="1:9" ht="45" x14ac:dyDescent="0.25">
      <c r="A280" s="69" t="s">
        <v>28</v>
      </c>
      <c r="B280" s="69" t="s">
        <v>29</v>
      </c>
      <c r="C280" s="69" t="s">
        <v>30</v>
      </c>
      <c r="D280" s="69" t="s">
        <v>31</v>
      </c>
      <c r="E280" s="69" t="s">
        <v>32</v>
      </c>
      <c r="F280" s="69" t="s">
        <v>33</v>
      </c>
      <c r="G280" s="69" t="s">
        <v>34</v>
      </c>
      <c r="H280" s="69" t="s">
        <v>35</v>
      </c>
      <c r="I280" s="69" t="s">
        <v>36</v>
      </c>
    </row>
    <row r="281" spans="1:9" ht="30" x14ac:dyDescent="0.25">
      <c r="A281" s="69" t="s">
        <v>289</v>
      </c>
      <c r="B281" s="69" t="s">
        <v>290</v>
      </c>
      <c r="C281" s="70"/>
      <c r="D281" s="70"/>
      <c r="E281" s="70"/>
      <c r="F281" s="70"/>
      <c r="G281" s="70"/>
      <c r="H281" s="70"/>
      <c r="I281" s="70"/>
    </row>
    <row r="282" spans="1:9" s="78" customFormat="1" ht="75" customHeight="1" x14ac:dyDescent="0.25">
      <c r="A282" s="15" t="s">
        <v>291</v>
      </c>
      <c r="B282" s="15" t="s">
        <v>292</v>
      </c>
      <c r="C282" s="15">
        <v>300</v>
      </c>
      <c r="D282" s="15" t="s">
        <v>110</v>
      </c>
      <c r="E282" s="76"/>
      <c r="F282" s="15" t="str">
        <f>IF(ISBLANK(E282),"", PRODUCT(C282,E282))</f>
        <v/>
      </c>
      <c r="G282" s="77"/>
      <c r="H282" s="15"/>
      <c r="I282" s="15"/>
    </row>
    <row r="283" spans="1:9" s="78" customFormat="1" ht="30" customHeight="1" x14ac:dyDescent="0.25">
      <c r="A283" s="15" t="s">
        <v>293</v>
      </c>
      <c r="B283" s="15" t="s">
        <v>294</v>
      </c>
      <c r="C283" s="15"/>
      <c r="D283" s="15"/>
      <c r="E283" s="15"/>
      <c r="F283" s="15"/>
      <c r="G283" s="15"/>
      <c r="H283" s="77"/>
      <c r="I283" s="77"/>
    </row>
    <row r="284" spans="1:9" s="78" customFormat="1" ht="30" customHeight="1" x14ac:dyDescent="0.25">
      <c r="A284" s="15" t="s">
        <v>295</v>
      </c>
      <c r="B284" s="15" t="s">
        <v>296</v>
      </c>
      <c r="C284" s="15"/>
      <c r="D284" s="15"/>
      <c r="E284" s="15"/>
      <c r="F284" s="15"/>
      <c r="G284" s="15"/>
      <c r="H284" s="77"/>
      <c r="I284" s="77"/>
    </row>
    <row r="285" spans="1:9" s="78" customFormat="1" ht="30" customHeight="1" x14ac:dyDescent="0.25">
      <c r="A285" s="15" t="s">
        <v>297</v>
      </c>
      <c r="B285" s="15" t="s">
        <v>298</v>
      </c>
      <c r="C285" s="15"/>
      <c r="D285" s="15"/>
      <c r="E285" s="15"/>
      <c r="F285" s="15"/>
      <c r="G285" s="15"/>
      <c r="H285" s="77"/>
      <c r="I285" s="77"/>
    </row>
    <row r="286" spans="1:9" s="78" customFormat="1" ht="75" customHeight="1" x14ac:dyDescent="0.25">
      <c r="A286" s="15" t="s">
        <v>299</v>
      </c>
      <c r="B286" s="15" t="s">
        <v>300</v>
      </c>
      <c r="C286" s="15">
        <v>200</v>
      </c>
      <c r="D286" s="15" t="s">
        <v>110</v>
      </c>
      <c r="E286" s="76"/>
      <c r="F286" s="15" t="str">
        <f>IF(ISBLANK(E286),"", PRODUCT(C286,E286))</f>
        <v/>
      </c>
      <c r="G286" s="77"/>
      <c r="H286" s="15"/>
      <c r="I286" s="15"/>
    </row>
    <row r="287" spans="1:9" s="78" customFormat="1" ht="30" customHeight="1" x14ac:dyDescent="0.25">
      <c r="A287" s="15" t="s">
        <v>301</v>
      </c>
      <c r="B287" s="15" t="s">
        <v>294</v>
      </c>
      <c r="C287" s="15"/>
      <c r="D287" s="15"/>
      <c r="E287" s="15"/>
      <c r="F287" s="15"/>
      <c r="G287" s="15"/>
      <c r="H287" s="77"/>
      <c r="I287" s="77"/>
    </row>
    <row r="288" spans="1:9" s="78" customFormat="1" ht="30" customHeight="1" x14ac:dyDescent="0.25">
      <c r="A288" s="15" t="s">
        <v>302</v>
      </c>
      <c r="B288" s="15" t="s">
        <v>296</v>
      </c>
      <c r="C288" s="15"/>
      <c r="D288" s="15"/>
      <c r="E288" s="15"/>
      <c r="F288" s="15"/>
      <c r="G288" s="15"/>
      <c r="H288" s="77"/>
      <c r="I288" s="77"/>
    </row>
    <row r="289" spans="1:9" s="78" customFormat="1" ht="30" customHeight="1" x14ac:dyDescent="0.25">
      <c r="A289" s="15" t="s">
        <v>303</v>
      </c>
      <c r="B289" s="15" t="s">
        <v>304</v>
      </c>
      <c r="C289" s="15"/>
      <c r="D289" s="15"/>
      <c r="E289" s="15"/>
      <c r="F289" s="15"/>
      <c r="G289" s="15"/>
      <c r="H289" s="77"/>
      <c r="I289" s="77"/>
    </row>
    <row r="290" spans="1:9" s="78" customFormat="1" ht="75" customHeight="1" x14ac:dyDescent="0.25">
      <c r="A290" s="15" t="s">
        <v>305</v>
      </c>
      <c r="B290" s="15" t="s">
        <v>306</v>
      </c>
      <c r="C290" s="15">
        <v>600</v>
      </c>
      <c r="D290" s="15" t="s">
        <v>110</v>
      </c>
      <c r="E290" s="76"/>
      <c r="F290" s="15" t="str">
        <f>IF(ISBLANK(E290),"", PRODUCT(C290,E290))</f>
        <v/>
      </c>
      <c r="G290" s="77"/>
      <c r="H290" s="15"/>
      <c r="I290" s="15"/>
    </row>
    <row r="291" spans="1:9" s="78" customFormat="1" ht="30" customHeight="1" x14ac:dyDescent="0.25">
      <c r="A291" s="15" t="s">
        <v>307</v>
      </c>
      <c r="B291" s="15" t="s">
        <v>294</v>
      </c>
      <c r="C291" s="15"/>
      <c r="D291" s="15"/>
      <c r="E291" s="15"/>
      <c r="F291" s="15"/>
      <c r="G291" s="15"/>
      <c r="H291" s="77"/>
      <c r="I291" s="77"/>
    </row>
    <row r="292" spans="1:9" s="78" customFormat="1" ht="30" customHeight="1" x14ac:dyDescent="0.25">
      <c r="A292" s="15" t="s">
        <v>308</v>
      </c>
      <c r="B292" s="15" t="s">
        <v>296</v>
      </c>
      <c r="C292" s="15"/>
      <c r="D292" s="15"/>
      <c r="E292" s="15"/>
      <c r="F292" s="15"/>
      <c r="G292" s="15"/>
      <c r="H292" s="77"/>
      <c r="I292" s="77"/>
    </row>
    <row r="293" spans="1:9" s="78" customFormat="1" ht="30" customHeight="1" x14ac:dyDescent="0.25">
      <c r="A293" s="15" t="s">
        <v>309</v>
      </c>
      <c r="B293" s="15" t="s">
        <v>310</v>
      </c>
      <c r="C293" s="15"/>
      <c r="D293" s="15"/>
      <c r="E293" s="15"/>
      <c r="F293" s="15"/>
      <c r="G293" s="15"/>
      <c r="H293" s="77"/>
      <c r="I293" s="77"/>
    </row>
    <row r="294" spans="1:9" s="78" customFormat="1" x14ac:dyDescent="0.25">
      <c r="A294" s="5"/>
      <c r="B294" s="5"/>
      <c r="C294" s="5"/>
      <c r="D294" s="5"/>
      <c r="E294" s="79" t="s">
        <v>61</v>
      </c>
      <c r="F294" s="79" t="str">
        <f>IF((COUNT(C282:C293)&lt;&gt;COUNT(F282:F293)),"", ROUND(SUM(F282:F293),2))</f>
        <v/>
      </c>
      <c r="G294" s="80" t="str">
        <f>IF((COUNT(C282:C293)&lt;&gt;COUNT(F282:F293)),"Neužpildytos visų objektų kainos", "")</f>
        <v>Neužpildytos visų objektų kainos</v>
      </c>
      <c r="H294" s="5"/>
      <c r="I294" s="5"/>
    </row>
    <row r="295" spans="1:9" s="78" customFormat="1" ht="45" x14ac:dyDescent="0.25">
      <c r="A295" s="5"/>
      <c r="B295" s="5"/>
      <c r="C295" s="79" t="s">
        <v>62</v>
      </c>
      <c r="D295" s="77"/>
      <c r="E295" s="79" t="s">
        <v>63</v>
      </c>
      <c r="F295" s="79" t="str">
        <f>IF(OR(F294="",D295=""),"", ROUND(PRODUCT(D295,F294)/100,2))</f>
        <v/>
      </c>
      <c r="G295" s="80" t="str">
        <f>IF(D295="", "Nurodykite taikomą PVM dydį", "")</f>
        <v>Nurodykite taikomą PVM dydį</v>
      </c>
      <c r="H295" s="5"/>
      <c r="I295" s="5"/>
    </row>
    <row r="296" spans="1:9" s="78" customFormat="1" x14ac:dyDescent="0.25">
      <c r="A296" s="5"/>
      <c r="B296" s="5"/>
      <c r="C296" s="5"/>
      <c r="D296" s="5"/>
      <c r="E296" s="79" t="s">
        <v>64</v>
      </c>
      <c r="F296" s="79">
        <f>IF(ISBLANK(F295), "", ROUND(SUM(F294:F295),2))</f>
        <v>0</v>
      </c>
      <c r="G296" s="5"/>
      <c r="H296" s="5"/>
      <c r="I296" s="5"/>
    </row>
    <row r="300" spans="1:9" x14ac:dyDescent="0.25">
      <c r="A300" s="13" t="s">
        <v>311</v>
      </c>
      <c r="B300" s="13" t="s">
        <v>312</v>
      </c>
    </row>
    <row r="302" spans="1:9" x14ac:dyDescent="0.25">
      <c r="A302" s="13" t="s">
        <v>27</v>
      </c>
    </row>
    <row r="303" spans="1:9" ht="45" x14ac:dyDescent="0.25">
      <c r="A303" s="69" t="s">
        <v>28</v>
      </c>
      <c r="B303" s="69" t="s">
        <v>29</v>
      </c>
      <c r="C303" s="69" t="s">
        <v>30</v>
      </c>
      <c r="D303" s="69" t="s">
        <v>31</v>
      </c>
      <c r="E303" s="69" t="s">
        <v>32</v>
      </c>
      <c r="F303" s="69" t="s">
        <v>33</v>
      </c>
      <c r="G303" s="69" t="s">
        <v>34</v>
      </c>
      <c r="H303" s="69" t="s">
        <v>35</v>
      </c>
      <c r="I303" s="69" t="s">
        <v>36</v>
      </c>
    </row>
    <row r="304" spans="1:9" ht="30" x14ac:dyDescent="0.25">
      <c r="A304" s="69" t="s">
        <v>313</v>
      </c>
      <c r="B304" s="69" t="s">
        <v>314</v>
      </c>
      <c r="C304" s="70"/>
      <c r="D304" s="70"/>
      <c r="E304" s="70"/>
      <c r="F304" s="70"/>
      <c r="G304" s="70"/>
      <c r="H304" s="70"/>
      <c r="I304" s="70"/>
    </row>
    <row r="305" spans="1:9" s="78" customFormat="1" ht="75" customHeight="1" x14ac:dyDescent="0.25">
      <c r="A305" s="15" t="s">
        <v>315</v>
      </c>
      <c r="B305" s="15" t="s">
        <v>316</v>
      </c>
      <c r="C305" s="15">
        <v>300</v>
      </c>
      <c r="D305" s="15" t="s">
        <v>41</v>
      </c>
      <c r="E305" s="76"/>
      <c r="F305" s="15" t="str">
        <f>IF(ISBLANK(E305),"", PRODUCT(C305,E305))</f>
        <v/>
      </c>
      <c r="G305" s="77"/>
      <c r="H305" s="15"/>
      <c r="I305" s="15"/>
    </row>
    <row r="306" spans="1:9" s="78" customFormat="1" ht="30" customHeight="1" x14ac:dyDescent="0.25">
      <c r="A306" s="15" t="s">
        <v>317</v>
      </c>
      <c r="B306" s="15" t="s">
        <v>318</v>
      </c>
      <c r="C306" s="15"/>
      <c r="D306" s="15"/>
      <c r="E306" s="15"/>
      <c r="F306" s="15"/>
      <c r="G306" s="15"/>
      <c r="H306" s="77"/>
      <c r="I306" s="77"/>
    </row>
    <row r="307" spans="1:9" s="78" customFormat="1" ht="30" customHeight="1" x14ac:dyDescent="0.25">
      <c r="A307" s="15" t="s">
        <v>319</v>
      </c>
      <c r="B307" s="15" t="s">
        <v>320</v>
      </c>
      <c r="C307" s="15"/>
      <c r="D307" s="15"/>
      <c r="E307" s="15"/>
      <c r="F307" s="15"/>
      <c r="G307" s="15"/>
      <c r="H307" s="77"/>
      <c r="I307" s="77"/>
    </row>
    <row r="308" spans="1:9" s="78" customFormat="1" x14ac:dyDescent="0.25">
      <c r="A308" s="5"/>
      <c r="B308" s="5"/>
      <c r="C308" s="5"/>
      <c r="D308" s="5"/>
      <c r="E308" s="79" t="s">
        <v>61</v>
      </c>
      <c r="F308" s="79" t="str">
        <f>IF((COUNT(C305:C307)&lt;&gt;COUNT(F305:F307)),"", ROUND(SUM(F305:F307),2))</f>
        <v/>
      </c>
      <c r="G308" s="80" t="str">
        <f>IF((COUNT(C305:C307)&lt;&gt;COUNT(F305:F307)),"Neužpildytos visų objektų kainos", "")</f>
        <v>Neužpildytos visų objektų kainos</v>
      </c>
      <c r="H308" s="5"/>
      <c r="I308" s="5"/>
    </row>
    <row r="309" spans="1:9" s="78" customFormat="1" ht="45" x14ac:dyDescent="0.25">
      <c r="A309" s="5"/>
      <c r="B309" s="5"/>
      <c r="C309" s="79" t="s">
        <v>62</v>
      </c>
      <c r="D309" s="77"/>
      <c r="E309" s="79" t="s">
        <v>63</v>
      </c>
      <c r="F309" s="79" t="str">
        <f>IF(OR(F308="",D309=""),"", ROUND(PRODUCT(D309,F308)/100,2))</f>
        <v/>
      </c>
      <c r="G309" s="80" t="str">
        <f>IF(D309="", "Nurodykite taikomą PVM dydį", "")</f>
        <v>Nurodykite taikomą PVM dydį</v>
      </c>
      <c r="H309" s="5"/>
      <c r="I309" s="5"/>
    </row>
    <row r="310" spans="1:9" s="78" customFormat="1" x14ac:dyDescent="0.25">
      <c r="A310" s="5"/>
      <c r="B310" s="5"/>
      <c r="C310" s="5"/>
      <c r="D310" s="5"/>
      <c r="E310" s="79" t="s">
        <v>64</v>
      </c>
      <c r="F310" s="79">
        <f>IF(ISBLANK(F309), "", ROUND(SUM(F308:F309),2))</f>
        <v>0</v>
      </c>
      <c r="G310" s="5"/>
      <c r="H310" s="5"/>
      <c r="I310" s="5"/>
    </row>
    <row r="314" spans="1:9" x14ac:dyDescent="0.25">
      <c r="A314" s="13" t="s">
        <v>321</v>
      </c>
      <c r="B314" s="13" t="s">
        <v>322</v>
      </c>
    </row>
    <row r="316" spans="1:9" x14ac:dyDescent="0.25">
      <c r="A316" s="13" t="s">
        <v>27</v>
      </c>
    </row>
    <row r="317" spans="1:9" ht="45" x14ac:dyDescent="0.25">
      <c r="A317" s="69" t="s">
        <v>28</v>
      </c>
      <c r="B317" s="69" t="s">
        <v>29</v>
      </c>
      <c r="C317" s="69" t="s">
        <v>30</v>
      </c>
      <c r="D317" s="69" t="s">
        <v>31</v>
      </c>
      <c r="E317" s="69" t="s">
        <v>32</v>
      </c>
      <c r="F317" s="69" t="s">
        <v>33</v>
      </c>
      <c r="G317" s="69" t="s">
        <v>34</v>
      </c>
      <c r="H317" s="69" t="s">
        <v>35</v>
      </c>
      <c r="I317" s="69" t="s">
        <v>36</v>
      </c>
    </row>
    <row r="318" spans="1:9" x14ac:dyDescent="0.25">
      <c r="A318" s="69" t="s">
        <v>323</v>
      </c>
      <c r="B318" s="69" t="s">
        <v>324</v>
      </c>
      <c r="C318" s="70"/>
      <c r="D318" s="70"/>
      <c r="E318" s="70"/>
      <c r="F318" s="70"/>
      <c r="G318" s="70"/>
      <c r="H318" s="70"/>
      <c r="I318" s="70"/>
    </row>
    <row r="319" spans="1:9" s="78" customFormat="1" ht="75" customHeight="1" x14ac:dyDescent="0.25">
      <c r="A319" s="15" t="s">
        <v>325</v>
      </c>
      <c r="B319" s="15" t="s">
        <v>326</v>
      </c>
      <c r="C319" s="15">
        <v>3000</v>
      </c>
      <c r="D319" s="15" t="s">
        <v>41</v>
      </c>
      <c r="E319" s="76"/>
      <c r="F319" s="15" t="str">
        <f>IF(ISBLANK(E319),"", PRODUCT(C319,E319))</f>
        <v/>
      </c>
      <c r="G319" s="77"/>
      <c r="H319" s="15"/>
      <c r="I319" s="15"/>
    </row>
    <row r="320" spans="1:9" s="78" customFormat="1" ht="120" x14ac:dyDescent="0.25">
      <c r="A320" s="15" t="s">
        <v>327</v>
      </c>
      <c r="B320" s="15" t="s">
        <v>328</v>
      </c>
      <c r="C320" s="15"/>
      <c r="D320" s="15"/>
      <c r="E320" s="15"/>
      <c r="F320" s="15"/>
      <c r="G320" s="15"/>
      <c r="H320" s="77"/>
      <c r="I320" s="77"/>
    </row>
    <row r="321" spans="1:9" s="78" customFormat="1" ht="30" customHeight="1" x14ac:dyDescent="0.25">
      <c r="A321" s="15" t="s">
        <v>329</v>
      </c>
      <c r="B321" s="15" t="s">
        <v>330</v>
      </c>
      <c r="C321" s="15"/>
      <c r="D321" s="15"/>
      <c r="E321" s="15"/>
      <c r="F321" s="15"/>
      <c r="G321" s="15"/>
      <c r="H321" s="77"/>
      <c r="I321" s="77"/>
    </row>
    <row r="322" spans="1:9" s="78" customFormat="1" ht="30" customHeight="1" x14ac:dyDescent="0.25">
      <c r="A322" s="15" t="s">
        <v>331</v>
      </c>
      <c r="B322" s="15" t="s">
        <v>332</v>
      </c>
      <c r="C322" s="15"/>
      <c r="D322" s="15"/>
      <c r="E322" s="15"/>
      <c r="F322" s="15"/>
      <c r="G322" s="15"/>
      <c r="H322" s="77"/>
      <c r="I322" s="77"/>
    </row>
    <row r="323" spans="1:9" s="78" customFormat="1" x14ac:dyDescent="0.25">
      <c r="A323" s="5"/>
      <c r="B323" s="5"/>
      <c r="C323" s="5"/>
      <c r="D323" s="5"/>
      <c r="E323" s="79" t="s">
        <v>61</v>
      </c>
      <c r="F323" s="79" t="str">
        <f>IF((COUNT(C319:C322)&lt;&gt;COUNT(F319:F322)),"", ROUND(SUM(F319:F322),2))</f>
        <v/>
      </c>
      <c r="G323" s="80" t="str">
        <f>IF((COUNT(C319:C322)&lt;&gt;COUNT(F319:F322)),"Neužpildytos visų objektų kainos", "")</f>
        <v>Neužpildytos visų objektų kainos</v>
      </c>
      <c r="H323" s="5"/>
      <c r="I323" s="5"/>
    </row>
    <row r="324" spans="1:9" s="78" customFormat="1" ht="45" x14ac:dyDescent="0.25">
      <c r="A324" s="5"/>
      <c r="B324" s="5"/>
      <c r="C324" s="79" t="s">
        <v>62</v>
      </c>
      <c r="D324" s="77"/>
      <c r="E324" s="79" t="s">
        <v>63</v>
      </c>
      <c r="F324" s="79" t="str">
        <f>IF(OR(F323="",D324=""),"", ROUND(PRODUCT(D324,F323)/100,2))</f>
        <v/>
      </c>
      <c r="G324" s="80" t="str">
        <f>IF(D324="", "Nurodykite taikomą PVM dydį", "")</f>
        <v>Nurodykite taikomą PVM dydį</v>
      </c>
      <c r="H324" s="5"/>
      <c r="I324" s="5"/>
    </row>
    <row r="325" spans="1:9" s="78" customFormat="1" x14ac:dyDescent="0.25">
      <c r="A325" s="5"/>
      <c r="B325" s="5"/>
      <c r="C325" s="5"/>
      <c r="D325" s="5"/>
      <c r="E325" s="79" t="s">
        <v>64</v>
      </c>
      <c r="F325" s="79">
        <f>IF(ISBLANK(F324), "", ROUND(SUM(F323:F324),2))</f>
        <v>0</v>
      </c>
      <c r="G325" s="5"/>
      <c r="H325" s="5"/>
      <c r="I325" s="5"/>
    </row>
  </sheetData>
  <sheetProtection algorithmName="SHA-512" hashValue="oAD/SCKaqQfBpn6D/2WsZB61w6aJe8MbuEj9PLac6F8FYM1PHFlxfBbleG5gwLH8UoyGS06xC8T4DN8cVTJaAw==" saltValue="Fr0fYpAHexlqgTp9Vv/LXg=="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333</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1" t="s">
        <v>334</v>
      </c>
      <c r="B5" s="40"/>
      <c r="C5" s="38" t="s">
        <v>335</v>
      </c>
      <c r="D5" s="39"/>
      <c r="E5" s="40"/>
      <c r="F5" s="38" t="s">
        <v>336</v>
      </c>
      <c r="G5" s="39"/>
      <c r="H5" s="40"/>
      <c r="I5" s="38" t="s">
        <v>337</v>
      </c>
      <c r="J5" s="40"/>
      <c r="K5" s="9" t="s">
        <v>338</v>
      </c>
    </row>
    <row r="6" spans="1:11" ht="48.95" customHeight="1" x14ac:dyDescent="0.25">
      <c r="A6" s="45"/>
      <c r="B6" s="28"/>
      <c r="C6" s="41"/>
      <c r="D6" s="42"/>
      <c r="E6" s="28"/>
      <c r="F6" s="41"/>
      <c r="G6" s="42"/>
      <c r="H6" s="28"/>
      <c r="I6" s="41"/>
      <c r="J6" s="28"/>
      <c r="K6" s="19"/>
    </row>
    <row r="7" spans="1:11" ht="48.95" customHeight="1" x14ac:dyDescent="0.25">
      <c r="A7" s="45"/>
      <c r="B7" s="28"/>
      <c r="C7" s="41"/>
      <c r="D7" s="42"/>
      <c r="E7" s="28"/>
      <c r="F7" s="41"/>
      <c r="G7" s="42"/>
      <c r="H7" s="28"/>
      <c r="I7" s="41"/>
      <c r="J7" s="28"/>
      <c r="K7" s="19"/>
    </row>
    <row r="8" spans="1:11" ht="48.95" customHeight="1" x14ac:dyDescent="0.25">
      <c r="A8" s="45"/>
      <c r="B8" s="28"/>
      <c r="C8" s="41"/>
      <c r="D8" s="42"/>
      <c r="E8" s="28"/>
      <c r="F8" s="41"/>
      <c r="G8" s="42"/>
      <c r="H8" s="28"/>
      <c r="I8" s="41"/>
      <c r="J8" s="28"/>
      <c r="K8" s="19"/>
    </row>
    <row r="9" spans="1:11" ht="48.95" customHeight="1" x14ac:dyDescent="0.25">
      <c r="A9" s="45"/>
      <c r="B9" s="28"/>
      <c r="C9" s="41"/>
      <c r="D9" s="42"/>
      <c r="E9" s="28"/>
      <c r="F9" s="41"/>
      <c r="G9" s="42"/>
      <c r="H9" s="28"/>
      <c r="I9" s="41"/>
      <c r="J9" s="28"/>
      <c r="K9" s="19"/>
    </row>
    <row r="10" spans="1:11" ht="48.95" customHeight="1" x14ac:dyDescent="0.25">
      <c r="A10" s="45"/>
      <c r="B10" s="28"/>
      <c r="C10" s="41"/>
      <c r="D10" s="42"/>
      <c r="E10" s="28"/>
      <c r="F10" s="41"/>
      <c r="G10" s="42"/>
      <c r="H10" s="28"/>
      <c r="I10" s="41"/>
      <c r="J10" s="28"/>
      <c r="K10" s="19"/>
    </row>
    <row r="11" spans="1:11" ht="48.95" customHeight="1" x14ac:dyDescent="0.25">
      <c r="A11" s="45"/>
      <c r="B11" s="28"/>
      <c r="C11" s="41"/>
      <c r="D11" s="42"/>
      <c r="E11" s="28"/>
      <c r="F11" s="41"/>
      <c r="G11" s="42"/>
      <c r="H11" s="28"/>
      <c r="I11" s="41"/>
      <c r="J11" s="28"/>
      <c r="K11" s="19"/>
    </row>
    <row r="12" spans="1:11" ht="48.95" customHeight="1" x14ac:dyDescent="0.25">
      <c r="A12" s="45"/>
      <c r="B12" s="28"/>
      <c r="C12" s="41"/>
      <c r="D12" s="42"/>
      <c r="E12" s="28"/>
      <c r="F12" s="41"/>
      <c r="G12" s="42"/>
      <c r="H12" s="28"/>
      <c r="I12" s="41"/>
      <c r="J12" s="28"/>
      <c r="K12" s="19"/>
    </row>
    <row r="13" spans="1:11" ht="48.95" customHeight="1" x14ac:dyDescent="0.25">
      <c r="A13" s="45"/>
      <c r="B13" s="28"/>
      <c r="C13" s="41"/>
      <c r="D13" s="42"/>
      <c r="E13" s="28"/>
      <c r="F13" s="41"/>
      <c r="G13" s="42"/>
      <c r="H13" s="28"/>
      <c r="I13" s="41"/>
      <c r="J13" s="28"/>
      <c r="K13" s="19"/>
    </row>
    <row r="14" spans="1:11" ht="48.95" customHeight="1" x14ac:dyDescent="0.25">
      <c r="A14" s="45"/>
      <c r="B14" s="28"/>
      <c r="C14" s="41"/>
      <c r="D14" s="42"/>
      <c r="E14" s="28"/>
      <c r="F14" s="41"/>
      <c r="G14" s="42"/>
      <c r="H14" s="28"/>
      <c r="I14" s="41"/>
      <c r="J14" s="28"/>
      <c r="K14" s="19"/>
    </row>
    <row r="15" spans="1:11" ht="48" customHeight="1" thickBot="1" x14ac:dyDescent="0.3">
      <c r="A15" s="36"/>
      <c r="B15" s="37"/>
      <c r="C15" s="53"/>
      <c r="D15" s="58"/>
      <c r="E15" s="37"/>
      <c r="F15" s="53"/>
      <c r="G15" s="58"/>
      <c r="H15" s="37"/>
      <c r="I15" s="53"/>
      <c r="J15" s="37"/>
      <c r="K15" s="20"/>
    </row>
    <row r="16" spans="1:11" ht="18.95" customHeight="1" x14ac:dyDescent="0.25">
      <c r="A16" s="10"/>
      <c r="B16" s="10"/>
      <c r="C16" s="10"/>
      <c r="D16" s="10"/>
      <c r="E16" s="10"/>
      <c r="F16" s="10"/>
      <c r="G16" s="10"/>
      <c r="H16" s="10"/>
      <c r="I16" s="10"/>
      <c r="J16" s="10"/>
      <c r="K16" s="11"/>
    </row>
    <row r="17" spans="1:11" ht="48.95" customHeight="1" x14ac:dyDescent="0.25">
      <c r="A17" s="49" t="s">
        <v>339</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1" t="s">
        <v>29</v>
      </c>
      <c r="B19" s="40"/>
      <c r="C19" s="38" t="s">
        <v>335</v>
      </c>
      <c r="D19" s="39"/>
      <c r="E19" s="40"/>
      <c r="F19" s="38" t="s">
        <v>340</v>
      </c>
      <c r="G19" s="39"/>
      <c r="H19" s="40"/>
      <c r="I19" s="59" t="s">
        <v>337</v>
      </c>
      <c r="J19" s="57"/>
      <c r="K19" s="11"/>
    </row>
    <row r="20" spans="1:11" ht="48.95" customHeight="1" x14ac:dyDescent="0.25">
      <c r="A20" s="45"/>
      <c r="B20" s="28"/>
      <c r="C20" s="41"/>
      <c r="D20" s="42"/>
      <c r="E20" s="28"/>
      <c r="F20" s="41"/>
      <c r="G20" s="42"/>
      <c r="H20" s="28"/>
      <c r="I20" s="43"/>
      <c r="J20" s="44"/>
      <c r="K20" s="11"/>
    </row>
    <row r="21" spans="1:11" ht="48.95" customHeight="1" x14ac:dyDescent="0.25">
      <c r="A21" s="45"/>
      <c r="B21" s="28"/>
      <c r="C21" s="41"/>
      <c r="D21" s="42"/>
      <c r="E21" s="28"/>
      <c r="F21" s="41"/>
      <c r="G21" s="42"/>
      <c r="H21" s="28"/>
      <c r="I21" s="43"/>
      <c r="J21" s="44"/>
      <c r="K21" s="11"/>
    </row>
    <row r="22" spans="1:11" ht="48.95" customHeight="1" x14ac:dyDescent="0.25">
      <c r="A22" s="45"/>
      <c r="B22" s="28"/>
      <c r="C22" s="41"/>
      <c r="D22" s="42"/>
      <c r="E22" s="28"/>
      <c r="F22" s="41"/>
      <c r="G22" s="42"/>
      <c r="H22" s="28"/>
      <c r="I22" s="43"/>
      <c r="J22" s="44"/>
      <c r="K22" s="11"/>
    </row>
    <row r="23" spans="1:11" ht="48.95" customHeight="1" x14ac:dyDescent="0.25">
      <c r="A23" s="45"/>
      <c r="B23" s="28"/>
      <c r="C23" s="41"/>
      <c r="D23" s="42"/>
      <c r="E23" s="28"/>
      <c r="F23" s="41"/>
      <c r="G23" s="42"/>
      <c r="H23" s="28"/>
      <c r="I23" s="43"/>
      <c r="J23" s="44"/>
      <c r="K23" s="11"/>
    </row>
    <row r="24" spans="1:11" ht="48.95" customHeight="1" x14ac:dyDescent="0.25">
      <c r="A24" s="45"/>
      <c r="B24" s="28"/>
      <c r="C24" s="41"/>
      <c r="D24" s="42"/>
      <c r="E24" s="28"/>
      <c r="F24" s="41"/>
      <c r="G24" s="42"/>
      <c r="H24" s="28"/>
      <c r="I24" s="43"/>
      <c r="J24" s="44"/>
      <c r="K24" s="11"/>
    </row>
    <row r="25" spans="1:11" ht="48.95" customHeight="1" x14ac:dyDescent="0.25">
      <c r="A25" s="45"/>
      <c r="B25" s="28"/>
      <c r="C25" s="41"/>
      <c r="D25" s="42"/>
      <c r="E25" s="28"/>
      <c r="F25" s="41"/>
      <c r="G25" s="42"/>
      <c r="H25" s="28"/>
      <c r="I25" s="43"/>
      <c r="J25" s="44"/>
      <c r="K25" s="11"/>
    </row>
    <row r="26" spans="1:11" ht="48.95" customHeight="1" x14ac:dyDescent="0.25">
      <c r="A26" s="45"/>
      <c r="B26" s="28"/>
      <c r="C26" s="41"/>
      <c r="D26" s="42"/>
      <c r="E26" s="28"/>
      <c r="F26" s="41"/>
      <c r="G26" s="42"/>
      <c r="H26" s="28"/>
      <c r="I26" s="43"/>
      <c r="J26" s="44"/>
      <c r="K26" s="11"/>
    </row>
    <row r="27" spans="1:11" ht="48.95" customHeight="1" x14ac:dyDescent="0.25">
      <c r="A27" s="45"/>
      <c r="B27" s="28"/>
      <c r="C27" s="41"/>
      <c r="D27" s="42"/>
      <c r="E27" s="28"/>
      <c r="F27" s="41"/>
      <c r="G27" s="42"/>
      <c r="H27" s="28"/>
      <c r="I27" s="43"/>
      <c r="J27" s="44"/>
      <c r="K27" s="11"/>
    </row>
    <row r="28" spans="1:11" ht="48.95" customHeight="1" x14ac:dyDescent="0.25">
      <c r="A28" s="45"/>
      <c r="B28" s="28"/>
      <c r="C28" s="41"/>
      <c r="D28" s="42"/>
      <c r="E28" s="28"/>
      <c r="F28" s="41"/>
      <c r="G28" s="42"/>
      <c r="H28" s="28"/>
      <c r="I28" s="43"/>
      <c r="J28" s="44"/>
      <c r="K28" s="11"/>
    </row>
    <row r="29" spans="1:11" ht="48.95" customHeight="1" x14ac:dyDescent="0.25">
      <c r="A29" s="45"/>
      <c r="B29" s="28"/>
      <c r="C29" s="41"/>
      <c r="D29" s="42"/>
      <c r="E29" s="28"/>
      <c r="F29" s="41"/>
      <c r="G29" s="42"/>
      <c r="H29" s="28"/>
      <c r="I29" s="43"/>
      <c r="J29" s="44"/>
      <c r="K29" s="11"/>
    </row>
    <row r="31" spans="1:11" ht="33" customHeight="1" x14ac:dyDescent="0.25">
      <c r="A31" s="54"/>
      <c r="B31" s="29"/>
      <c r="C31" s="29"/>
      <c r="D31" s="29"/>
      <c r="E31" s="29"/>
      <c r="F31" s="29"/>
      <c r="G31" s="29"/>
      <c r="H31" s="29"/>
      <c r="I31" s="29"/>
      <c r="J31" s="29"/>
    </row>
    <row r="33" spans="1:10" ht="15.95" customHeight="1" x14ac:dyDescent="0.25">
      <c r="A33" s="63" t="s">
        <v>341</v>
      </c>
      <c r="B33" s="29"/>
      <c r="C33" s="29"/>
      <c r="D33" s="29"/>
      <c r="E33" s="29"/>
      <c r="F33" s="29"/>
      <c r="G33" s="29"/>
      <c r="H33" s="29"/>
      <c r="I33" s="29"/>
      <c r="J33" s="29"/>
    </row>
    <row r="34" spans="1:10" ht="15.95" customHeight="1" thickBot="1" x14ac:dyDescent="0.3"/>
    <row r="35" spans="1:10" ht="15.95" customHeight="1" x14ac:dyDescent="0.25">
      <c r="A35" s="8" t="s">
        <v>28</v>
      </c>
      <c r="B35" s="55" t="s">
        <v>342</v>
      </c>
      <c r="C35" s="39"/>
      <c r="D35" s="39"/>
      <c r="E35" s="39"/>
      <c r="F35" s="39"/>
      <c r="G35" s="40"/>
      <c r="H35" s="56" t="s">
        <v>343</v>
      </c>
      <c r="I35" s="39"/>
      <c r="J35" s="57"/>
    </row>
    <row r="36" spans="1:10" ht="48" customHeight="1" x14ac:dyDescent="0.25">
      <c r="A36" s="21" t="s">
        <v>344</v>
      </c>
      <c r="B36" s="47" t="s">
        <v>345</v>
      </c>
      <c r="C36" s="42"/>
      <c r="D36" s="42"/>
      <c r="E36" s="42"/>
      <c r="F36" s="42"/>
      <c r="G36" s="28"/>
      <c r="H36" s="50"/>
      <c r="I36" s="42"/>
      <c r="J36" s="44"/>
    </row>
    <row r="37" spans="1:10" ht="48" customHeight="1" x14ac:dyDescent="0.25">
      <c r="A37" s="21" t="s">
        <v>346</v>
      </c>
      <c r="B37" s="47" t="s">
        <v>347</v>
      </c>
      <c r="C37" s="42"/>
      <c r="D37" s="42"/>
      <c r="E37" s="42"/>
      <c r="F37" s="42"/>
      <c r="G37" s="28"/>
      <c r="H37" s="50"/>
      <c r="I37" s="42"/>
      <c r="J37" s="44"/>
    </row>
    <row r="38" spans="1:10" ht="48" customHeight="1" x14ac:dyDescent="0.25">
      <c r="A38" s="21" t="s">
        <v>348</v>
      </c>
      <c r="B38" s="47" t="s">
        <v>349</v>
      </c>
      <c r="C38" s="42"/>
      <c r="D38" s="42"/>
      <c r="E38" s="42"/>
      <c r="F38" s="42"/>
      <c r="G38" s="28"/>
      <c r="H38" s="50"/>
      <c r="I38" s="42"/>
      <c r="J38" s="44"/>
    </row>
    <row r="39" spans="1:10" ht="48" customHeight="1" x14ac:dyDescent="0.25">
      <c r="A39" s="21" t="s">
        <v>350</v>
      </c>
      <c r="B39" s="47" t="s">
        <v>351</v>
      </c>
      <c r="C39" s="42"/>
      <c r="D39" s="42"/>
      <c r="E39" s="42"/>
      <c r="F39" s="42"/>
      <c r="G39" s="28"/>
      <c r="H39" s="50"/>
      <c r="I39" s="42"/>
      <c r="J39" s="44"/>
    </row>
    <row r="40" spans="1:10" ht="48" customHeight="1" x14ac:dyDescent="0.25">
      <c r="A40" s="22"/>
      <c r="B40" s="48"/>
      <c r="C40" s="42"/>
      <c r="D40" s="42"/>
      <c r="E40" s="42"/>
      <c r="F40" s="42"/>
      <c r="G40" s="28"/>
      <c r="H40" s="50"/>
      <c r="I40" s="42"/>
      <c r="J40" s="44"/>
    </row>
    <row r="41" spans="1:10" ht="48" customHeight="1" x14ac:dyDescent="0.25">
      <c r="A41" s="22"/>
      <c r="B41" s="48"/>
      <c r="C41" s="42"/>
      <c r="D41" s="42"/>
      <c r="E41" s="42"/>
      <c r="F41" s="42"/>
      <c r="G41" s="28"/>
      <c r="H41" s="50"/>
      <c r="I41" s="42"/>
      <c r="J41" s="44"/>
    </row>
    <row r="42" spans="1:10" ht="48" customHeight="1" x14ac:dyDescent="0.25">
      <c r="A42" s="22"/>
      <c r="B42" s="48"/>
      <c r="C42" s="42"/>
      <c r="D42" s="42"/>
      <c r="E42" s="42"/>
      <c r="F42" s="42"/>
      <c r="G42" s="28"/>
      <c r="H42" s="50"/>
      <c r="I42" s="42"/>
      <c r="J42" s="44"/>
    </row>
    <row r="43" spans="1:10" ht="48" customHeight="1" x14ac:dyDescent="0.25">
      <c r="A43" s="22"/>
      <c r="B43" s="48"/>
      <c r="C43" s="42"/>
      <c r="D43" s="42"/>
      <c r="E43" s="42"/>
      <c r="F43" s="42"/>
      <c r="G43" s="28"/>
      <c r="H43" s="50"/>
      <c r="I43" s="42"/>
      <c r="J43" s="44"/>
    </row>
    <row r="44" spans="1:10" ht="48" customHeight="1" x14ac:dyDescent="0.25">
      <c r="A44" s="22"/>
      <c r="B44" s="48"/>
      <c r="C44" s="42"/>
      <c r="D44" s="42"/>
      <c r="E44" s="42"/>
      <c r="F44" s="42"/>
      <c r="G44" s="28"/>
      <c r="H44" s="50"/>
      <c r="I44" s="42"/>
      <c r="J44" s="44"/>
    </row>
    <row r="45" spans="1:10" ht="48" customHeight="1" x14ac:dyDescent="0.25">
      <c r="A45" s="22"/>
      <c r="B45" s="48"/>
      <c r="C45" s="42"/>
      <c r="D45" s="42"/>
      <c r="E45" s="42"/>
      <c r="F45" s="42"/>
      <c r="G45" s="28"/>
      <c r="H45" s="50"/>
      <c r="I45" s="42"/>
      <c r="J45" s="44"/>
    </row>
    <row r="46" spans="1:10" ht="48.95" customHeight="1" thickBot="1" x14ac:dyDescent="0.3">
      <c r="A46" s="23"/>
      <c r="B46" s="65"/>
      <c r="C46" s="58"/>
      <c r="D46" s="58"/>
      <c r="E46" s="58"/>
      <c r="F46" s="58"/>
      <c r="G46" s="37"/>
      <c r="H46" s="60"/>
      <c r="I46" s="61"/>
      <c r="J46" s="62"/>
    </row>
    <row r="48" spans="1:10" ht="102" customHeight="1" x14ac:dyDescent="0.25">
      <c r="A48" s="54" t="s">
        <v>352</v>
      </c>
      <c r="B48" s="29"/>
      <c r="C48" s="29"/>
      <c r="D48" s="29"/>
      <c r="E48" s="29"/>
      <c r="F48" s="29"/>
      <c r="G48" s="29"/>
      <c r="H48" s="29"/>
      <c r="I48" s="29"/>
      <c r="J48" s="29"/>
    </row>
    <row r="51" spans="1:10" x14ac:dyDescent="0.25">
      <c r="A51" s="46" t="s">
        <v>353</v>
      </c>
      <c r="B51" s="29"/>
      <c r="C51" s="29"/>
      <c r="D51" s="29"/>
      <c r="E51" s="52"/>
      <c r="F51" s="29"/>
      <c r="G51" s="29"/>
      <c r="H51" s="29"/>
      <c r="I51" s="29"/>
      <c r="J51" s="29"/>
    </row>
    <row r="53" spans="1:10" x14ac:dyDescent="0.25">
      <c r="A53" s="46" t="s">
        <v>354</v>
      </c>
      <c r="B53" s="29"/>
      <c r="C53" s="29"/>
      <c r="D53" s="29"/>
      <c r="E53" s="52"/>
      <c r="F53" s="29"/>
      <c r="G53" s="29"/>
      <c r="H53" s="29"/>
      <c r="I53" s="29"/>
      <c r="J53" s="29"/>
    </row>
    <row r="100" spans="1:1" ht="15.75" x14ac:dyDescent="0.25">
      <c r="A100" t="s">
        <v>355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2025-07-17T12:44:03Z</cp:lastPrinted>
  <dcterms:created xsi:type="dcterms:W3CDTF">2023-04-04T12:16:45Z</dcterms:created>
  <dcterms:modified xsi:type="dcterms:W3CDTF">2025-07-17T12:44:27Z</dcterms:modified>
</cp:coreProperties>
</file>