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1. ATVIRI  TARPTAUTINIAI konkursai\2250-3_VAISTINIAI PREPARATAI\CVPISvaistai\"/>
    </mc:Choice>
  </mc:AlternateContent>
  <xr:revisionPtr revIDLastSave="0" documentId="13_ncr:1_{4ABF3DC5-4B8D-42E6-8F29-FC02136773F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70" i="1" l="1"/>
  <c r="F165" i="1"/>
  <c r="F169" i="1" s="1"/>
  <c r="F170" i="1" s="1"/>
  <c r="F171" i="1" s="1"/>
  <c r="G155" i="1"/>
  <c r="F149" i="1"/>
  <c r="G154" i="1" s="1"/>
  <c r="G139" i="1"/>
  <c r="G138" i="1"/>
  <c r="F133" i="1"/>
  <c r="F138" i="1" s="1"/>
  <c r="F139" i="1" s="1"/>
  <c r="F140" i="1" s="1"/>
  <c r="G123" i="1"/>
  <c r="F117" i="1"/>
  <c r="G122" i="1" s="1"/>
  <c r="G107" i="1"/>
  <c r="G106" i="1"/>
  <c r="F101" i="1"/>
  <c r="F106" i="1" s="1"/>
  <c r="F107" i="1" s="1"/>
  <c r="F108" i="1" s="1"/>
  <c r="G91" i="1"/>
  <c r="F85" i="1"/>
  <c r="G90" i="1" s="1"/>
  <c r="G75" i="1"/>
  <c r="G74" i="1"/>
  <c r="F69" i="1"/>
  <c r="F74" i="1" s="1"/>
  <c r="F75" i="1" s="1"/>
  <c r="F76" i="1" s="1"/>
  <c r="G59" i="1"/>
  <c r="F53" i="1"/>
  <c r="G58" i="1" s="1"/>
  <c r="G43" i="1"/>
  <c r="G42" i="1"/>
  <c r="F37" i="1"/>
  <c r="F42" i="1" s="1"/>
  <c r="F43" i="1" s="1"/>
  <c r="F44" i="1" s="1"/>
  <c r="G21" i="1"/>
  <c r="G169" i="1" l="1"/>
  <c r="F58" i="1"/>
  <c r="F59" i="1" s="1"/>
  <c r="F60" i="1" s="1"/>
  <c r="F90" i="1"/>
  <c r="F91" i="1" s="1"/>
  <c r="F92" i="1" s="1"/>
  <c r="F122" i="1"/>
  <c r="F123" i="1" s="1"/>
  <c r="F124" i="1" s="1"/>
  <c r="F154" i="1"/>
  <c r="F155" i="1" s="1"/>
  <c r="F156" i="1" s="1"/>
</calcChain>
</file>

<file path=xl/sharedStrings.xml><?xml version="1.0" encoding="utf-8"?>
<sst xmlns="http://schemas.openxmlformats.org/spreadsheetml/2006/main" count="301" uniqueCount="173">
  <si>
    <t>PIRKIMO SĄLYGŲ PRIEDAS "PASIŪLYMO FORMA"</t>
  </si>
  <si>
    <t>VAISTINIAI PREPARATAI 1</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</si>
  <si>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</si>
  <si>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</si>
  <si>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</si>
  <si>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</si>
  <si>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</si>
  <si>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</si>
  <si>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</si>
  <si>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</si>
  <si>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</si>
  <si>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</si>
  <si>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</si>
  <si>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</si>
  <si>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</si>
  <si>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</si>
  <si>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</si>
  <si>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</si>
  <si>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</si>
  <si>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</si>
  <si>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</si>
  <si>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</si>
  <si>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</si>
  <si>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</si>
  <si>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</si>
  <si>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</si>
  <si>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</si>
  <si>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ASKORBO RŪGŠTIS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</si>
  <si>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</si>
  <si>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</si>
  <si>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</si>
  <si>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</si>
  <si>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</si>
  <si>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</si>
  <si>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</si>
  <si>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</si>
  <si>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</si>
  <si>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</si>
  <si>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Askorbo rūgštis</t>
  </si>
  <si>
    <t>1.1.</t>
  </si>
  <si>
    <t>tab</t>
  </si>
  <si>
    <t>1.1.1.</t>
  </si>
  <si>
    <t>500mg</t>
  </si>
  <si>
    <t>1.1.2.</t>
  </si>
  <si>
    <t>vartoti per burną</t>
  </si>
  <si>
    <t>1.1.3.</t>
  </si>
  <si>
    <t>tabletė</t>
  </si>
  <si>
    <t>1.1.4.</t>
  </si>
  <si>
    <t>galiojimo terminas ne trumpesnis nei 4 mėn</t>
  </si>
  <si>
    <t>Suma be PVM</t>
  </si>
  <si>
    <t>Taikomas PVM dydis (%)</t>
  </si>
  <si>
    <t>PVM suma</t>
  </si>
  <si>
    <t>Suma su PVM</t>
  </si>
  <si>
    <t>2. DALIS</t>
  </si>
  <si>
    <t>D-PANTENOLIS (DEKSPANTENOLIS)</t>
  </si>
  <si>
    <t>2.</t>
  </si>
  <si>
    <t>D-pantenolis (Dekspantenolis)</t>
  </si>
  <si>
    <t>2.1.</t>
  </si>
  <si>
    <t>fl</t>
  </si>
  <si>
    <t>2.1.1.</t>
  </si>
  <si>
    <t>5 proc.</t>
  </si>
  <si>
    <t>2.1.2.</t>
  </si>
  <si>
    <t>odos putos</t>
  </si>
  <si>
    <t>2.1.3.</t>
  </si>
  <si>
    <t>130g flakonas</t>
  </si>
  <si>
    <t>2.1.4.</t>
  </si>
  <si>
    <t>galiojimo terminas ne trumpesnis nei 12 mėn</t>
  </si>
  <si>
    <t>3. DALIS</t>
  </si>
  <si>
    <t>GLYCEROLIS</t>
  </si>
  <si>
    <t>3.</t>
  </si>
  <si>
    <t>Glycerolis</t>
  </si>
  <si>
    <t>3.1.</t>
  </si>
  <si>
    <t>kg</t>
  </si>
  <si>
    <t>3.1.1.</t>
  </si>
  <si>
    <t>99,5 proc.</t>
  </si>
  <si>
    <t>3.1.2.</t>
  </si>
  <si>
    <t>vartoti išoriškai</t>
  </si>
  <si>
    <t>3.1.3.</t>
  </si>
  <si>
    <t>1kg flakonas</t>
  </si>
  <si>
    <t>3.1.4.</t>
  </si>
  <si>
    <t>4. DALIS</t>
  </si>
  <si>
    <t>GLIUKOZĖ</t>
  </si>
  <si>
    <t>4.</t>
  </si>
  <si>
    <t>Gliukozė</t>
  </si>
  <si>
    <t>4.1.</t>
  </si>
  <si>
    <t>įpak.</t>
  </si>
  <si>
    <t>4.1.1.</t>
  </si>
  <si>
    <t>40g</t>
  </si>
  <si>
    <t>4.1.2.</t>
  </si>
  <si>
    <t>4.1.3.</t>
  </si>
  <si>
    <t>tabletės įpakavime</t>
  </si>
  <si>
    <t>4.1.4.</t>
  </si>
  <si>
    <t>5. DALIS</t>
  </si>
  <si>
    <t>HIPROMELIOZĖ/DEKSTRANAS 70</t>
  </si>
  <si>
    <t>5.</t>
  </si>
  <si>
    <t>Hipromeliozė/Dekstranas 70</t>
  </si>
  <si>
    <t>5.1.</t>
  </si>
  <si>
    <t>5.1.1.</t>
  </si>
  <si>
    <t>15 ml</t>
  </si>
  <si>
    <t>5.1.2.</t>
  </si>
  <si>
    <t>akių lašai (tirpalas)</t>
  </si>
  <si>
    <t>5.1.3.</t>
  </si>
  <si>
    <t>flakonas</t>
  </si>
  <si>
    <t>5.1.4.</t>
  </si>
  <si>
    <t>6. DALIS</t>
  </si>
  <si>
    <t>APSAUGINIS KREMAS</t>
  </si>
  <si>
    <t>6.</t>
  </si>
  <si>
    <t>Apsauginis kremas</t>
  </si>
  <si>
    <t>6.1.</t>
  </si>
  <si>
    <t>6.1.1.</t>
  </si>
  <si>
    <t>Kremas skirtas iššutimų ir vystyklų bėrimų gydymui ir profilaktikai</t>
  </si>
  <si>
    <t>6.1.2.</t>
  </si>
  <si>
    <t>naudojamas išoriškai</t>
  </si>
  <si>
    <t>6.1.3.</t>
  </si>
  <si>
    <t>125 g flakonas</t>
  </si>
  <si>
    <t>6.1.4.</t>
  </si>
  <si>
    <t>7. DALIS</t>
  </si>
  <si>
    <t>PATAISŲ SPOROS</t>
  </si>
  <si>
    <t>7.</t>
  </si>
  <si>
    <t>Pataisų sporos</t>
  </si>
  <si>
    <t>7.1.</t>
  </si>
  <si>
    <t>pak.</t>
  </si>
  <si>
    <t>7.1.1.</t>
  </si>
  <si>
    <t>10 g</t>
  </si>
  <si>
    <t>7.1.2.</t>
  </si>
  <si>
    <t>išoriniam naudojimui milteliai</t>
  </si>
  <si>
    <t>7.1.3.</t>
  </si>
  <si>
    <t>paketėlis</t>
  </si>
  <si>
    <t>7.1.4.</t>
  </si>
  <si>
    <t>8. DALIS</t>
  </si>
  <si>
    <t>SKYSTAS PARAFINAS/VAZELINAS TEPALO PAGRINDUI</t>
  </si>
  <si>
    <t>8.</t>
  </si>
  <si>
    <t>Skystas parafinas/vazelinas tepalo pagrindui</t>
  </si>
  <si>
    <t>8.1.</t>
  </si>
  <si>
    <t>but</t>
  </si>
  <si>
    <t>8.1.1.</t>
  </si>
  <si>
    <t>100g</t>
  </si>
  <si>
    <t>8.1.2.</t>
  </si>
  <si>
    <t>išoriškai</t>
  </si>
  <si>
    <t>8.1.3.</t>
  </si>
  <si>
    <t>buteliukas</t>
  </si>
  <si>
    <t>8.1.4.</t>
  </si>
  <si>
    <t>9. DALIS</t>
  </si>
  <si>
    <t>OSMOSINIO POVEIKIO AKIŲ LAŠAI (TIRPALAS)</t>
  </si>
  <si>
    <t>9.</t>
  </si>
  <si>
    <t>Osmosinio poveikio akių lašai (tirpalas)</t>
  </si>
  <si>
    <t>9.1.</t>
  </si>
  <si>
    <t>9.1.1.</t>
  </si>
  <si>
    <t>0,2proc. Tirpalas</t>
  </si>
  <si>
    <t>9.1.2.</t>
  </si>
  <si>
    <t>10ml flakonas</t>
  </si>
  <si>
    <t>9.1.3.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</si>
  <si>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</si>
  <si>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</si>
  <si>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</si>
  <si>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</si>
  <si>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</si>
  <si>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</si>
  <si>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</si>
  <si>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</si>
  <si>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</si>
  <si>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</si>
  <si>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</si>
  <si>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</si>
  <si>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</si>
  <si>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</si>
  <si>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</si>
  <si>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</si>
  <si>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</si>
  <si>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</si>
  <si>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</si>
  <si>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</si>
  <si>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2250-3 2025-07-15 00:35:55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</si>
</sst>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xf>
    <xf numFmtId="0" fontId="1" fillId="4" borderId="23" xfId="0" applyFont="1" applyFill="1" applyBorder="1" applyAlignment="1">
      <alignment wrapText="1"/>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71"/>
  <sheetViews>
    <sheetView tabSelected="1" workbookViewId="0">
      <selection activeCell="G15" sqref="G15"/>
    </sheetView>
  </sheetViews>
  <sheetFormatPr defaultColWidth="10.875" defaultRowHeight="15" x14ac:dyDescent="0.25"/>
  <cols>
    <col min="1" max="1" width="9.125" style="1" customWidth="1"/>
    <col min="2" max="2" width="45.125" style="1" customWidth="1"/>
    <col min="3" max="3" width="16.125" style="1" customWidth="1"/>
    <col min="4" max="4" width="11.875" style="1" customWidth="1"/>
    <col min="5" max="5" width="14.625" style="1" customWidth="1"/>
    <col min="6" max="6" width="16" style="1" customWidth="1"/>
    <col min="7" max="7" width="32.25" style="1" customWidth="1"/>
    <col min="8" max="8" width="53.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7" t="s">
        <v>7</v>
      </c>
      <c r="B12" s="38"/>
      <c r="C12" s="34"/>
      <c r="D12" s="35"/>
      <c r="E12" s="35"/>
      <c r="F12" s="36"/>
    </row>
    <row r="13" spans="1:6" ht="15.95" customHeight="1" x14ac:dyDescent="0.25">
      <c r="A13" s="42" t="s">
        <v>8</v>
      </c>
      <c r="B13" s="43"/>
      <c r="C13" s="34"/>
      <c r="D13" s="35"/>
      <c r="E13" s="35"/>
      <c r="F13" s="36"/>
    </row>
    <row r="14" spans="1:6" ht="15.95" customHeight="1" x14ac:dyDescent="0.25">
      <c r="A14" s="42" t="s">
        <v>9</v>
      </c>
      <c r="B14" s="43"/>
      <c r="C14" s="34"/>
      <c r="D14" s="35"/>
      <c r="E14" s="35"/>
      <c r="F14" s="36"/>
    </row>
    <row r="15" spans="1:6" ht="15.95" customHeight="1" x14ac:dyDescent="0.25">
      <c r="A15" s="37" t="s">
        <v>10</v>
      </c>
      <c r="B15" s="38"/>
      <c r="C15" s="34"/>
      <c r="D15" s="35"/>
      <c r="E15" s="35"/>
      <c r="F15" s="36"/>
    </row>
    <row r="16" spans="1:6" ht="63" customHeight="1" x14ac:dyDescent="0.25">
      <c r="A16" s="46" t="s">
        <v>11</v>
      </c>
      <c r="B16" s="43"/>
      <c r="C16" s="34"/>
      <c r="D16" s="35"/>
      <c r="E16" s="35"/>
      <c r="F16" s="36"/>
    </row>
    <row r="17" spans="1:7" ht="15.95" customHeight="1" x14ac:dyDescent="0.25">
      <c r="A17" s="37" t="s">
        <v>12</v>
      </c>
      <c r="B17" s="38"/>
      <c r="C17" s="34"/>
      <c r="D17" s="35"/>
      <c r="E17" s="35"/>
      <c r="F17" s="36"/>
    </row>
    <row r="18" spans="1:7" ht="15.95" customHeight="1" x14ac:dyDescent="0.25">
      <c r="A18" s="37" t="s">
        <v>13</v>
      </c>
      <c r="B18" s="38"/>
      <c r="C18" s="34"/>
      <c r="D18" s="35"/>
      <c r="E18" s="35"/>
      <c r="F18" s="36"/>
    </row>
    <row r="19" spans="1:7" ht="48" customHeight="1" x14ac:dyDescent="0.25">
      <c r="A19" s="37" t="s">
        <v>14</v>
      </c>
      <c r="B19" s="38"/>
      <c r="C19" s="34"/>
      <c r="D19" s="35"/>
      <c r="E19" s="35"/>
      <c r="F19" s="36"/>
    </row>
    <row r="20" spans="1:7" ht="54.95" customHeight="1" x14ac:dyDescent="0.25">
      <c r="A20" s="37" t="s">
        <v>15</v>
      </c>
      <c r="B20" s="38"/>
      <c r="C20" s="34"/>
      <c r="D20" s="35"/>
      <c r="E20" s="35"/>
      <c r="F20" s="36"/>
    </row>
    <row r="21" spans="1:7" ht="71.099999999999994" customHeight="1" x14ac:dyDescent="0.25">
      <c r="A21" s="39" t="s">
        <v>16</v>
      </c>
      <c r="B21" s="40"/>
      <c r="C21" s="44"/>
      <c r="D21" s="45"/>
      <c r="E21" s="45"/>
      <c r="F21" s="45"/>
      <c r="G21" s="2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ht="35.450000000000003" customHeight="1" x14ac:dyDescent="0.25">
      <c r="A30" s="31" t="s">
        <v>24</v>
      </c>
      <c r="B30" s="32"/>
      <c r="C30" s="32"/>
      <c r="D30" s="27"/>
    </row>
    <row r="31" spans="1:7" x14ac:dyDescent="0.25">
      <c r="A31" s="14" t="s">
        <v>25</v>
      </c>
    </row>
    <row r="32" spans="1:7" x14ac:dyDescent="0.25">
      <c r="A32" s="12" t="s">
        <v>26</v>
      </c>
      <c r="B32" s="12" t="s">
        <v>27</v>
      </c>
    </row>
    <row r="34" spans="1:9" x14ac:dyDescent="0.25">
      <c r="A34" s="12" t="s">
        <v>28</v>
      </c>
    </row>
    <row r="35" spans="1:9" ht="75" x14ac:dyDescent="0.25">
      <c r="A35" s="25" t="s">
        <v>29</v>
      </c>
      <c r="B35" s="25" t="s">
        <v>30</v>
      </c>
      <c r="C35" s="25" t="s">
        <v>31</v>
      </c>
      <c r="D35" s="25" t="s">
        <v>32</v>
      </c>
      <c r="E35" s="25" t="s">
        <v>33</v>
      </c>
      <c r="F35" s="25" t="s">
        <v>34</v>
      </c>
      <c r="G35" s="25" t="s">
        <v>35</v>
      </c>
      <c r="H35" s="25" t="s">
        <v>36</v>
      </c>
      <c r="I35" s="10"/>
    </row>
    <row r="36" spans="1:9" ht="12.6" customHeight="1" x14ac:dyDescent="0.25">
      <c r="A36" s="15" t="s">
        <v>37</v>
      </c>
      <c r="B36" s="15" t="s">
        <v>38</v>
      </c>
      <c r="C36" s="16"/>
      <c r="D36" s="16"/>
      <c r="E36" s="16"/>
      <c r="F36" s="16"/>
      <c r="G36" s="16"/>
      <c r="H36" s="16"/>
    </row>
    <row r="37" spans="1:9" ht="32.1" customHeight="1" x14ac:dyDescent="0.25">
      <c r="A37" s="16" t="s">
        <v>39</v>
      </c>
      <c r="B37" s="16" t="s">
        <v>38</v>
      </c>
      <c r="C37" s="29">
        <v>2000</v>
      </c>
      <c r="D37" s="29" t="s">
        <v>40</v>
      </c>
      <c r="E37" s="17"/>
      <c r="F37" s="16" t="str">
        <f>IF(ISBLANK(E37),"", PRODUCT(C37,E37))</f>
        <v/>
      </c>
      <c r="G37" s="28"/>
      <c r="H37" s="16"/>
    </row>
    <row r="38" spans="1:9" ht="24.6" customHeight="1" x14ac:dyDescent="0.25">
      <c r="A38" s="16" t="s">
        <v>41</v>
      </c>
      <c r="B38" s="16" t="s">
        <v>42</v>
      </c>
      <c r="C38" s="16"/>
      <c r="D38" s="16"/>
      <c r="E38" s="16"/>
      <c r="F38" s="16"/>
      <c r="G38" s="16"/>
      <c r="H38" s="28"/>
    </row>
    <row r="39" spans="1:9" ht="23.45" customHeight="1" x14ac:dyDescent="0.25">
      <c r="A39" s="16" t="s">
        <v>43</v>
      </c>
      <c r="B39" s="16" t="s">
        <v>44</v>
      </c>
      <c r="C39" s="16"/>
      <c r="D39" s="16"/>
      <c r="E39" s="16"/>
      <c r="F39" s="16"/>
      <c r="G39" s="16"/>
      <c r="H39" s="28"/>
    </row>
    <row r="40" spans="1:9" ht="23.45" customHeight="1" x14ac:dyDescent="0.25">
      <c r="A40" s="16" t="s">
        <v>45</v>
      </c>
      <c r="B40" s="16" t="s">
        <v>46</v>
      </c>
      <c r="C40" s="16"/>
      <c r="D40" s="16"/>
      <c r="E40" s="16"/>
      <c r="F40" s="16"/>
      <c r="G40" s="16"/>
      <c r="H40" s="28"/>
    </row>
    <row r="41" spans="1:9" ht="20.45" customHeight="1" x14ac:dyDescent="0.25">
      <c r="A41" s="16" t="s">
        <v>47</v>
      </c>
      <c r="B41" s="16" t="s">
        <v>48</v>
      </c>
      <c r="C41" s="16"/>
      <c r="D41" s="16"/>
      <c r="E41" s="16"/>
      <c r="F41" s="16"/>
      <c r="G41" s="16"/>
      <c r="H41" s="28"/>
    </row>
    <row r="42" spans="1:9" x14ac:dyDescent="0.25">
      <c r="E42" s="15" t="s">
        <v>49</v>
      </c>
      <c r="F42" s="15" t="str">
        <f>IF((COUNT(C37:C41)&lt;&gt;COUNT(F37:F41)),"", ROUND(SUM(F37:F41),2))</f>
        <v/>
      </c>
      <c r="G42" s="14" t="str">
        <f>IF((COUNT(C37:C41)&lt;&gt;COUNT(F37:F41)),"Neužpildytos visų objektų kainos", "")</f>
        <v>Neužpildytos visų objektų kainos</v>
      </c>
    </row>
    <row r="43" spans="1:9" ht="30" x14ac:dyDescent="0.25">
      <c r="C43" s="24" t="s">
        <v>50</v>
      </c>
      <c r="D43" s="18"/>
      <c r="E43" s="15" t="s">
        <v>51</v>
      </c>
      <c r="F43" s="15" t="str">
        <f>IF(OR(F42="",D43=""),"", ROUND(PRODUCT(D43,F42)/100,2))</f>
        <v/>
      </c>
      <c r="G43" s="14" t="str">
        <f>IF(D43="", "Nurodykite taikomą PVM dydį", "")</f>
        <v>Nurodykite taikomą PVM dydį</v>
      </c>
    </row>
    <row r="44" spans="1:9" x14ac:dyDescent="0.25">
      <c r="E44" s="15" t="s">
        <v>52</v>
      </c>
      <c r="F44" s="15">
        <f>IF(ISBLANK(F43), "", ROUND(SUM(F42:F43),2))</f>
        <v>0</v>
      </c>
    </row>
    <row r="48" spans="1:9" x14ac:dyDescent="0.25">
      <c r="A48" s="12" t="s">
        <v>53</v>
      </c>
      <c r="B48" s="12" t="s">
        <v>54</v>
      </c>
    </row>
    <row r="50" spans="1:8" x14ac:dyDescent="0.25">
      <c r="A50" s="12" t="s">
        <v>28</v>
      </c>
    </row>
    <row r="51" spans="1:8" ht="75" x14ac:dyDescent="0.25">
      <c r="A51" s="25" t="s">
        <v>29</v>
      </c>
      <c r="B51" s="25" t="s">
        <v>30</v>
      </c>
      <c r="C51" s="25" t="s">
        <v>31</v>
      </c>
      <c r="D51" s="25" t="s">
        <v>32</v>
      </c>
      <c r="E51" s="25" t="s">
        <v>33</v>
      </c>
      <c r="F51" s="25" t="s">
        <v>34</v>
      </c>
      <c r="G51" s="25" t="s">
        <v>35</v>
      </c>
      <c r="H51" s="25" t="s">
        <v>36</v>
      </c>
    </row>
    <row r="52" spans="1:8" x14ac:dyDescent="0.25">
      <c r="A52" s="15" t="s">
        <v>55</v>
      </c>
      <c r="B52" s="15" t="s">
        <v>56</v>
      </c>
      <c r="C52" s="16"/>
      <c r="D52" s="16"/>
      <c r="E52" s="16"/>
      <c r="F52" s="16"/>
      <c r="G52" s="16"/>
      <c r="H52" s="16"/>
    </row>
    <row r="53" spans="1:8" ht="21.6" customHeight="1" x14ac:dyDescent="0.25">
      <c r="A53" s="16" t="s">
        <v>57</v>
      </c>
      <c r="B53" s="16" t="s">
        <v>56</v>
      </c>
      <c r="C53" s="29">
        <v>20</v>
      </c>
      <c r="D53" s="29" t="s">
        <v>58</v>
      </c>
      <c r="E53" s="17"/>
      <c r="F53" s="16" t="str">
        <f>IF(ISBLANK(E53),"", PRODUCT(C53,E53))</f>
        <v/>
      </c>
      <c r="G53" s="28"/>
      <c r="H53" s="16"/>
    </row>
    <row r="54" spans="1:8" x14ac:dyDescent="0.25">
      <c r="A54" s="16" t="s">
        <v>59</v>
      </c>
      <c r="B54" s="16" t="s">
        <v>60</v>
      </c>
      <c r="C54" s="16"/>
      <c r="D54" s="16"/>
      <c r="E54" s="16"/>
      <c r="F54" s="16"/>
      <c r="G54" s="16"/>
      <c r="H54" s="28"/>
    </row>
    <row r="55" spans="1:8" x14ac:dyDescent="0.25">
      <c r="A55" s="16" t="s">
        <v>61</v>
      </c>
      <c r="B55" s="16" t="s">
        <v>62</v>
      </c>
      <c r="C55" s="16"/>
      <c r="D55" s="16"/>
      <c r="E55" s="16"/>
      <c r="F55" s="16"/>
      <c r="G55" s="16"/>
      <c r="H55" s="28"/>
    </row>
    <row r="56" spans="1:8" x14ac:dyDescent="0.25">
      <c r="A56" s="16" t="s">
        <v>63</v>
      </c>
      <c r="B56" s="16" t="s">
        <v>64</v>
      </c>
      <c r="C56" s="16"/>
      <c r="D56" s="16"/>
      <c r="E56" s="16"/>
      <c r="F56" s="16"/>
      <c r="G56" s="16"/>
      <c r="H56" s="28"/>
    </row>
    <row r="57" spans="1:8" ht="21.95" customHeight="1" x14ac:dyDescent="0.25">
      <c r="A57" s="16" t="s">
        <v>65</v>
      </c>
      <c r="B57" s="16" t="s">
        <v>66</v>
      </c>
      <c r="C57" s="16"/>
      <c r="D57" s="16"/>
      <c r="E57" s="16"/>
      <c r="F57" s="16"/>
      <c r="G57" s="16"/>
      <c r="H57" s="28"/>
    </row>
    <row r="58" spans="1:8" x14ac:dyDescent="0.25">
      <c r="E58" s="15" t="s">
        <v>49</v>
      </c>
      <c r="F58" s="15" t="str">
        <f>IF((COUNT(C53:C57)&lt;&gt;COUNT(F53:F57)),"", ROUND(SUM(F53:F57),2))</f>
        <v/>
      </c>
      <c r="G58" s="14" t="str">
        <f>IF((COUNT(C53:C57)&lt;&gt;COUNT(F53:F57)),"Neužpildytos visų objektų kainos", "")</f>
        <v>Neužpildytos visų objektų kainos</v>
      </c>
    </row>
    <row r="59" spans="1:8" ht="30" x14ac:dyDescent="0.25">
      <c r="C59" s="24" t="s">
        <v>50</v>
      </c>
      <c r="D59" s="18"/>
      <c r="E59" s="15" t="s">
        <v>51</v>
      </c>
      <c r="F59" s="15" t="str">
        <f>IF(OR(F58="",D59=""),"", ROUND(PRODUCT(D59,F58)/100,2))</f>
        <v/>
      </c>
      <c r="G59" s="14" t="str">
        <f>IF(D59="", "Nurodykite taikomą PVM dydį", "")</f>
        <v>Nurodykite taikomą PVM dydį</v>
      </c>
    </row>
    <row r="60" spans="1:8" x14ac:dyDescent="0.25">
      <c r="E60" s="15" t="s">
        <v>52</v>
      </c>
      <c r="F60" s="15">
        <f>IF(ISBLANK(F59), "", ROUND(SUM(F58:F59),2))</f>
        <v>0</v>
      </c>
    </row>
    <row r="64" spans="1:8" x14ac:dyDescent="0.25">
      <c r="A64" s="12" t="s">
        <v>67</v>
      </c>
      <c r="B64" s="12" t="s">
        <v>68</v>
      </c>
    </row>
    <row r="66" spans="1:8" x14ac:dyDescent="0.25">
      <c r="A66" s="12" t="s">
        <v>28</v>
      </c>
    </row>
    <row r="67" spans="1:8" ht="75" x14ac:dyDescent="0.25">
      <c r="A67" s="25" t="s">
        <v>29</v>
      </c>
      <c r="B67" s="25" t="s">
        <v>30</v>
      </c>
      <c r="C67" s="25" t="s">
        <v>31</v>
      </c>
      <c r="D67" s="25" t="s">
        <v>32</v>
      </c>
      <c r="E67" s="25" t="s">
        <v>33</v>
      </c>
      <c r="F67" s="25" t="s">
        <v>34</v>
      </c>
      <c r="G67" s="25" t="s">
        <v>35</v>
      </c>
      <c r="H67" s="25" t="s">
        <v>36</v>
      </c>
    </row>
    <row r="68" spans="1:8" x14ac:dyDescent="0.25">
      <c r="A68" s="15" t="s">
        <v>69</v>
      </c>
      <c r="B68" s="15" t="s">
        <v>70</v>
      </c>
      <c r="C68" s="16"/>
      <c r="D68" s="16"/>
      <c r="E68" s="16"/>
      <c r="F68" s="16"/>
      <c r="G68" s="16"/>
      <c r="H68" s="16"/>
    </row>
    <row r="69" spans="1:8" ht="30" customHeight="1" x14ac:dyDescent="0.25">
      <c r="A69" s="16" t="s">
        <v>71</v>
      </c>
      <c r="B69" s="16" t="s">
        <v>70</v>
      </c>
      <c r="C69" s="29">
        <v>20</v>
      </c>
      <c r="D69" s="29" t="s">
        <v>72</v>
      </c>
      <c r="E69" s="17"/>
      <c r="F69" s="16" t="str">
        <f>IF(ISBLANK(E69),"", PRODUCT(C69,E69))</f>
        <v/>
      </c>
      <c r="G69" s="28"/>
      <c r="H69" s="16"/>
    </row>
    <row r="70" spans="1:8" ht="16.5" customHeight="1" x14ac:dyDescent="0.25">
      <c r="A70" s="16" t="s">
        <v>73</v>
      </c>
      <c r="B70" s="16" t="s">
        <v>74</v>
      </c>
      <c r="C70" s="16"/>
      <c r="D70" s="16"/>
      <c r="E70" s="16"/>
      <c r="F70" s="16"/>
      <c r="G70" s="16"/>
      <c r="H70" s="28"/>
    </row>
    <row r="71" spans="1:8" x14ac:dyDescent="0.25">
      <c r="A71" s="16" t="s">
        <v>75</v>
      </c>
      <c r="B71" s="16" t="s">
        <v>76</v>
      </c>
      <c r="C71" s="16"/>
      <c r="D71" s="16"/>
      <c r="E71" s="16"/>
      <c r="F71" s="16"/>
      <c r="G71" s="16"/>
      <c r="H71" s="28"/>
    </row>
    <row r="72" spans="1:8" x14ac:dyDescent="0.25">
      <c r="A72" s="16" t="s">
        <v>77</v>
      </c>
      <c r="B72" s="16" t="s">
        <v>78</v>
      </c>
      <c r="C72" s="16"/>
      <c r="D72" s="16"/>
      <c r="E72" s="16"/>
      <c r="F72" s="16"/>
      <c r="G72" s="16"/>
      <c r="H72" s="28"/>
    </row>
    <row r="73" spans="1:8" ht="25.5" customHeight="1" x14ac:dyDescent="0.25">
      <c r="A73" s="16" t="s">
        <v>79</v>
      </c>
      <c r="B73" s="16" t="s">
        <v>66</v>
      </c>
      <c r="C73" s="16"/>
      <c r="D73" s="16"/>
      <c r="E73" s="16"/>
      <c r="F73" s="16"/>
      <c r="G73" s="16"/>
      <c r="H73" s="28"/>
    </row>
    <row r="74" spans="1:8" x14ac:dyDescent="0.25">
      <c r="E74" s="15" t="s">
        <v>49</v>
      </c>
      <c r="F74" s="15" t="str">
        <f>IF((COUNT(C69:C73)&lt;&gt;COUNT(F69:F73)),"", ROUND(SUM(F69:F73),2))</f>
        <v/>
      </c>
      <c r="G74" s="14" t="str">
        <f>IF((COUNT(C69:C73)&lt;&gt;COUNT(F69:F73)),"Neužpildytos visų objektų kainos", "")</f>
        <v>Neužpildytos visų objektų kainos</v>
      </c>
    </row>
    <row r="75" spans="1:8" ht="30" x14ac:dyDescent="0.25">
      <c r="C75" s="24" t="s">
        <v>50</v>
      </c>
      <c r="D75" s="18"/>
      <c r="E75" s="15" t="s">
        <v>51</v>
      </c>
      <c r="F75" s="15" t="str">
        <f>IF(OR(F74="",D75=""),"", ROUND(PRODUCT(D75,F74)/100,2))</f>
        <v/>
      </c>
      <c r="G75" s="14" t="str">
        <f>IF(D75="", "Nurodykite taikomą PVM dydį", "")</f>
        <v>Nurodykite taikomą PVM dydį</v>
      </c>
    </row>
    <row r="76" spans="1:8" x14ac:dyDescent="0.25">
      <c r="E76" s="15" t="s">
        <v>52</v>
      </c>
      <c r="F76" s="15">
        <f>IF(ISBLANK(F75), "", ROUND(SUM(F74:F75),2))</f>
        <v>0</v>
      </c>
    </row>
    <row r="80" spans="1:8" x14ac:dyDescent="0.25">
      <c r="A80" s="12" t="s">
        <v>80</v>
      </c>
      <c r="B80" s="12" t="s">
        <v>81</v>
      </c>
    </row>
    <row r="82" spans="1:8" x14ac:dyDescent="0.25">
      <c r="A82" s="12" t="s">
        <v>28</v>
      </c>
    </row>
    <row r="83" spans="1:8" ht="75" x14ac:dyDescent="0.25">
      <c r="A83" s="25" t="s">
        <v>29</v>
      </c>
      <c r="B83" s="25" t="s">
        <v>30</v>
      </c>
      <c r="C83" s="25" t="s">
        <v>31</v>
      </c>
      <c r="D83" s="25" t="s">
        <v>32</v>
      </c>
      <c r="E83" s="25" t="s">
        <v>33</v>
      </c>
      <c r="F83" s="25" t="s">
        <v>34</v>
      </c>
      <c r="G83" s="25" t="s">
        <v>35</v>
      </c>
      <c r="H83" s="25" t="s">
        <v>36</v>
      </c>
    </row>
    <row r="84" spans="1:8" x14ac:dyDescent="0.25">
      <c r="A84" s="15" t="s">
        <v>82</v>
      </c>
      <c r="B84" s="15" t="s">
        <v>83</v>
      </c>
      <c r="C84" s="16"/>
      <c r="D84" s="16"/>
      <c r="E84" s="16"/>
      <c r="F84" s="16"/>
      <c r="G84" s="16"/>
      <c r="H84" s="16"/>
    </row>
    <row r="85" spans="1:8" ht="20.45" customHeight="1" x14ac:dyDescent="0.25">
      <c r="A85" s="16" t="s">
        <v>84</v>
      </c>
      <c r="B85" s="16" t="s">
        <v>83</v>
      </c>
      <c r="C85" s="29">
        <v>10</v>
      </c>
      <c r="D85" s="29" t="s">
        <v>85</v>
      </c>
      <c r="E85" s="17"/>
      <c r="F85" s="16" t="str">
        <f>IF(ISBLANK(E85),"", PRODUCT(C85,E85))</f>
        <v/>
      </c>
      <c r="G85" s="28"/>
      <c r="H85" s="16"/>
    </row>
    <row r="86" spans="1:8" ht="20.100000000000001" customHeight="1" x14ac:dyDescent="0.25">
      <c r="A86" s="16" t="s">
        <v>86</v>
      </c>
      <c r="B86" s="16" t="s">
        <v>87</v>
      </c>
      <c r="C86" s="16"/>
      <c r="D86" s="16"/>
      <c r="E86" s="16"/>
      <c r="F86" s="16"/>
      <c r="G86" s="16"/>
      <c r="H86" s="28"/>
    </row>
    <row r="87" spans="1:8" ht="17.45" customHeight="1" x14ac:dyDescent="0.25">
      <c r="A87" s="16" t="s">
        <v>88</v>
      </c>
      <c r="B87" s="16" t="s">
        <v>44</v>
      </c>
      <c r="C87" s="16"/>
      <c r="D87" s="16"/>
      <c r="E87" s="16"/>
      <c r="F87" s="16"/>
      <c r="G87" s="16"/>
      <c r="H87" s="28"/>
    </row>
    <row r="88" spans="1:8" ht="21.6" customHeight="1" x14ac:dyDescent="0.25">
      <c r="A88" s="16" t="s">
        <v>89</v>
      </c>
      <c r="B88" s="16" t="s">
        <v>90</v>
      </c>
      <c r="C88" s="16"/>
      <c r="D88" s="16"/>
      <c r="E88" s="16"/>
      <c r="F88" s="16"/>
      <c r="G88" s="16"/>
      <c r="H88" s="28"/>
    </row>
    <row r="89" spans="1:8" ht="23.45" customHeight="1" x14ac:dyDescent="0.25">
      <c r="A89" s="16" t="s">
        <v>91</v>
      </c>
      <c r="B89" s="16" t="s">
        <v>66</v>
      </c>
      <c r="C89" s="16"/>
      <c r="D89" s="16"/>
      <c r="E89" s="16"/>
      <c r="F89" s="16"/>
      <c r="G89" s="16"/>
      <c r="H89" s="28"/>
    </row>
    <row r="90" spans="1:8" x14ac:dyDescent="0.25">
      <c r="E90" s="15" t="s">
        <v>49</v>
      </c>
      <c r="F90" s="15" t="str">
        <f>IF((COUNT(C85:C89)&lt;&gt;COUNT(F85:F89)),"", ROUND(SUM(F85:F89),2))</f>
        <v/>
      </c>
      <c r="G90" s="14" t="str">
        <f>IF((COUNT(C85:C89)&lt;&gt;COUNT(F85:F89)),"Neužpildytos visų objektų kainos", "")</f>
        <v>Neužpildytos visų objektų kainos</v>
      </c>
    </row>
    <row r="91" spans="1:8" x14ac:dyDescent="0.25">
      <c r="C91" s="15" t="s">
        <v>50</v>
      </c>
      <c r="D91" s="18"/>
      <c r="E91" s="15" t="s">
        <v>51</v>
      </c>
      <c r="F91" s="15" t="str">
        <f>IF(OR(F90="",D91=""),"", ROUND(PRODUCT(D91,F90)/100,2))</f>
        <v/>
      </c>
      <c r="G91" s="14" t="str">
        <f>IF(D91="", "Nurodykite taikomą PVM dydį", "")</f>
        <v>Nurodykite taikomą PVM dydį</v>
      </c>
    </row>
    <row r="92" spans="1:8" x14ac:dyDescent="0.25">
      <c r="E92" s="15" t="s">
        <v>52</v>
      </c>
      <c r="F92" s="15">
        <f>IF(ISBLANK(F91), "", ROUND(SUM(F90:F91),2))</f>
        <v>0</v>
      </c>
    </row>
    <row r="96" spans="1:8" x14ac:dyDescent="0.25">
      <c r="A96" s="12" t="s">
        <v>92</v>
      </c>
      <c r="B96" s="12" t="s">
        <v>93</v>
      </c>
    </row>
    <row r="98" spans="1:8" x14ac:dyDescent="0.25">
      <c r="A98" s="12" t="s">
        <v>28</v>
      </c>
    </row>
    <row r="99" spans="1:8" ht="75" x14ac:dyDescent="0.25">
      <c r="A99" s="25" t="s">
        <v>29</v>
      </c>
      <c r="B99" s="25" t="s">
        <v>30</v>
      </c>
      <c r="C99" s="25" t="s">
        <v>31</v>
      </c>
      <c r="D99" s="25" t="s">
        <v>32</v>
      </c>
      <c r="E99" s="25" t="s">
        <v>33</v>
      </c>
      <c r="F99" s="25" t="s">
        <v>34</v>
      </c>
      <c r="G99" s="25" t="s">
        <v>35</v>
      </c>
      <c r="H99" s="25" t="s">
        <v>36</v>
      </c>
    </row>
    <row r="100" spans="1:8" x14ac:dyDescent="0.25">
      <c r="A100" s="15" t="s">
        <v>94</v>
      </c>
      <c r="B100" s="15" t="s">
        <v>95</v>
      </c>
      <c r="C100" s="16"/>
      <c r="D100" s="16"/>
      <c r="E100" s="16"/>
      <c r="F100" s="16"/>
      <c r="G100" s="16"/>
      <c r="H100" s="16"/>
    </row>
    <row r="101" spans="1:8" ht="35.450000000000003" customHeight="1" x14ac:dyDescent="0.25">
      <c r="A101" s="16" t="s">
        <v>96</v>
      </c>
      <c r="B101" s="16" t="s">
        <v>95</v>
      </c>
      <c r="C101" s="29">
        <v>100</v>
      </c>
      <c r="D101" s="29" t="s">
        <v>58</v>
      </c>
      <c r="E101" s="17"/>
      <c r="F101" s="16" t="str">
        <f>IF(ISBLANK(E101),"", PRODUCT(C101,E101))</f>
        <v/>
      </c>
      <c r="G101" s="28"/>
      <c r="H101" s="16"/>
    </row>
    <row r="102" spans="1:8" ht="21.95" customHeight="1" x14ac:dyDescent="0.25">
      <c r="A102" s="16" t="s">
        <v>97</v>
      </c>
      <c r="B102" s="16" t="s">
        <v>98</v>
      </c>
      <c r="C102" s="16"/>
      <c r="D102" s="16"/>
      <c r="E102" s="16"/>
      <c r="F102" s="16"/>
      <c r="G102" s="16"/>
      <c r="H102" s="28"/>
    </row>
    <row r="103" spans="1:8" x14ac:dyDescent="0.25">
      <c r="A103" s="16" t="s">
        <v>99</v>
      </c>
      <c r="B103" s="16" t="s">
        <v>100</v>
      </c>
      <c r="C103" s="16"/>
      <c r="D103" s="16"/>
      <c r="E103" s="16"/>
      <c r="F103" s="16"/>
      <c r="G103" s="16"/>
      <c r="H103" s="28"/>
    </row>
    <row r="104" spans="1:8" ht="18.95" customHeight="1" x14ac:dyDescent="0.25">
      <c r="A104" s="16" t="s">
        <v>101</v>
      </c>
      <c r="B104" s="16" t="s">
        <v>102</v>
      </c>
      <c r="C104" s="16"/>
      <c r="D104" s="16"/>
      <c r="E104" s="16"/>
      <c r="F104" s="16"/>
      <c r="G104" s="16"/>
      <c r="H104" s="28"/>
    </row>
    <row r="105" spans="1:8" ht="20.45" customHeight="1" x14ac:dyDescent="0.25">
      <c r="A105" s="16" t="s">
        <v>103</v>
      </c>
      <c r="B105" s="16" t="s">
        <v>48</v>
      </c>
      <c r="C105" s="16"/>
      <c r="D105" s="16"/>
      <c r="E105" s="16"/>
      <c r="F105" s="16"/>
      <c r="G105" s="16"/>
      <c r="H105" s="28"/>
    </row>
    <row r="106" spans="1:8" x14ac:dyDescent="0.25">
      <c r="E106" s="15" t="s">
        <v>49</v>
      </c>
      <c r="F106" s="15" t="str">
        <f>IF((COUNT(C101:C105)&lt;&gt;COUNT(F101:F105)),"", ROUND(SUM(F101:F105),2))</f>
        <v/>
      </c>
      <c r="G106" s="14" t="str">
        <f>IF((COUNT(C101:C105)&lt;&gt;COUNT(F101:F105)),"Neužpildytos visų objektų kainos", "")</f>
        <v>Neužpildytos visų objektų kainos</v>
      </c>
    </row>
    <row r="107" spans="1:8" ht="30" x14ac:dyDescent="0.25">
      <c r="C107" s="24" t="s">
        <v>50</v>
      </c>
      <c r="D107" s="18"/>
      <c r="E107" s="15" t="s">
        <v>51</v>
      </c>
      <c r="F107" s="15" t="str">
        <f>IF(OR(F106="",D107=""),"", ROUND(PRODUCT(D107,F106)/100,2))</f>
        <v/>
      </c>
      <c r="G107" s="14" t="str">
        <f>IF(D107="", "Nurodykite taikomą PVM dydį", "")</f>
        <v>Nurodykite taikomą PVM dydį</v>
      </c>
    </row>
    <row r="108" spans="1:8" x14ac:dyDescent="0.25">
      <c r="E108" s="15" t="s">
        <v>52</v>
      </c>
      <c r="F108" s="15">
        <f>IF(ISBLANK(F107), "", ROUND(SUM(F106:F107),2))</f>
        <v>0</v>
      </c>
    </row>
    <row r="112" spans="1:8" x14ac:dyDescent="0.25">
      <c r="A112" s="12" t="s">
        <v>104</v>
      </c>
      <c r="B112" s="12" t="s">
        <v>105</v>
      </c>
    </row>
    <row r="114" spans="1:8" x14ac:dyDescent="0.25">
      <c r="A114" s="12" t="s">
        <v>28</v>
      </c>
    </row>
    <row r="115" spans="1:8" ht="75" x14ac:dyDescent="0.25">
      <c r="A115" s="25" t="s">
        <v>29</v>
      </c>
      <c r="B115" s="25" t="s">
        <v>30</v>
      </c>
      <c r="C115" s="25" t="s">
        <v>31</v>
      </c>
      <c r="D115" s="25" t="s">
        <v>32</v>
      </c>
      <c r="E115" s="25" t="s">
        <v>33</v>
      </c>
      <c r="F115" s="25" t="s">
        <v>34</v>
      </c>
      <c r="G115" s="25" t="s">
        <v>35</v>
      </c>
      <c r="H115" s="25" t="s">
        <v>36</v>
      </c>
    </row>
    <row r="116" spans="1:8" x14ac:dyDescent="0.25">
      <c r="A116" s="15" t="s">
        <v>106</v>
      </c>
      <c r="B116" s="15" t="s">
        <v>107</v>
      </c>
      <c r="C116" s="16"/>
      <c r="D116" s="16"/>
      <c r="E116" s="16"/>
      <c r="F116" s="16"/>
      <c r="G116" s="16"/>
      <c r="H116" s="16"/>
    </row>
    <row r="117" spans="1:8" ht="30" customHeight="1" x14ac:dyDescent="0.25">
      <c r="A117" s="16" t="s">
        <v>108</v>
      </c>
      <c r="B117" s="30" t="s">
        <v>107</v>
      </c>
      <c r="C117" s="29">
        <v>100</v>
      </c>
      <c r="D117" s="29" t="s">
        <v>58</v>
      </c>
      <c r="E117" s="17"/>
      <c r="F117" s="16" t="str">
        <f>IF(ISBLANK(E117),"", PRODUCT(C117,E117))</f>
        <v/>
      </c>
      <c r="G117" s="28"/>
      <c r="H117" s="16"/>
    </row>
    <row r="118" spans="1:8" ht="30" x14ac:dyDescent="0.25">
      <c r="A118" s="16" t="s">
        <v>109</v>
      </c>
      <c r="B118" s="30" t="s">
        <v>110</v>
      </c>
      <c r="C118" s="16"/>
      <c r="D118" s="16"/>
      <c r="E118" s="16"/>
      <c r="F118" s="16"/>
      <c r="G118" s="16"/>
      <c r="H118" s="18"/>
    </row>
    <row r="119" spans="1:8" x14ac:dyDescent="0.25">
      <c r="A119" s="16" t="s">
        <v>111</v>
      </c>
      <c r="B119" s="30" t="s">
        <v>112</v>
      </c>
      <c r="C119" s="16"/>
      <c r="D119" s="16"/>
      <c r="E119" s="16"/>
      <c r="F119" s="16"/>
      <c r="G119" s="16"/>
      <c r="H119" s="18"/>
    </row>
    <row r="120" spans="1:8" x14ac:dyDescent="0.25">
      <c r="A120" s="16" t="s">
        <v>113</v>
      </c>
      <c r="B120" s="30" t="s">
        <v>114</v>
      </c>
      <c r="C120" s="16"/>
      <c r="D120" s="16"/>
      <c r="E120" s="16"/>
      <c r="F120" s="16"/>
      <c r="G120" s="16"/>
      <c r="H120" s="18"/>
    </row>
    <row r="121" spans="1:8" x14ac:dyDescent="0.25">
      <c r="A121" s="16" t="s">
        <v>115</v>
      </c>
      <c r="B121" s="30" t="s">
        <v>48</v>
      </c>
      <c r="C121" s="16"/>
      <c r="D121" s="16"/>
      <c r="E121" s="16"/>
      <c r="F121" s="16"/>
      <c r="G121" s="16"/>
      <c r="H121" s="18"/>
    </row>
    <row r="122" spans="1:8" x14ac:dyDescent="0.25">
      <c r="E122" s="15" t="s">
        <v>49</v>
      </c>
      <c r="F122" s="15" t="str">
        <f>IF((COUNT(C117:C121)&lt;&gt;COUNT(F117:F121)),"", ROUND(SUM(F117:F121),2))</f>
        <v/>
      </c>
      <c r="G122" s="14" t="str">
        <f>IF((COUNT(C117:C121)&lt;&gt;COUNT(F117:F121)),"Neužpildytos visų objektų kainos", "")</f>
        <v>Neužpildytos visų objektų kainos</v>
      </c>
    </row>
    <row r="123" spans="1:8" ht="30" x14ac:dyDescent="0.25">
      <c r="C123" s="24" t="s">
        <v>50</v>
      </c>
      <c r="D123" s="18"/>
      <c r="E123" s="15" t="s">
        <v>51</v>
      </c>
      <c r="F123" s="15" t="str">
        <f>IF(OR(F122="",D123=""),"", ROUND(PRODUCT(D123,F122)/100,2))</f>
        <v/>
      </c>
      <c r="G123" s="14" t="str">
        <f>IF(D123="", "Nurodykite taikomą PVM dydį", "")</f>
        <v>Nurodykite taikomą PVM dydį</v>
      </c>
    </row>
    <row r="124" spans="1:8" x14ac:dyDescent="0.25">
      <c r="E124" s="15" t="s">
        <v>52</v>
      </c>
      <c r="F124" s="15">
        <f>IF(ISBLANK(F123), "", ROUND(SUM(F122:F123),2))</f>
        <v>0</v>
      </c>
    </row>
    <row r="128" spans="1:8" x14ac:dyDescent="0.25">
      <c r="A128" s="12" t="s">
        <v>116</v>
      </c>
      <c r="B128" s="12" t="s">
        <v>117</v>
      </c>
    </row>
    <row r="130" spans="1:8" x14ac:dyDescent="0.25">
      <c r="A130" s="12" t="s">
        <v>28</v>
      </c>
    </row>
    <row r="131" spans="1:8" x14ac:dyDescent="0.25">
      <c r="A131" s="15" t="s">
        <v>29</v>
      </c>
      <c r="B131" s="15" t="s">
        <v>30</v>
      </c>
      <c r="C131" s="15" t="s">
        <v>31</v>
      </c>
      <c r="D131" s="15" t="s">
        <v>32</v>
      </c>
      <c r="E131" s="15" t="s">
        <v>33</v>
      </c>
      <c r="F131" s="15" t="s">
        <v>34</v>
      </c>
      <c r="G131" s="15" t="s">
        <v>35</v>
      </c>
      <c r="H131" s="15" t="s">
        <v>36</v>
      </c>
    </row>
    <row r="132" spans="1:8" x14ac:dyDescent="0.25">
      <c r="A132" s="15" t="s">
        <v>118</v>
      </c>
      <c r="B132" s="15" t="s">
        <v>119</v>
      </c>
      <c r="C132" s="16"/>
      <c r="D132" s="16"/>
      <c r="E132" s="16"/>
      <c r="F132" s="16"/>
      <c r="G132" s="16"/>
      <c r="H132" s="16"/>
    </row>
    <row r="133" spans="1:8" ht="30.6" customHeight="1" x14ac:dyDescent="0.25">
      <c r="A133" s="16" t="s">
        <v>120</v>
      </c>
      <c r="B133" s="16" t="s">
        <v>119</v>
      </c>
      <c r="C133" s="29">
        <v>200</v>
      </c>
      <c r="D133" s="29" t="s">
        <v>121</v>
      </c>
      <c r="E133" s="17"/>
      <c r="F133" s="16" t="str">
        <f>IF(ISBLANK(E133),"", PRODUCT(C133,E133))</f>
        <v/>
      </c>
      <c r="G133" s="28"/>
      <c r="H133" s="16"/>
    </row>
    <row r="134" spans="1:8" ht="18.95" customHeight="1" x14ac:dyDescent="0.25">
      <c r="A134" s="16" t="s">
        <v>122</v>
      </c>
      <c r="B134" s="16" t="s">
        <v>123</v>
      </c>
      <c r="C134" s="16"/>
      <c r="D134" s="16"/>
      <c r="E134" s="16"/>
      <c r="F134" s="16"/>
      <c r="G134" s="16"/>
      <c r="H134" s="28"/>
    </row>
    <row r="135" spans="1:8" x14ac:dyDescent="0.25">
      <c r="A135" s="16" t="s">
        <v>124</v>
      </c>
      <c r="B135" s="16" t="s">
        <v>125</v>
      </c>
      <c r="C135" s="16"/>
      <c r="D135" s="16"/>
      <c r="E135" s="16"/>
      <c r="F135" s="16"/>
      <c r="G135" s="16"/>
      <c r="H135" s="28"/>
    </row>
    <row r="136" spans="1:8" ht="20.100000000000001" customHeight="1" x14ac:dyDescent="0.25">
      <c r="A136" s="16" t="s">
        <v>126</v>
      </c>
      <c r="B136" s="16" t="s">
        <v>127</v>
      </c>
      <c r="C136" s="16"/>
      <c r="D136" s="16"/>
      <c r="E136" s="16"/>
      <c r="F136" s="16"/>
      <c r="G136" s="16"/>
      <c r="H136" s="28"/>
    </row>
    <row r="137" spans="1:8" ht="20.100000000000001" customHeight="1" x14ac:dyDescent="0.25">
      <c r="A137" s="16" t="s">
        <v>128</v>
      </c>
      <c r="B137" s="16" t="s">
        <v>48</v>
      </c>
      <c r="C137" s="16"/>
      <c r="D137" s="16"/>
      <c r="E137" s="16"/>
      <c r="F137" s="16"/>
      <c r="G137" s="16"/>
      <c r="H137" s="28"/>
    </row>
    <row r="138" spans="1:8" x14ac:dyDescent="0.25">
      <c r="E138" s="15" t="s">
        <v>49</v>
      </c>
      <c r="F138" s="15" t="str">
        <f>IF((COUNT(C133:C137)&lt;&gt;COUNT(F133:F137)),"", ROUND(SUM(F133:F137),2))</f>
        <v/>
      </c>
      <c r="G138" s="14" t="str">
        <f>IF((COUNT(C133:C137)&lt;&gt;COUNT(F133:F137)),"Neužpildytos visų objektų kainos", "")</f>
        <v>Neužpildytos visų objektų kainos</v>
      </c>
    </row>
    <row r="139" spans="1:8" ht="30" x14ac:dyDescent="0.25">
      <c r="C139" s="24" t="s">
        <v>50</v>
      </c>
      <c r="D139" s="18"/>
      <c r="E139" s="15" t="s">
        <v>51</v>
      </c>
      <c r="F139" s="15" t="str">
        <f>IF(OR(F138="",D139=""),"", ROUND(PRODUCT(D139,F138)/100,2))</f>
        <v/>
      </c>
      <c r="G139" s="14" t="str">
        <f>IF(D139="", "Nurodykite taikomą PVM dydį", "")</f>
        <v>Nurodykite taikomą PVM dydį</v>
      </c>
    </row>
    <row r="140" spans="1:8" x14ac:dyDescent="0.25">
      <c r="E140" s="15" t="s">
        <v>52</v>
      </c>
      <c r="F140" s="15">
        <f>IF(ISBLANK(F139), "", ROUND(SUM(F138:F139),2))</f>
        <v>0</v>
      </c>
    </row>
    <row r="144" spans="1:8" x14ac:dyDescent="0.25">
      <c r="A144" s="12" t="s">
        <v>129</v>
      </c>
      <c r="B144" s="12" t="s">
        <v>130</v>
      </c>
    </row>
    <row r="146" spans="1:8" x14ac:dyDescent="0.25">
      <c r="A146" s="12" t="s">
        <v>28</v>
      </c>
    </row>
    <row r="147" spans="1:8" ht="75" x14ac:dyDescent="0.25">
      <c r="A147" s="25" t="s">
        <v>29</v>
      </c>
      <c r="B147" s="25" t="s">
        <v>30</v>
      </c>
      <c r="C147" s="25" t="s">
        <v>31</v>
      </c>
      <c r="D147" s="25" t="s">
        <v>32</v>
      </c>
      <c r="E147" s="25" t="s">
        <v>33</v>
      </c>
      <c r="F147" s="25" t="s">
        <v>34</v>
      </c>
      <c r="G147" s="25" t="s">
        <v>35</v>
      </c>
      <c r="H147" s="25" t="s">
        <v>36</v>
      </c>
    </row>
    <row r="148" spans="1:8" x14ac:dyDescent="0.25">
      <c r="A148" s="15" t="s">
        <v>131</v>
      </c>
      <c r="B148" s="15" t="s">
        <v>132</v>
      </c>
      <c r="C148" s="16"/>
      <c r="D148" s="16"/>
      <c r="E148" s="16"/>
      <c r="F148" s="16"/>
      <c r="G148" s="16"/>
      <c r="H148" s="16"/>
    </row>
    <row r="149" spans="1:8" ht="34.5" customHeight="1" x14ac:dyDescent="0.25">
      <c r="A149" s="16" t="s">
        <v>133</v>
      </c>
      <c r="B149" s="16" t="s">
        <v>132</v>
      </c>
      <c r="C149" s="29">
        <v>80</v>
      </c>
      <c r="D149" s="29" t="s">
        <v>134</v>
      </c>
      <c r="E149" s="17"/>
      <c r="F149" s="16" t="str">
        <f>IF(ISBLANK(E149),"", PRODUCT(C149,E149))</f>
        <v/>
      </c>
      <c r="G149" s="28"/>
      <c r="H149" s="16"/>
    </row>
    <row r="150" spans="1:8" ht="19.5" customHeight="1" x14ac:dyDescent="0.25">
      <c r="A150" s="16" t="s">
        <v>135</v>
      </c>
      <c r="B150" s="16" t="s">
        <v>136</v>
      </c>
      <c r="C150" s="16"/>
      <c r="D150" s="16"/>
      <c r="E150" s="16"/>
      <c r="F150" s="16"/>
      <c r="G150" s="16"/>
      <c r="H150" s="28"/>
    </row>
    <row r="151" spans="1:8" ht="18" customHeight="1" x14ac:dyDescent="0.25">
      <c r="A151" s="16" t="s">
        <v>137</v>
      </c>
      <c r="B151" s="16" t="s">
        <v>138</v>
      </c>
      <c r="C151" s="16"/>
      <c r="D151" s="16"/>
      <c r="E151" s="16"/>
      <c r="F151" s="16"/>
      <c r="G151" s="16"/>
      <c r="H151" s="28"/>
    </row>
    <row r="152" spans="1:8" ht="18.600000000000001" customHeight="1" x14ac:dyDescent="0.25">
      <c r="A152" s="16" t="s">
        <v>139</v>
      </c>
      <c r="B152" s="16" t="s">
        <v>140</v>
      </c>
      <c r="C152" s="16"/>
      <c r="D152" s="16"/>
      <c r="E152" s="16"/>
      <c r="F152" s="16"/>
      <c r="G152" s="16"/>
      <c r="H152" s="28"/>
    </row>
    <row r="153" spans="1:8" ht="15.6" customHeight="1" x14ac:dyDescent="0.25">
      <c r="A153" s="16" t="s">
        <v>141</v>
      </c>
      <c r="B153" s="16" t="s">
        <v>48</v>
      </c>
      <c r="C153" s="16"/>
      <c r="D153" s="16"/>
      <c r="E153" s="16"/>
      <c r="F153" s="16"/>
      <c r="G153" s="16"/>
      <c r="H153" s="28"/>
    </row>
    <row r="154" spans="1:8" x14ac:dyDescent="0.25">
      <c r="E154" s="15" t="s">
        <v>49</v>
      </c>
      <c r="F154" s="15" t="str">
        <f>IF((COUNT(C149:C153)&lt;&gt;COUNT(F149:F153)),"", ROUND(SUM(F149:F153),2))</f>
        <v/>
      </c>
      <c r="G154" s="14" t="str">
        <f>IF((COUNT(C149:C153)&lt;&gt;COUNT(F149:F153)),"Neužpildytos visų objektų kainos", "")</f>
        <v>Neužpildytos visų objektų kainos</v>
      </c>
    </row>
    <row r="155" spans="1:8" ht="30" x14ac:dyDescent="0.25">
      <c r="C155" s="24" t="s">
        <v>50</v>
      </c>
      <c r="D155" s="18"/>
      <c r="E155" s="15" t="s">
        <v>51</v>
      </c>
      <c r="F155" s="15" t="str">
        <f>IF(OR(F154="",D155=""),"", ROUND(PRODUCT(D155,F154)/100,2))</f>
        <v/>
      </c>
      <c r="G155" s="14" t="str">
        <f>IF(D155="", "Nurodykite taikomą PVM dydį", "")</f>
        <v>Nurodykite taikomą PVM dydį</v>
      </c>
    </row>
    <row r="156" spans="1:8" x14ac:dyDescent="0.25">
      <c r="E156" s="15" t="s">
        <v>52</v>
      </c>
      <c r="F156" s="15">
        <f>IF(ISBLANK(F155), "", ROUND(SUM(F154:F155),2))</f>
        <v>0</v>
      </c>
    </row>
    <row r="160" spans="1:8" x14ac:dyDescent="0.25">
      <c r="A160" s="12" t="s">
        <v>142</v>
      </c>
      <c r="B160" s="12" t="s">
        <v>143</v>
      </c>
    </row>
    <row r="162" spans="1:8" x14ac:dyDescent="0.25">
      <c r="A162" s="12" t="s">
        <v>28</v>
      </c>
    </row>
    <row r="163" spans="1:8" ht="75" x14ac:dyDescent="0.25">
      <c r="A163" s="25" t="s">
        <v>29</v>
      </c>
      <c r="B163" s="25" t="s">
        <v>30</v>
      </c>
      <c r="C163" s="25" t="s">
        <v>31</v>
      </c>
      <c r="D163" s="25" t="s">
        <v>32</v>
      </c>
      <c r="E163" s="25" t="s">
        <v>33</v>
      </c>
      <c r="F163" s="25" t="s">
        <v>34</v>
      </c>
      <c r="G163" s="25" t="s">
        <v>35</v>
      </c>
      <c r="H163" s="25" t="s">
        <v>36</v>
      </c>
    </row>
    <row r="164" spans="1:8" x14ac:dyDescent="0.25">
      <c r="A164" s="15" t="s">
        <v>144</v>
      </c>
      <c r="B164" s="15" t="s">
        <v>145</v>
      </c>
      <c r="C164" s="16"/>
      <c r="D164" s="16"/>
      <c r="E164" s="16"/>
      <c r="F164" s="16"/>
      <c r="G164" s="16"/>
      <c r="H164" s="16"/>
    </row>
    <row r="165" spans="1:8" ht="26.1" customHeight="1" x14ac:dyDescent="0.25">
      <c r="A165" s="16" t="s">
        <v>146</v>
      </c>
      <c r="B165" s="16" t="s">
        <v>145</v>
      </c>
      <c r="C165" s="29">
        <v>30</v>
      </c>
      <c r="D165" s="29" t="s">
        <v>58</v>
      </c>
      <c r="E165" s="17"/>
      <c r="F165" s="16" t="str">
        <f>IF(ISBLANK(E165),"", PRODUCT(C165,E165))</f>
        <v/>
      </c>
      <c r="G165" s="28"/>
      <c r="H165" s="16"/>
    </row>
    <row r="166" spans="1:8" ht="18" customHeight="1" x14ac:dyDescent="0.25">
      <c r="A166" s="16" t="s">
        <v>147</v>
      </c>
      <c r="B166" s="16" t="s">
        <v>148</v>
      </c>
      <c r="C166" s="16"/>
      <c r="D166" s="16"/>
      <c r="E166" s="16"/>
      <c r="F166" s="16"/>
      <c r="G166" s="16"/>
      <c r="H166" s="28"/>
    </row>
    <row r="167" spans="1:8" ht="20.100000000000001" customHeight="1" x14ac:dyDescent="0.25">
      <c r="A167" s="16" t="s">
        <v>149</v>
      </c>
      <c r="B167" s="16" t="s">
        <v>150</v>
      </c>
      <c r="C167" s="16"/>
      <c r="D167" s="16"/>
      <c r="E167" s="16"/>
      <c r="F167" s="16"/>
      <c r="G167" s="16"/>
      <c r="H167" s="28"/>
    </row>
    <row r="168" spans="1:8" ht="20.100000000000001" customHeight="1" x14ac:dyDescent="0.25">
      <c r="A168" s="16" t="s">
        <v>151</v>
      </c>
      <c r="B168" s="16" t="s">
        <v>48</v>
      </c>
      <c r="C168" s="16"/>
      <c r="D168" s="16"/>
      <c r="E168" s="16"/>
      <c r="F168" s="16"/>
      <c r="G168" s="16"/>
      <c r="H168" s="28"/>
    </row>
    <row r="169" spans="1:8" ht="30.6" customHeight="1" x14ac:dyDescent="0.25">
      <c r="E169" s="15" t="s">
        <v>49</v>
      </c>
      <c r="F169" s="15" t="str">
        <f>IF((COUNT(C165:C168)&lt;&gt;COUNT(F165:F168)),"", ROUND(SUM(F165:F168),2))</f>
        <v/>
      </c>
      <c r="G169" s="14" t="str">
        <f>IF((COUNT(C165:C168)&lt;&gt;COUNT(F165:F168)),"Neužpildytos visų objektų kainos", "")</f>
        <v>Neužpildytos visų objektų kainos</v>
      </c>
    </row>
    <row r="170" spans="1:8" ht="30" x14ac:dyDescent="0.25">
      <c r="C170" s="24" t="s">
        <v>50</v>
      </c>
      <c r="D170" s="18"/>
      <c r="E170" s="15" t="s">
        <v>51</v>
      </c>
      <c r="F170" s="15" t="str">
        <f>IF(OR(F169="",D170=""),"", ROUND(PRODUCT(D170,F169)/100,2))</f>
        <v/>
      </c>
      <c r="G170" s="14" t="str">
        <f>IF(D170="", "Nurodykite taikomą PVM dydį", "")</f>
        <v>Nurodykite taikomą PVM dydį</v>
      </c>
    </row>
    <row r="171" spans="1:8" x14ac:dyDescent="0.25">
      <c r="E171" s="15" t="s">
        <v>52</v>
      </c>
      <c r="F171" s="15">
        <f>IF(ISBLANK(F170), "", ROUND(SUM(F169:F170),2))</f>
        <v>0</v>
      </c>
    </row>
  </sheetData>
  <sheetProtection algorithmName="SHA-512" hashValue="aVIkEkZU/EHSV1eL+f4lrTFgxXoC7szJq7nqevZM/vH6WBB15SSjE2bcT6TVKsD9eQmuRWbhv58zxTMQVOEw2A==" saltValue="1cTsLPnb5LZzqozIkpUe8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152</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153</v>
      </c>
      <c r="B5" s="59"/>
      <c r="C5" s="57" t="s">
        <v>154</v>
      </c>
      <c r="D5" s="58"/>
      <c r="E5" s="59"/>
      <c r="F5" s="57" t="s">
        <v>155</v>
      </c>
      <c r="G5" s="58"/>
      <c r="H5" s="59"/>
      <c r="I5" s="57" t="s">
        <v>156</v>
      </c>
      <c r="J5" s="59"/>
      <c r="K5" s="9" t="s">
        <v>157</v>
      </c>
    </row>
    <row r="6" spans="1:11" ht="48.95" customHeight="1" x14ac:dyDescent="0.25">
      <c r="A6" s="51"/>
      <c r="B6" s="38"/>
      <c r="C6" s="52"/>
      <c r="D6" s="50"/>
      <c r="E6" s="38"/>
      <c r="F6" s="52"/>
      <c r="G6" s="50"/>
      <c r="H6" s="38"/>
      <c r="I6" s="52"/>
      <c r="J6" s="38"/>
      <c r="K6" s="19"/>
    </row>
    <row r="7" spans="1:11" ht="48.95" customHeight="1" x14ac:dyDescent="0.25">
      <c r="A7" s="51"/>
      <c r="B7" s="38"/>
      <c r="C7" s="52"/>
      <c r="D7" s="50"/>
      <c r="E7" s="38"/>
      <c r="F7" s="52"/>
      <c r="G7" s="50"/>
      <c r="H7" s="38"/>
      <c r="I7" s="52"/>
      <c r="J7" s="38"/>
      <c r="K7" s="19"/>
    </row>
    <row r="8" spans="1:11" ht="48.95" customHeight="1" x14ac:dyDescent="0.25">
      <c r="A8" s="51"/>
      <c r="B8" s="38"/>
      <c r="C8" s="52"/>
      <c r="D8" s="50"/>
      <c r="E8" s="38"/>
      <c r="F8" s="52"/>
      <c r="G8" s="50"/>
      <c r="H8" s="38"/>
      <c r="I8" s="52"/>
      <c r="J8" s="38"/>
      <c r="K8" s="19"/>
    </row>
    <row r="9" spans="1:11" ht="48.95" customHeight="1" x14ac:dyDescent="0.25">
      <c r="A9" s="51"/>
      <c r="B9" s="38"/>
      <c r="C9" s="52"/>
      <c r="D9" s="50"/>
      <c r="E9" s="38"/>
      <c r="F9" s="52"/>
      <c r="G9" s="50"/>
      <c r="H9" s="38"/>
      <c r="I9" s="52"/>
      <c r="J9" s="38"/>
      <c r="K9" s="19"/>
    </row>
    <row r="10" spans="1:11" ht="48.95" customHeight="1" x14ac:dyDescent="0.25">
      <c r="A10" s="51"/>
      <c r="B10" s="38"/>
      <c r="C10" s="52"/>
      <c r="D10" s="50"/>
      <c r="E10" s="38"/>
      <c r="F10" s="52"/>
      <c r="G10" s="50"/>
      <c r="H10" s="38"/>
      <c r="I10" s="52"/>
      <c r="J10" s="38"/>
      <c r="K10" s="19"/>
    </row>
    <row r="11" spans="1:11" ht="48.95" customHeight="1" x14ac:dyDescent="0.25">
      <c r="A11" s="51"/>
      <c r="B11" s="38"/>
      <c r="C11" s="52"/>
      <c r="D11" s="50"/>
      <c r="E11" s="38"/>
      <c r="F11" s="52"/>
      <c r="G11" s="50"/>
      <c r="H11" s="38"/>
      <c r="I11" s="52"/>
      <c r="J11" s="38"/>
      <c r="K11" s="19"/>
    </row>
    <row r="12" spans="1:11" ht="48.95" customHeight="1" x14ac:dyDescent="0.25">
      <c r="A12" s="51"/>
      <c r="B12" s="38"/>
      <c r="C12" s="52"/>
      <c r="D12" s="50"/>
      <c r="E12" s="38"/>
      <c r="F12" s="52"/>
      <c r="G12" s="50"/>
      <c r="H12" s="38"/>
      <c r="I12" s="52"/>
      <c r="J12" s="38"/>
      <c r="K12" s="19"/>
    </row>
    <row r="13" spans="1:11" ht="48.95" customHeight="1" x14ac:dyDescent="0.25">
      <c r="A13" s="51"/>
      <c r="B13" s="38"/>
      <c r="C13" s="52"/>
      <c r="D13" s="50"/>
      <c r="E13" s="38"/>
      <c r="F13" s="52"/>
      <c r="G13" s="50"/>
      <c r="H13" s="38"/>
      <c r="I13" s="52"/>
      <c r="J13" s="38"/>
      <c r="K13" s="19"/>
    </row>
    <row r="14" spans="1:11" ht="48.95" customHeight="1" x14ac:dyDescent="0.25">
      <c r="A14" s="51"/>
      <c r="B14" s="38"/>
      <c r="C14" s="52"/>
      <c r="D14" s="50"/>
      <c r="E14" s="38"/>
      <c r="F14" s="52"/>
      <c r="G14" s="50"/>
      <c r="H14" s="38"/>
      <c r="I14" s="52"/>
      <c r="J14" s="38"/>
      <c r="K14" s="19"/>
    </row>
    <row r="15" spans="1:11" ht="48" customHeight="1" thickBot="1" x14ac:dyDescent="0.3">
      <c r="A15" s="77"/>
      <c r="B15" s="65"/>
      <c r="C15" s="70"/>
      <c r="D15" s="64"/>
      <c r="E15" s="65"/>
      <c r="F15" s="70"/>
      <c r="G15" s="64"/>
      <c r="H15" s="65"/>
      <c r="I15" s="70"/>
      <c r="J15" s="65"/>
      <c r="K15" s="20"/>
    </row>
    <row r="16" spans="1:11" ht="18.95" customHeight="1" x14ac:dyDescent="0.25">
      <c r="A16" s="10"/>
      <c r="B16" s="10"/>
      <c r="C16" s="10"/>
      <c r="D16" s="10"/>
      <c r="E16" s="10"/>
      <c r="F16" s="10"/>
      <c r="G16" s="10"/>
      <c r="H16" s="10"/>
      <c r="I16" s="10"/>
      <c r="J16" s="10"/>
      <c r="K16" s="11"/>
    </row>
    <row r="17" spans="1:11" ht="48.95" customHeight="1" x14ac:dyDescent="0.25">
      <c r="A17" s="74" t="s">
        <v>158</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30</v>
      </c>
      <c r="B19" s="59"/>
      <c r="C19" s="57" t="s">
        <v>154</v>
      </c>
      <c r="D19" s="58"/>
      <c r="E19" s="59"/>
      <c r="F19" s="57" t="s">
        <v>159</v>
      </c>
      <c r="G19" s="58"/>
      <c r="H19" s="59"/>
      <c r="I19" s="76" t="s">
        <v>156</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160</v>
      </c>
      <c r="B33" s="33"/>
      <c r="C33" s="33"/>
      <c r="D33" s="33"/>
      <c r="E33" s="33"/>
      <c r="F33" s="33"/>
      <c r="G33" s="33"/>
      <c r="H33" s="33"/>
      <c r="I33" s="33"/>
      <c r="J33" s="33"/>
    </row>
    <row r="34" spans="1:10" ht="15.95" customHeight="1" thickBot="1" x14ac:dyDescent="0.3"/>
    <row r="35" spans="1:10" ht="15.95" customHeight="1" x14ac:dyDescent="0.25">
      <c r="A35" s="8" t="s">
        <v>29</v>
      </c>
      <c r="B35" s="71" t="s">
        <v>161</v>
      </c>
      <c r="C35" s="58"/>
      <c r="D35" s="58"/>
      <c r="E35" s="58"/>
      <c r="F35" s="58"/>
      <c r="G35" s="59"/>
      <c r="H35" s="72" t="s">
        <v>162</v>
      </c>
      <c r="I35" s="58"/>
      <c r="J35" s="73"/>
    </row>
    <row r="36" spans="1:10" ht="48" customHeight="1" x14ac:dyDescent="0.25">
      <c r="A36" s="21" t="s">
        <v>163</v>
      </c>
      <c r="B36" s="53" t="s">
        <v>164</v>
      </c>
      <c r="C36" s="50"/>
      <c r="D36" s="50"/>
      <c r="E36" s="50"/>
      <c r="F36" s="50"/>
      <c r="G36" s="38"/>
      <c r="H36" s="54"/>
      <c r="I36" s="50"/>
      <c r="J36" s="55"/>
    </row>
    <row r="37" spans="1:10" ht="48" customHeight="1" x14ac:dyDescent="0.25">
      <c r="A37" s="21" t="s">
        <v>165</v>
      </c>
      <c r="B37" s="53" t="s">
        <v>166</v>
      </c>
      <c r="C37" s="50"/>
      <c r="D37" s="50"/>
      <c r="E37" s="50"/>
      <c r="F37" s="50"/>
      <c r="G37" s="38"/>
      <c r="H37" s="54"/>
      <c r="I37" s="50"/>
      <c r="J37" s="55"/>
    </row>
    <row r="38" spans="1:10" ht="48" customHeight="1" x14ac:dyDescent="0.25">
      <c r="A38" s="21" t="s">
        <v>167</v>
      </c>
      <c r="B38" s="53" t="s">
        <v>168</v>
      </c>
      <c r="C38" s="50"/>
      <c r="D38" s="50"/>
      <c r="E38" s="50"/>
      <c r="F38" s="50"/>
      <c r="G38" s="38"/>
      <c r="H38" s="54"/>
      <c r="I38" s="50"/>
      <c r="J38" s="55"/>
    </row>
    <row r="39" spans="1:10" ht="48" customHeight="1" x14ac:dyDescent="0.25">
      <c r="A39" s="22"/>
      <c r="B39" s="49"/>
      <c r="C39" s="50"/>
      <c r="D39" s="50"/>
      <c r="E39" s="50"/>
      <c r="F39" s="50"/>
      <c r="G39" s="38"/>
      <c r="H39" s="54"/>
      <c r="I39" s="50"/>
      <c r="J39" s="55"/>
    </row>
    <row r="40" spans="1:10" ht="48" customHeight="1" x14ac:dyDescent="0.25">
      <c r="A40" s="22"/>
      <c r="B40" s="49"/>
      <c r="C40" s="50"/>
      <c r="D40" s="50"/>
      <c r="E40" s="50"/>
      <c r="F40" s="50"/>
      <c r="G40" s="38"/>
      <c r="H40" s="54"/>
      <c r="I40" s="50"/>
      <c r="J40" s="55"/>
    </row>
    <row r="41" spans="1:10" ht="48" customHeight="1" x14ac:dyDescent="0.25">
      <c r="A41" s="22"/>
      <c r="B41" s="49"/>
      <c r="C41" s="50"/>
      <c r="D41" s="50"/>
      <c r="E41" s="50"/>
      <c r="F41" s="50"/>
      <c r="G41" s="38"/>
      <c r="H41" s="54"/>
      <c r="I41" s="50"/>
      <c r="J41" s="55"/>
    </row>
    <row r="42" spans="1:10" ht="48" customHeight="1" x14ac:dyDescent="0.25">
      <c r="A42" s="22"/>
      <c r="B42" s="49"/>
      <c r="C42" s="50"/>
      <c r="D42" s="50"/>
      <c r="E42" s="50"/>
      <c r="F42" s="50"/>
      <c r="G42" s="38"/>
      <c r="H42" s="54"/>
      <c r="I42" s="50"/>
      <c r="J42" s="55"/>
    </row>
    <row r="43" spans="1:10" ht="48" customHeight="1" x14ac:dyDescent="0.25">
      <c r="A43" s="22"/>
      <c r="B43" s="49"/>
      <c r="C43" s="50"/>
      <c r="D43" s="50"/>
      <c r="E43" s="50"/>
      <c r="F43" s="50"/>
      <c r="G43" s="38"/>
      <c r="H43" s="54"/>
      <c r="I43" s="50"/>
      <c r="J43" s="55"/>
    </row>
    <row r="44" spans="1:10" ht="48" customHeight="1" x14ac:dyDescent="0.25">
      <c r="A44" s="22"/>
      <c r="B44" s="49"/>
      <c r="C44" s="50"/>
      <c r="D44" s="50"/>
      <c r="E44" s="50"/>
      <c r="F44" s="50"/>
      <c r="G44" s="38"/>
      <c r="H44" s="54"/>
      <c r="I44" s="50"/>
      <c r="J44" s="55"/>
    </row>
    <row r="45" spans="1:10" ht="48" customHeight="1" x14ac:dyDescent="0.25">
      <c r="A45" s="22"/>
      <c r="B45" s="49"/>
      <c r="C45" s="50"/>
      <c r="D45" s="50"/>
      <c r="E45" s="50"/>
      <c r="F45" s="50"/>
      <c r="G45" s="38"/>
      <c r="H45" s="54"/>
      <c r="I45" s="50"/>
      <c r="J45" s="55"/>
    </row>
    <row r="46" spans="1:10" ht="48.95" customHeight="1" thickBot="1" x14ac:dyDescent="0.3">
      <c r="A46" s="23"/>
      <c r="B46" s="63"/>
      <c r="C46" s="64"/>
      <c r="D46" s="64"/>
      <c r="E46" s="64"/>
      <c r="F46" s="64"/>
      <c r="G46" s="65"/>
      <c r="H46" s="66"/>
      <c r="I46" s="67"/>
      <c r="J46" s="68"/>
    </row>
    <row r="48" spans="1:10" ht="102" customHeight="1" x14ac:dyDescent="0.25">
      <c r="A48" s="62" t="s">
        <v>169</v>
      </c>
      <c r="B48" s="33"/>
      <c r="C48" s="33"/>
      <c r="D48" s="33"/>
      <c r="E48" s="33"/>
      <c r="F48" s="33"/>
      <c r="G48" s="33"/>
      <c r="H48" s="33"/>
      <c r="I48" s="33"/>
      <c r="J48" s="33"/>
    </row>
    <row r="51" spans="1:10" x14ac:dyDescent="0.25">
      <c r="A51" s="69" t="s">
        <v>170</v>
      </c>
      <c r="B51" s="33"/>
      <c r="C51" s="33"/>
      <c r="D51" s="33"/>
      <c r="E51" s="60"/>
      <c r="F51" s="33"/>
      <c r="G51" s="33"/>
      <c r="H51" s="33"/>
      <c r="I51" s="33"/>
      <c r="J51" s="33"/>
    </row>
    <row r="53" spans="1:10" x14ac:dyDescent="0.25">
      <c r="A53" s="69" t="s">
        <v>171</v>
      </c>
      <c r="B53" s="33"/>
      <c r="C53" s="33"/>
      <c r="D53" s="33"/>
      <c r="E53" s="60"/>
      <c r="F53" s="33"/>
      <c r="G53" s="33"/>
      <c r="H53" s="33"/>
      <c r="I53" s="33"/>
      <c r="J53" s="33"/>
    </row>
    <row r="100" spans="1:1" ht="15.75" x14ac:dyDescent="0.25">
      <c r="A100" t="s">
        <v>172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2025-07-14T21:57:02Z</cp:lastPrinted>
  <dcterms:created xsi:type="dcterms:W3CDTF">2023-04-04T12:16:45Z</dcterms:created>
  <dcterms:modified xsi:type="dcterms:W3CDTF">2025-07-21T12:32:07Z</dcterms:modified>
</cp:coreProperties>
</file>