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Panevezio apyl. teismo Panevezio rumu\59P-271_2025-07-18\"/>
    </mc:Choice>
  </mc:AlternateContent>
  <xr:revisionPtr revIDLastSave="0" documentId="13_ncr:1_{D08F1411-EA5E-42DB-9C68-2766F3BF6A30}" xr6:coauthVersionLast="47" xr6:coauthVersionMax="47" xr10:uidLastSave="{00000000-0000-0000-0000-000000000000}"/>
  <bookViews>
    <workbookView xWindow="-110" yWindow="-110" windowWidth="19420" windowHeight="10420" xr2:uid="{C826CA85-D5D8-4D9F-BEA2-32CED67280A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2" i="1" l="1"/>
  <c r="G133" i="1" s="1"/>
  <c r="G108" i="1"/>
  <c r="G107" i="1"/>
  <c r="G106" i="1"/>
  <c r="G105" i="1"/>
  <c r="G104" i="1"/>
  <c r="G103" i="1"/>
  <c r="G102" i="1"/>
  <c r="G101" i="1"/>
  <c r="G98" i="1"/>
  <c r="G97" i="1"/>
  <c r="G96" i="1"/>
  <c r="G93" i="1"/>
  <c r="G92" i="1"/>
  <c r="G94" i="1" s="1"/>
  <c r="G89" i="1"/>
  <c r="G88" i="1"/>
  <c r="G87" i="1"/>
  <c r="G84" i="1"/>
  <c r="G83" i="1"/>
  <c r="G82" i="1"/>
  <c r="G81" i="1"/>
  <c r="G80" i="1"/>
  <c r="G79" i="1"/>
  <c r="G78" i="1"/>
  <c r="G77" i="1"/>
  <c r="G74" i="1"/>
  <c r="G73" i="1"/>
  <c r="G72" i="1"/>
  <c r="G71" i="1"/>
  <c r="G70" i="1"/>
  <c r="G69" i="1"/>
  <c r="G68" i="1"/>
  <c r="G67" i="1"/>
  <c r="G66" i="1"/>
  <c r="G63" i="1"/>
  <c r="G62" i="1"/>
  <c r="G61" i="1"/>
  <c r="G60" i="1"/>
  <c r="G59" i="1"/>
  <c r="G58" i="1"/>
  <c r="G57" i="1"/>
  <c r="G56" i="1"/>
  <c r="G55" i="1"/>
  <c r="G54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64" i="1" l="1"/>
  <c r="G75" i="1"/>
  <c r="G31" i="1"/>
  <c r="G110" i="1" s="1"/>
  <c r="G43" i="1"/>
  <c r="G99" i="1"/>
  <c r="G35" i="1"/>
  <c r="G52" i="1"/>
  <c r="G85" i="1"/>
  <c r="G90" i="1"/>
  <c r="G109" i="1"/>
  <c r="G134" i="1"/>
  <c r="G135" i="1" s="1"/>
  <c r="G129" i="1" s="1"/>
  <c r="G111" i="1" l="1"/>
  <c r="G112" i="1" s="1"/>
  <c r="G12" i="1" s="1"/>
</calcChain>
</file>

<file path=xl/sharedStrings.xml><?xml version="1.0" encoding="utf-8"?>
<sst xmlns="http://schemas.openxmlformats.org/spreadsheetml/2006/main" count="213" uniqueCount="132">
  <si>
    <t>Kompleksas</t>
  </si>
  <si>
    <t>Objektas</t>
  </si>
  <si>
    <t>Žiniaraštis</t>
  </si>
  <si>
    <t>Iš viso už:</t>
  </si>
  <si>
    <t>Eil. Nr.</t>
  </si>
  <si>
    <t>Darbo kodas</t>
  </si>
  <si>
    <t>Darbų ir išlaidų aprašymai</t>
  </si>
  <si>
    <t>Mato vienetas</t>
  </si>
  <si>
    <t>Kiekis</t>
  </si>
  <si>
    <t>Sudaryta pagal 2025.04 kainas</t>
  </si>
  <si>
    <t>L o k a l i n ė  s ą m a t a N r. 1</t>
  </si>
  <si>
    <t>Administracinio pastato Laisvės a.17, Panevėžyje, paprastojo remonto (lauko laiptų remonto) aprašas</t>
  </si>
  <si>
    <t>1 Lauko laiptų remontas</t>
  </si>
  <si>
    <t>Lauko laiptų remonto darbai</t>
  </si>
  <si>
    <t>1 Ardymo darbai</t>
  </si>
  <si>
    <t>Plastikinių elektros instaliacijos kanalų montavimas, tvirtinant prie mūro sienos (MINI instaliaciniai kanalai)*demontavimas</t>
  </si>
  <si>
    <t>100 m</t>
  </si>
  <si>
    <t>Jungiklių, perjungiklių, rozečių demontavimas</t>
  </si>
  <si>
    <t>100 vnt.</t>
  </si>
  <si>
    <t>Pašto dėžučių pakabinimas*demontavimas</t>
  </si>
  <si>
    <t>vnt.</t>
  </si>
  <si>
    <t>Vėliavų laikiklių pritvirtinimas prie mūrinių arba betoninių paviršių*demontavimas</t>
  </si>
  <si>
    <t>Metalinių laiptų turėklų įrengimas*demontavimas</t>
  </si>
  <si>
    <t>Batų valymo grotelių montavimas, kai grotelės su vonele ir jungtimi prie vamzdyno*demontavimas</t>
  </si>
  <si>
    <t>Sienų paviršių aptaisymas granito plokštėmis, klijuojant, kai plokštės plotas, m2 daugiau 0,25 iki 0,35*nuardymas</t>
  </si>
  <si>
    <t>m2</t>
  </si>
  <si>
    <t>Laiptų pakopų paviršių aptaisymas akmens plokštėmis, klijuojant, granito plokštės*nuardymas</t>
  </si>
  <si>
    <t>Gelžbetoninių pamatų išardymas*laiptų dalies</t>
  </si>
  <si>
    <t>m3</t>
  </si>
  <si>
    <t>Tinko nudaužymas nuo stulpų, kolonų, piliastrų ir mažų mūrinių ir betonių paviršių</t>
  </si>
  <si>
    <t>Gipso ir šlakbetonio plokščių pertvarų išardymas*cetrio</t>
  </si>
  <si>
    <t>100 m2</t>
  </si>
  <si>
    <t>Tašytų akmenų, betoninių trinkelių grindinio ardymas rankiniu būdu</t>
  </si>
  <si>
    <t>Mechanizuotas grunto kasimas, pakraunant ir vežant gruntą 5 km atstumu bei darbas sąvartoje</t>
  </si>
  <si>
    <t>100 m3</t>
  </si>
  <si>
    <t>Statybinių šiukšlių išvežimas 10 km atstumu automobiliais-savivarčiais, pakraunant rankiniu būdu</t>
  </si>
  <si>
    <t>t</t>
  </si>
  <si>
    <t>Statybinių šiukšlių išvežimas 10 km atstumu automobiliais-savivarčiais, pakraunant ekskavatoriais 0,25 m3 talpos kaušais</t>
  </si>
  <si>
    <t>Iš viso už skyrių 1 Ardymo darbai</t>
  </si>
  <si>
    <t>2.1. Pagrindinų lauko laiptų įrengimas. Konstrukcijų dalis</t>
  </si>
  <si>
    <t>Monolitiniai gelžbetonio pamatai*laiptai</t>
  </si>
  <si>
    <t>Betono mišiniai C30/37</t>
  </si>
  <si>
    <t>kub.m</t>
  </si>
  <si>
    <t>Iš viso už skyrių 2.1. Pagrindinų lauko laiptų įrengimas. Konstrukcijų dalis</t>
  </si>
  <si>
    <t>2.2. Pagrindinų lauko laiptų įrengimas. Elektrotechninė dalis</t>
  </si>
  <si>
    <t>Šildymo kabelių montavimas betono grindyse, naudojant montavimo juostas, kai šildomų grindų plotas iki 5 m2 (kabelio ilgis)</t>
  </si>
  <si>
    <t>Šildymo kabelių sistemos termostatų montavimas tvirtinant prie sienos</t>
  </si>
  <si>
    <t>Plastikinių elektros instaliacijos kanalų montavimas, tvirtinant prie mūro sienos (MINI instaliaciniai kanalai)</t>
  </si>
  <si>
    <t>Elektros instaliacijos laidų, kabelių iki 16 mm2 skerspjūvio ploto tiesimas plastikiniuose kanaluose</t>
  </si>
  <si>
    <t>Elektros instaliacijos prietaisų montavimas, kai instaliacija atviroji (pagrindas mūras, jungikliai)</t>
  </si>
  <si>
    <t>Hermetinių ir pusiauhermetinių rozečių montavimas</t>
  </si>
  <si>
    <t>Iš viso už skyrių 2.2. Pagrindinų lauko laiptų įrengimas. Elektrotechninė dalis</t>
  </si>
  <si>
    <t>2.3. Granitinių plokščių klijavimas ir pagrindo paruošimas</t>
  </si>
  <si>
    <t>Grindų paviršių pagrindo gruntavimas sukibimą gerinančiais gruntais voleliu*laiptų</t>
  </si>
  <si>
    <t>Grindų teptinės hidroizoliacijos įrengimas, naudojant mineralinius mišinius, tepant 1 kartą ir glaistant 2 kartus</t>
  </si>
  <si>
    <t>Betoninių grindų susitraukimo siūlių įrengimas, hermetizuojant sandarinimo juosta*kampuose</t>
  </si>
  <si>
    <t>Grindų teptinės hidroizoliacijos įrengimas, naudojant mineralinius mišinius, tepant 2 kartus</t>
  </si>
  <si>
    <t>Grindų teptinės hidroizoliacijos įrengimas, naudojant mineralinius mišinius* tepimas klijais</t>
  </si>
  <si>
    <t>Elastingi klijai natūr.akmeniui ir mozaikai "Natursteinkleber 108" C2 TE (balti)</t>
  </si>
  <si>
    <t>kg</t>
  </si>
  <si>
    <t>Laiptų pakopų, aikštelių paviršių aptaisymas akmens plokštėmis, klijuojant, granito plokštės</t>
  </si>
  <si>
    <t>Iš viso už skyrių 2.3. Granitinių plokščių klijavimas ir pagrindo paruošimas</t>
  </si>
  <si>
    <t>2.4. Lauko laiptų sienųčių apdailos įrengimas</t>
  </si>
  <si>
    <t>Kolonų, piliastrų, angokraščių paviršių aptaisymas granito plokštėmis, klijuojant, kai plokštės plotas, m2 daugiau 0,35 iki 0,5</t>
  </si>
  <si>
    <t>Pastatų išorinių paviršių gruntavimas voleliu, sukibimą gerinančiais gruntais</t>
  </si>
  <si>
    <t>Monolitinių pamatų teptinės hidroizoliacijos įrengimas, naudojant mineralinius mišinius. Tepant 2 kartus</t>
  </si>
  <si>
    <t>Monolitinių pamatų teptinės hidroizoliacijos įrengimas, naudojant mineralinius mišinius. Tepant 1 kartą klijais ir glaistant 2 kartus</t>
  </si>
  <si>
    <t>Fasadų paviršių sanavimas, tinkuojant dviem sl. specialiais tinko mišiniais, be apdailos</t>
  </si>
  <si>
    <t>Remmers sanuojantis restauravimo tinkas "Sanierputz WTA"</t>
  </si>
  <si>
    <t>Tinkuotų arba betono sienų labai geras glaistymas ir šlifavimas du kartus</t>
  </si>
  <si>
    <t>Tinkuotų arba betono lubų labai geras glaistymas ir šlifavimas du kartus*laiptų apačios</t>
  </si>
  <si>
    <t>Fasadų dažymas silikatiniais dažais</t>
  </si>
  <si>
    <t>Iš viso už skyrių 2.4. Lauko laiptų sienųčių apdailos įrengimas</t>
  </si>
  <si>
    <t>2.5. Kolonų tinko defektų tvarkymo darbai</t>
  </si>
  <si>
    <t>Išorinių tiesių traukų paprasto tinko remontas*tinko kraštų apibortavimas</t>
  </si>
  <si>
    <t>Dekoratyvinis mineralinis tinkas "EdelPutz Special Natur"</t>
  </si>
  <si>
    <t>Stulpų, kolonų ir piliastrų išorės paprasto tinko remontas, dirbant ant pastolių (žemės)*mūro fragmentų remontas cementiniu skiediniu</t>
  </si>
  <si>
    <t>Cemento ir smėlio skiediniai, M 20</t>
  </si>
  <si>
    <t>Paviršiaus hidrofobizavimas, dažant 2 kartus šepečiu ir dirbant ant žemės (pastolių)</t>
  </si>
  <si>
    <t>Remmers priemonė druskų surišimui (impregnantas) "Salzsperre"</t>
  </si>
  <si>
    <t>Fasadų paviršių sanavimas, tinkuojant dviem sl. specialiais tinko mišiniais, apdailinant glaistant</t>
  </si>
  <si>
    <t>Iš viso už skyrių 2.5. Kolonų tinko defektų tvarkymo darbai</t>
  </si>
  <si>
    <t>2.6. Alsuojančios nuogrindos ir vertikalios hidroizoliacijos įrengimas prie laiptų</t>
  </si>
  <si>
    <t>Monolitinių pamatų hidroizoliacijos įrengimas, tvirtinant drenažo ritininę dangą*geotekstilę</t>
  </si>
  <si>
    <t>Neaustinė geotekstilė grunto sluoksnių atskyr., filtr.ir dren. HaTe E 800 BAW</t>
  </si>
  <si>
    <t>kv.m</t>
  </si>
  <si>
    <t>Monolitinių pamatų hidroizoliacijos įrengimas, tvirtinant drenažo ritininę dangą*drenuojančios membranos</t>
  </si>
  <si>
    <t>Drenažinė membrana Delta MS</t>
  </si>
  <si>
    <t>Cokolių šiltinamosios izoliacijos vėdinamo tarpo uždengimas perforuotais skardos profiliais</t>
  </si>
  <si>
    <t>Pagrindų posluoksnių po pamatais įrengimas (skaldos / mažų apimčių)*užpildymas žvirgždu</t>
  </si>
  <si>
    <t>Žvirgždo skaldelė (skalda)</t>
  </si>
  <si>
    <t>Iš viso už skyrių 2.6. Alsuojančios nuogrindos ir vertikalios hidroizoliacijos įrengimas prie laiptų</t>
  </si>
  <si>
    <t>2.7. Trinkelių dangos atstatymas</t>
  </si>
  <si>
    <t>Šaligatvio pasluoksnio įrengimas (akmenų atsijos, sluoksnio storis 3 cm )</t>
  </si>
  <si>
    <t>Grindinio įrengimas iš betono trinkelių rankiniu būdu, užpilant siūles akmens atsijomis</t>
  </si>
  <si>
    <t>Spalvotos stačiakampės trinkelės</t>
  </si>
  <si>
    <t>Iš viso už skyrių 2.7. Trinkelių dangos atstatymas</t>
  </si>
  <si>
    <t>2.8. Vejos įrengimas</t>
  </si>
  <si>
    <t>Dirvos paruošimas gazonams rank. būdu II gr.grunte, užpilant iki 15 cm storio sluoksnį augalinio dirvožemio</t>
  </si>
  <si>
    <t>Paprastų, parterinių ir mauritaniškų gazonų užsėjimas rankiniu būdu</t>
  </si>
  <si>
    <t>Iš viso už skyrių 2.8. Vejos įrengimas</t>
  </si>
  <si>
    <t>3. Turėklai</t>
  </si>
  <si>
    <t>Metalinių laiptų turėklų įrengimas</t>
  </si>
  <si>
    <t>Kronšteinų, rėmų ir kitų smulkių plieninių konstrukcijų gaminimas*turėklų</t>
  </si>
  <si>
    <t>Nerūdijančio plieno gaminiai</t>
  </si>
  <si>
    <t>Iš viso už skyrių 3. Turėklai</t>
  </si>
  <si>
    <t xml:space="preserve">4. Kiti elementai </t>
  </si>
  <si>
    <t>Batų valymo grotelių montavimas, kai grotelės su vonele ir jungtimi prie vamzdyno</t>
  </si>
  <si>
    <t>Durų uždarymo prietaisų montavimas. Fiksatoriai nevarstomai durų daliai</t>
  </si>
  <si>
    <t>12 mm skersmens skylių gręžimas perforatoriumi betono konstrukcijose, kai gręžimo gylis 100 mm</t>
  </si>
  <si>
    <t>Numerių ženklų pritvirtinimas prie mūrinių arba betoninių paviršių*nerūdijančio plieno indikatorių</t>
  </si>
  <si>
    <t>Nerūdijančio plieno indikatorius</t>
  </si>
  <si>
    <t>Grindjuosčių tvirtinimas linoleumo dangų grindims*įspėjamoji juosta akliems ir silpnaregiams</t>
  </si>
  <si>
    <t>m</t>
  </si>
  <si>
    <t>Vėliavų laikiklių pritvirtinimas prie mūrinių arba betoninių paviršių</t>
  </si>
  <si>
    <t>Dviejų vėliavų laikikliai</t>
  </si>
  <si>
    <t xml:space="preserve">Iš viso už skyrių 4. Kiti elementai </t>
  </si>
  <si>
    <t>PVM</t>
  </si>
  <si>
    <t>21,00%</t>
  </si>
  <si>
    <t>Sudarė:</t>
  </si>
  <si>
    <t>L o k a l i n ė  s ą m a t a N r. 1/1</t>
  </si>
  <si>
    <t>1/1 Keltuvo demontavimas, montavimas (Įrengimai)</t>
  </si>
  <si>
    <t>Keltuvo demontavimas, montavimas</t>
  </si>
  <si>
    <t>kompl.</t>
  </si>
  <si>
    <t>Vieneto kaina Eur be PVM</t>
  </si>
  <si>
    <t>Kaina iš viso Eur, be PVM</t>
  </si>
  <si>
    <t>Vieneto kaina Eur, be PVM</t>
  </si>
  <si>
    <t>Kaina iš viso be PVM</t>
  </si>
  <si>
    <t>Kaina iš viso Eur be PVM</t>
  </si>
  <si>
    <t xml:space="preserve">Kaina iš viso Eur su PVM: </t>
  </si>
  <si>
    <t>Pasiūlymo formos  priedas</t>
  </si>
  <si>
    <t>TIEKĖJO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</si>
</sst>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6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4" xfId="0" applyFont="1" applyBorder="1"/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164" fontId="1" fillId="0" borderId="11" xfId="0" applyNumberFormat="1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FBA5-7B29-46CD-9C25-A1FD86CE4C54}">
  <dimension ref="A1:G137"/>
  <sheetViews>
    <sheetView tabSelected="1" workbookViewId="0">
      <selection activeCell="D7" sqref="D7"/>
    </sheetView>
  </sheetViews>
  <sheetFormatPr defaultColWidth="8.90625" defaultRowHeight="11.5" x14ac:dyDescent="0.25"/>
  <cols>
    <col min="1" max="1" width="7.81640625" style="1" customWidth="1"/>
    <col min="2" max="2" width="10.81640625" style="1" customWidth="1"/>
    <col min="3" max="3" width="35.81640625" style="1" customWidth="1"/>
    <col min="4" max="5" width="10.81640625" style="1" customWidth="1"/>
    <col min="6" max="7" width="10.81640625" style="2" customWidth="1"/>
    <col min="8" max="16384" width="8.90625" style="1"/>
  </cols>
  <sheetData>
    <row r="1" spans="1:7" x14ac:dyDescent="0.25">
      <c r="A1" s="6"/>
      <c r="B1" s="6"/>
      <c r="C1" s="6"/>
      <c r="D1" s="6"/>
      <c r="E1" s="6"/>
      <c r="F1" s="7"/>
      <c r="G1" s="7"/>
    </row>
    <row r="3" spans="1:7" x14ac:dyDescent="0.25">
      <c r="C3" s="1" t="s">
        <v>130</v>
      </c>
    </row>
    <row r="5" spans="1:7" x14ac:dyDescent="0.25">
      <c r="C5" s="6" t="s">
        <v>131</v>
      </c>
    </row>
    <row r="6" spans="1:7" ht="18" x14ac:dyDescent="0.4">
      <c r="D6" s="4" t="s">
        <v>10</v>
      </c>
    </row>
    <row r="7" spans="1:7" x14ac:dyDescent="0.25">
      <c r="D7" s="3"/>
    </row>
    <row r="9" spans="1:7" ht="12" x14ac:dyDescent="0.25">
      <c r="A9" s="29" t="s">
        <v>0</v>
      </c>
      <c r="B9" s="29"/>
      <c r="C9" s="30" t="s">
        <v>11</v>
      </c>
      <c r="D9" s="30"/>
      <c r="E9" s="30"/>
      <c r="F9" s="31"/>
      <c r="G9" s="31"/>
    </row>
    <row r="10" spans="1:7" ht="12" x14ac:dyDescent="0.25">
      <c r="A10" s="29" t="s">
        <v>1</v>
      </c>
      <c r="B10" s="29"/>
      <c r="C10" s="30" t="s">
        <v>12</v>
      </c>
      <c r="D10" s="30"/>
      <c r="E10" s="30"/>
      <c r="F10" s="31"/>
      <c r="G10" s="31"/>
    </row>
    <row r="11" spans="1:7" ht="12" x14ac:dyDescent="0.25">
      <c r="A11" s="29" t="s">
        <v>2</v>
      </c>
      <c r="B11" s="29"/>
      <c r="C11" s="30" t="s">
        <v>13</v>
      </c>
      <c r="D11" s="30"/>
      <c r="E11" s="30"/>
      <c r="F11" s="31"/>
      <c r="G11" s="31"/>
    </row>
    <row r="12" spans="1:7" x14ac:dyDescent="0.25">
      <c r="A12" s="32">
        <v>45792</v>
      </c>
      <c r="B12" s="32"/>
      <c r="F12" s="5" t="s">
        <v>3</v>
      </c>
      <c r="G12" s="5">
        <f>G112</f>
        <v>0</v>
      </c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7</v>
      </c>
      <c r="E13" s="35" t="s">
        <v>8</v>
      </c>
      <c r="F13" s="37" t="s">
        <v>124</v>
      </c>
      <c r="G13" s="39" t="s">
        <v>125</v>
      </c>
    </row>
    <row r="14" spans="1:7" x14ac:dyDescent="0.25">
      <c r="A14" s="34"/>
      <c r="B14" s="34"/>
      <c r="C14" s="34"/>
      <c r="D14" s="34"/>
      <c r="E14" s="36"/>
      <c r="F14" s="38"/>
      <c r="G14" s="40"/>
    </row>
    <row r="15" spans="1:7" x14ac:dyDescent="0.25">
      <c r="C15" s="6" t="s">
        <v>14</v>
      </c>
      <c r="D15" s="6"/>
    </row>
    <row r="16" spans="1:7" ht="34.5" x14ac:dyDescent="0.25">
      <c r="A16" s="10">
        <v>1</v>
      </c>
      <c r="B16" s="11"/>
      <c r="C16" s="16" t="s">
        <v>15</v>
      </c>
      <c r="D16" s="13" t="s">
        <v>16</v>
      </c>
      <c r="E16" s="12">
        <v>0.25</v>
      </c>
      <c r="F16" s="14"/>
      <c r="G16" s="15">
        <f t="shared" ref="G16:G30" si="0">ROUND(E16*F16,2)</f>
        <v>0</v>
      </c>
    </row>
    <row r="17" spans="1:7" x14ac:dyDescent="0.25">
      <c r="A17" s="10">
        <v>2</v>
      </c>
      <c r="B17" s="11"/>
      <c r="C17" s="16" t="s">
        <v>17</v>
      </c>
      <c r="D17" s="13" t="s">
        <v>18</v>
      </c>
      <c r="E17" s="12">
        <v>0.02</v>
      </c>
      <c r="F17" s="14"/>
      <c r="G17" s="15">
        <f t="shared" si="0"/>
        <v>0</v>
      </c>
    </row>
    <row r="18" spans="1:7" x14ac:dyDescent="0.25">
      <c r="A18" s="10">
        <v>3</v>
      </c>
      <c r="B18" s="11"/>
      <c r="C18" s="16" t="s">
        <v>19</v>
      </c>
      <c r="D18" s="13" t="s">
        <v>20</v>
      </c>
      <c r="E18" s="12">
        <v>1</v>
      </c>
      <c r="F18" s="14"/>
      <c r="G18" s="15">
        <f t="shared" si="0"/>
        <v>0</v>
      </c>
    </row>
    <row r="19" spans="1:7" ht="23" x14ac:dyDescent="0.25">
      <c r="A19" s="10">
        <v>4</v>
      </c>
      <c r="B19" s="11"/>
      <c r="C19" s="16" t="s">
        <v>21</v>
      </c>
      <c r="D19" s="13" t="s">
        <v>20</v>
      </c>
      <c r="E19" s="12">
        <v>1</v>
      </c>
      <c r="F19" s="14"/>
      <c r="G19" s="15">
        <f t="shared" si="0"/>
        <v>0</v>
      </c>
    </row>
    <row r="20" spans="1:7" ht="23" x14ac:dyDescent="0.25">
      <c r="A20" s="10">
        <v>5</v>
      </c>
      <c r="B20" s="11"/>
      <c r="C20" s="16" t="s">
        <v>22</v>
      </c>
      <c r="D20" s="13" t="s">
        <v>16</v>
      </c>
      <c r="E20" s="12">
        <v>0.158</v>
      </c>
      <c r="F20" s="14"/>
      <c r="G20" s="15">
        <f t="shared" si="0"/>
        <v>0</v>
      </c>
    </row>
    <row r="21" spans="1:7" ht="34.5" x14ac:dyDescent="0.25">
      <c r="A21" s="10">
        <v>6</v>
      </c>
      <c r="B21" s="11"/>
      <c r="C21" s="16" t="s">
        <v>23</v>
      </c>
      <c r="D21" s="13" t="s">
        <v>20</v>
      </c>
      <c r="E21" s="12">
        <v>1</v>
      </c>
      <c r="F21" s="14"/>
      <c r="G21" s="15">
        <f t="shared" si="0"/>
        <v>0</v>
      </c>
    </row>
    <row r="22" spans="1:7" ht="34.5" x14ac:dyDescent="0.25">
      <c r="A22" s="10">
        <v>7</v>
      </c>
      <c r="B22" s="11"/>
      <c r="C22" s="16" t="s">
        <v>24</v>
      </c>
      <c r="D22" s="13" t="s">
        <v>25</v>
      </c>
      <c r="E22" s="12">
        <v>5.9</v>
      </c>
      <c r="F22" s="14"/>
      <c r="G22" s="15">
        <f t="shared" si="0"/>
        <v>0</v>
      </c>
    </row>
    <row r="23" spans="1:7" ht="34.5" x14ac:dyDescent="0.25">
      <c r="A23" s="10">
        <v>8</v>
      </c>
      <c r="B23" s="11"/>
      <c r="C23" s="16" t="s">
        <v>26</v>
      </c>
      <c r="D23" s="13" t="s">
        <v>25</v>
      </c>
      <c r="E23" s="12">
        <v>49.9</v>
      </c>
      <c r="F23" s="14"/>
      <c r="G23" s="15">
        <f t="shared" si="0"/>
        <v>0</v>
      </c>
    </row>
    <row r="24" spans="1:7" x14ac:dyDescent="0.25">
      <c r="A24" s="10">
        <v>9</v>
      </c>
      <c r="B24" s="11"/>
      <c r="C24" s="16" t="s">
        <v>27</v>
      </c>
      <c r="D24" s="13" t="s">
        <v>28</v>
      </c>
      <c r="E24" s="12">
        <v>3.1</v>
      </c>
      <c r="F24" s="14"/>
      <c r="G24" s="15">
        <f t="shared" si="0"/>
        <v>0</v>
      </c>
    </row>
    <row r="25" spans="1:7" ht="23" x14ac:dyDescent="0.25">
      <c r="A25" s="10">
        <v>10</v>
      </c>
      <c r="B25" s="11"/>
      <c r="C25" s="16" t="s">
        <v>29</v>
      </c>
      <c r="D25" s="13" t="s">
        <v>25</v>
      </c>
      <c r="E25" s="12">
        <v>53.2</v>
      </c>
      <c r="F25" s="14"/>
      <c r="G25" s="15">
        <f t="shared" si="0"/>
        <v>0</v>
      </c>
    </row>
    <row r="26" spans="1:7" ht="23" x14ac:dyDescent="0.25">
      <c r="A26" s="10">
        <v>11</v>
      </c>
      <c r="B26" s="11"/>
      <c r="C26" s="16" t="s">
        <v>30</v>
      </c>
      <c r="D26" s="13" t="s">
        <v>31</v>
      </c>
      <c r="E26" s="12">
        <v>0.23599999999999999</v>
      </c>
      <c r="F26" s="14"/>
      <c r="G26" s="15">
        <f t="shared" si="0"/>
        <v>0</v>
      </c>
    </row>
    <row r="27" spans="1:7" ht="23" x14ac:dyDescent="0.25">
      <c r="A27" s="10">
        <v>12</v>
      </c>
      <c r="B27" s="11"/>
      <c r="C27" s="16" t="s">
        <v>32</v>
      </c>
      <c r="D27" s="13" t="s">
        <v>31</v>
      </c>
      <c r="E27" s="12">
        <v>2.4E-2</v>
      </c>
      <c r="F27" s="14"/>
      <c r="G27" s="15">
        <f t="shared" si="0"/>
        <v>0</v>
      </c>
    </row>
    <row r="28" spans="1:7" ht="34.5" x14ac:dyDescent="0.25">
      <c r="A28" s="10">
        <v>13</v>
      </c>
      <c r="B28" s="11"/>
      <c r="C28" s="16" t="s">
        <v>33</v>
      </c>
      <c r="D28" s="13" t="s">
        <v>34</v>
      </c>
      <c r="E28" s="12">
        <v>1.4E-2</v>
      </c>
      <c r="F28" s="14"/>
      <c r="G28" s="15">
        <f t="shared" si="0"/>
        <v>0</v>
      </c>
    </row>
    <row r="29" spans="1:7" ht="34.5" x14ac:dyDescent="0.25">
      <c r="A29" s="10">
        <v>14</v>
      </c>
      <c r="B29" s="11"/>
      <c r="C29" s="16" t="s">
        <v>35</v>
      </c>
      <c r="D29" s="13" t="s">
        <v>36</v>
      </c>
      <c r="E29" s="12">
        <v>5.6</v>
      </c>
      <c r="F29" s="14"/>
      <c r="G29" s="15">
        <f t="shared" si="0"/>
        <v>0</v>
      </c>
    </row>
    <row r="30" spans="1:7" ht="34.5" x14ac:dyDescent="0.25">
      <c r="A30" s="10">
        <v>15</v>
      </c>
      <c r="B30" s="11"/>
      <c r="C30" s="16" t="s">
        <v>37</v>
      </c>
      <c r="D30" s="13" t="s">
        <v>36</v>
      </c>
      <c r="E30" s="12">
        <v>10</v>
      </c>
      <c r="F30" s="14"/>
      <c r="G30" s="15">
        <f t="shared" si="0"/>
        <v>0</v>
      </c>
    </row>
    <row r="31" spans="1:7" x14ac:dyDescent="0.25">
      <c r="A31" s="8"/>
      <c r="B31" s="9"/>
      <c r="C31" s="17" t="s">
        <v>38</v>
      </c>
      <c r="D31" s="17"/>
      <c r="E31" s="17"/>
      <c r="F31" s="18"/>
      <c r="G31" s="19">
        <f>SUM(G16:G30)</f>
        <v>0</v>
      </c>
    </row>
    <row r="32" spans="1:7" x14ac:dyDescent="0.25">
      <c r="C32" s="6" t="s">
        <v>39</v>
      </c>
      <c r="D32" s="6"/>
    </row>
    <row r="33" spans="1:7" x14ac:dyDescent="0.25">
      <c r="A33" s="10">
        <v>1</v>
      </c>
      <c r="B33" s="11"/>
      <c r="C33" s="16" t="s">
        <v>40</v>
      </c>
      <c r="D33" s="13" t="s">
        <v>28</v>
      </c>
      <c r="E33" s="12">
        <v>2.35</v>
      </c>
      <c r="F33" s="14"/>
      <c r="G33" s="15">
        <f>ROUND(E33*F33,2)</f>
        <v>0</v>
      </c>
    </row>
    <row r="34" spans="1:7" x14ac:dyDescent="0.25">
      <c r="A34" s="10">
        <v>2</v>
      </c>
      <c r="B34" s="11"/>
      <c r="C34" s="16" t="s">
        <v>41</v>
      </c>
      <c r="D34" s="13" t="s">
        <v>42</v>
      </c>
      <c r="E34" s="12">
        <v>2.35</v>
      </c>
      <c r="F34" s="14"/>
      <c r="G34" s="15">
        <f>ROUND(E34*F34,2)</f>
        <v>0</v>
      </c>
    </row>
    <row r="35" spans="1:7" x14ac:dyDescent="0.25">
      <c r="A35" s="8"/>
      <c r="B35" s="9"/>
      <c r="C35" s="17" t="s">
        <v>43</v>
      </c>
      <c r="D35" s="17"/>
      <c r="E35" s="17"/>
      <c r="F35" s="18"/>
      <c r="G35" s="19">
        <f>SUM(G33:G34)</f>
        <v>0</v>
      </c>
    </row>
    <row r="36" spans="1:7" x14ac:dyDescent="0.25">
      <c r="C36" s="6" t="s">
        <v>44</v>
      </c>
      <c r="D36" s="6"/>
    </row>
    <row r="37" spans="1:7" ht="34.5" x14ac:dyDescent="0.25">
      <c r="A37" s="10">
        <v>1</v>
      </c>
      <c r="B37" s="11"/>
      <c r="C37" s="16" t="s">
        <v>45</v>
      </c>
      <c r="D37" s="13" t="s">
        <v>16</v>
      </c>
      <c r="E37" s="12">
        <v>4.2</v>
      </c>
      <c r="F37" s="14"/>
      <c r="G37" s="15">
        <f t="shared" ref="G37:G42" si="1">ROUND(E37*F37,2)</f>
        <v>0</v>
      </c>
    </row>
    <row r="38" spans="1:7" ht="23" x14ac:dyDescent="0.25">
      <c r="A38" s="10">
        <v>2</v>
      </c>
      <c r="B38" s="11"/>
      <c r="C38" s="16" t="s">
        <v>46</v>
      </c>
      <c r="D38" s="13" t="s">
        <v>20</v>
      </c>
      <c r="E38" s="12">
        <v>1</v>
      </c>
      <c r="F38" s="14"/>
      <c r="G38" s="15">
        <f t="shared" si="1"/>
        <v>0</v>
      </c>
    </row>
    <row r="39" spans="1:7" ht="34.5" x14ac:dyDescent="0.25">
      <c r="A39" s="10">
        <v>3</v>
      </c>
      <c r="B39" s="11"/>
      <c r="C39" s="16" t="s">
        <v>47</v>
      </c>
      <c r="D39" s="13" t="s">
        <v>16</v>
      </c>
      <c r="E39" s="12">
        <v>0.25</v>
      </c>
      <c r="F39" s="14"/>
      <c r="G39" s="15">
        <f t="shared" si="1"/>
        <v>0</v>
      </c>
    </row>
    <row r="40" spans="1:7" ht="34.5" x14ac:dyDescent="0.25">
      <c r="A40" s="10">
        <v>4</v>
      </c>
      <c r="B40" s="11"/>
      <c r="C40" s="16" t="s">
        <v>48</v>
      </c>
      <c r="D40" s="13" t="s">
        <v>16</v>
      </c>
      <c r="E40" s="12">
        <v>0.25</v>
      </c>
      <c r="F40" s="14"/>
      <c r="G40" s="15">
        <f t="shared" si="1"/>
        <v>0</v>
      </c>
    </row>
    <row r="41" spans="1:7" ht="23" x14ac:dyDescent="0.25">
      <c r="A41" s="10">
        <v>5</v>
      </c>
      <c r="B41" s="11"/>
      <c r="C41" s="16" t="s">
        <v>49</v>
      </c>
      <c r="D41" s="13" t="s">
        <v>18</v>
      </c>
      <c r="E41" s="12">
        <v>0.01</v>
      </c>
      <c r="F41" s="14"/>
      <c r="G41" s="15">
        <f t="shared" si="1"/>
        <v>0</v>
      </c>
    </row>
    <row r="42" spans="1:7" ht="23" x14ac:dyDescent="0.25">
      <c r="A42" s="10">
        <v>6</v>
      </c>
      <c r="B42" s="11"/>
      <c r="C42" s="16" t="s">
        <v>50</v>
      </c>
      <c r="D42" s="13" t="s">
        <v>18</v>
      </c>
      <c r="E42" s="12">
        <v>0.01</v>
      </c>
      <c r="F42" s="14"/>
      <c r="G42" s="15">
        <f t="shared" si="1"/>
        <v>0</v>
      </c>
    </row>
    <row r="43" spans="1:7" x14ac:dyDescent="0.25">
      <c r="A43" s="8"/>
      <c r="B43" s="9"/>
      <c r="C43" s="17" t="s">
        <v>51</v>
      </c>
      <c r="D43" s="17"/>
      <c r="E43" s="17"/>
      <c r="F43" s="18"/>
      <c r="G43" s="19">
        <f>SUM(G37:G42)</f>
        <v>0</v>
      </c>
    </row>
    <row r="44" spans="1:7" x14ac:dyDescent="0.25">
      <c r="C44" s="6" t="s">
        <v>52</v>
      </c>
      <c r="D44" s="6"/>
    </row>
    <row r="45" spans="1:7" ht="23" x14ac:dyDescent="0.25">
      <c r="A45" s="10">
        <v>1</v>
      </c>
      <c r="B45" s="11"/>
      <c r="C45" s="16" t="s">
        <v>53</v>
      </c>
      <c r="D45" s="13" t="s">
        <v>31</v>
      </c>
      <c r="E45" s="12">
        <v>0.38300000000000001</v>
      </c>
      <c r="F45" s="14"/>
      <c r="G45" s="15">
        <f t="shared" ref="G45:G51" si="2">ROUND(E45*F45,2)</f>
        <v>0</v>
      </c>
    </row>
    <row r="46" spans="1:7" ht="34.5" x14ac:dyDescent="0.25">
      <c r="A46" s="10">
        <v>2</v>
      </c>
      <c r="B46" s="11"/>
      <c r="C46" s="16" t="s">
        <v>54</v>
      </c>
      <c r="D46" s="13" t="s">
        <v>25</v>
      </c>
      <c r="E46" s="12">
        <v>38.299999999999997</v>
      </c>
      <c r="F46" s="14"/>
      <c r="G46" s="15">
        <f t="shared" si="2"/>
        <v>0</v>
      </c>
    </row>
    <row r="47" spans="1:7" ht="23" x14ac:dyDescent="0.25">
      <c r="A47" s="10">
        <v>3</v>
      </c>
      <c r="B47" s="11"/>
      <c r="C47" s="16" t="s">
        <v>55</v>
      </c>
      <c r="D47" s="13" t="s">
        <v>16</v>
      </c>
      <c r="E47" s="12">
        <v>1.56</v>
      </c>
      <c r="F47" s="14"/>
      <c r="G47" s="15">
        <f t="shared" si="2"/>
        <v>0</v>
      </c>
    </row>
    <row r="48" spans="1:7" ht="23" x14ac:dyDescent="0.25">
      <c r="A48" s="10">
        <v>4</v>
      </c>
      <c r="B48" s="11"/>
      <c r="C48" s="16" t="s">
        <v>56</v>
      </c>
      <c r="D48" s="13" t="s">
        <v>25</v>
      </c>
      <c r="E48" s="12">
        <v>1.56</v>
      </c>
      <c r="F48" s="14"/>
      <c r="G48" s="15">
        <f t="shared" si="2"/>
        <v>0</v>
      </c>
    </row>
    <row r="49" spans="1:7" ht="23" x14ac:dyDescent="0.25">
      <c r="A49" s="10">
        <v>5</v>
      </c>
      <c r="B49" s="11"/>
      <c r="C49" s="16" t="s">
        <v>57</v>
      </c>
      <c r="D49" s="13" t="s">
        <v>25</v>
      </c>
      <c r="E49" s="12">
        <v>38.299999999999997</v>
      </c>
      <c r="F49" s="14"/>
      <c r="G49" s="15">
        <f t="shared" si="2"/>
        <v>0</v>
      </c>
    </row>
    <row r="50" spans="1:7" ht="23" x14ac:dyDescent="0.25">
      <c r="A50" s="10">
        <v>6</v>
      </c>
      <c r="B50" s="11"/>
      <c r="C50" s="16" t="s">
        <v>58</v>
      </c>
      <c r="D50" s="13" t="s">
        <v>59</v>
      </c>
      <c r="E50" s="12">
        <v>91.92</v>
      </c>
      <c r="F50" s="14"/>
      <c r="G50" s="15">
        <f t="shared" si="2"/>
        <v>0</v>
      </c>
    </row>
    <row r="51" spans="1:7" ht="23" x14ac:dyDescent="0.25">
      <c r="A51" s="10">
        <v>7</v>
      </c>
      <c r="B51" s="11"/>
      <c r="C51" s="16" t="s">
        <v>60</v>
      </c>
      <c r="D51" s="13" t="s">
        <v>25</v>
      </c>
      <c r="E51" s="12">
        <v>53.9</v>
      </c>
      <c r="F51" s="14"/>
      <c r="G51" s="15">
        <f t="shared" si="2"/>
        <v>0</v>
      </c>
    </row>
    <row r="52" spans="1:7" x14ac:dyDescent="0.25">
      <c r="A52" s="8"/>
      <c r="B52" s="9"/>
      <c r="C52" s="17" t="s">
        <v>61</v>
      </c>
      <c r="D52" s="17"/>
      <c r="E52" s="17"/>
      <c r="F52" s="18"/>
      <c r="G52" s="19">
        <f>SUM(G45:G51)</f>
        <v>0</v>
      </c>
    </row>
    <row r="53" spans="1:7" x14ac:dyDescent="0.25">
      <c r="C53" s="6" t="s">
        <v>62</v>
      </c>
      <c r="D53" s="6"/>
    </row>
    <row r="54" spans="1:7" ht="34.5" x14ac:dyDescent="0.25">
      <c r="A54" s="10">
        <v>1</v>
      </c>
      <c r="B54" s="11"/>
      <c r="C54" s="16" t="s">
        <v>63</v>
      </c>
      <c r="D54" s="13" t="s">
        <v>25</v>
      </c>
      <c r="E54" s="12">
        <v>6.9</v>
      </c>
      <c r="F54" s="14"/>
      <c r="G54" s="15">
        <f t="shared" ref="G54:G63" si="3">ROUND(E54*F54,2)</f>
        <v>0</v>
      </c>
    </row>
    <row r="55" spans="1:7" ht="23" x14ac:dyDescent="0.25">
      <c r="A55" s="10">
        <v>2</v>
      </c>
      <c r="B55" s="11"/>
      <c r="C55" s="16" t="s">
        <v>64</v>
      </c>
      <c r="D55" s="13" t="s">
        <v>31</v>
      </c>
      <c r="E55" s="12">
        <v>5.2999999999999999E-2</v>
      </c>
      <c r="F55" s="14"/>
      <c r="G55" s="15">
        <f t="shared" si="3"/>
        <v>0</v>
      </c>
    </row>
    <row r="56" spans="1:7" ht="34.5" x14ac:dyDescent="0.25">
      <c r="A56" s="10">
        <v>3</v>
      </c>
      <c r="B56" s="11"/>
      <c r="C56" s="16" t="s">
        <v>65</v>
      </c>
      <c r="D56" s="13" t="s">
        <v>25</v>
      </c>
      <c r="E56" s="12">
        <v>5.3</v>
      </c>
      <c r="F56" s="14"/>
      <c r="G56" s="15">
        <f t="shared" si="3"/>
        <v>0</v>
      </c>
    </row>
    <row r="57" spans="1:7" ht="34.5" x14ac:dyDescent="0.25">
      <c r="A57" s="10">
        <v>4</v>
      </c>
      <c r="B57" s="11"/>
      <c r="C57" s="16" t="s">
        <v>66</v>
      </c>
      <c r="D57" s="13" t="s">
        <v>25</v>
      </c>
      <c r="E57" s="12">
        <v>5.3</v>
      </c>
      <c r="F57" s="14"/>
      <c r="G57" s="15">
        <f t="shared" si="3"/>
        <v>0</v>
      </c>
    </row>
    <row r="58" spans="1:7" ht="23" x14ac:dyDescent="0.25">
      <c r="A58" s="10">
        <v>5</v>
      </c>
      <c r="B58" s="11"/>
      <c r="C58" s="16" t="s">
        <v>58</v>
      </c>
      <c r="D58" s="13" t="s">
        <v>59</v>
      </c>
      <c r="E58" s="12">
        <v>11.66</v>
      </c>
      <c r="F58" s="14"/>
      <c r="G58" s="15">
        <f t="shared" si="3"/>
        <v>0</v>
      </c>
    </row>
    <row r="59" spans="1:7" ht="23" x14ac:dyDescent="0.25">
      <c r="A59" s="10">
        <v>6</v>
      </c>
      <c r="B59" s="11"/>
      <c r="C59" s="16" t="s">
        <v>67</v>
      </c>
      <c r="D59" s="13" t="s">
        <v>31</v>
      </c>
      <c r="E59" s="12">
        <v>0.53200000000000003</v>
      </c>
      <c r="F59" s="14"/>
      <c r="G59" s="15">
        <f t="shared" si="3"/>
        <v>0</v>
      </c>
    </row>
    <row r="60" spans="1:7" ht="23" x14ac:dyDescent="0.25">
      <c r="A60" s="10">
        <v>7</v>
      </c>
      <c r="B60" s="11"/>
      <c r="C60" s="16" t="s">
        <v>68</v>
      </c>
      <c r="D60" s="13" t="s">
        <v>59</v>
      </c>
      <c r="E60" s="12">
        <v>1915.2</v>
      </c>
      <c r="F60" s="14"/>
      <c r="G60" s="15">
        <f t="shared" si="3"/>
        <v>0</v>
      </c>
    </row>
    <row r="61" spans="1:7" ht="23" x14ac:dyDescent="0.25">
      <c r="A61" s="10">
        <v>8</v>
      </c>
      <c r="B61" s="11"/>
      <c r="C61" s="16" t="s">
        <v>69</v>
      </c>
      <c r="D61" s="13" t="s">
        <v>31</v>
      </c>
      <c r="E61" s="12">
        <v>0.53200000000000003</v>
      </c>
      <c r="F61" s="14"/>
      <c r="G61" s="15">
        <f t="shared" si="3"/>
        <v>0</v>
      </c>
    </row>
    <row r="62" spans="1:7" ht="23" x14ac:dyDescent="0.25">
      <c r="A62" s="10">
        <v>9</v>
      </c>
      <c r="B62" s="11"/>
      <c r="C62" s="16" t="s">
        <v>70</v>
      </c>
      <c r="D62" s="13" t="s">
        <v>31</v>
      </c>
      <c r="E62" s="12">
        <v>0.45200000000000001</v>
      </c>
      <c r="F62" s="14"/>
      <c r="G62" s="15">
        <f t="shared" si="3"/>
        <v>0</v>
      </c>
    </row>
    <row r="63" spans="1:7" x14ac:dyDescent="0.25">
      <c r="A63" s="10">
        <v>10</v>
      </c>
      <c r="B63" s="11"/>
      <c r="C63" s="16" t="s">
        <v>71</v>
      </c>
      <c r="D63" s="13" t="s">
        <v>31</v>
      </c>
      <c r="E63" s="12">
        <v>0.98399999999999999</v>
      </c>
      <c r="F63" s="14"/>
      <c r="G63" s="15">
        <f t="shared" si="3"/>
        <v>0</v>
      </c>
    </row>
    <row r="64" spans="1:7" x14ac:dyDescent="0.25">
      <c r="A64" s="8"/>
      <c r="B64" s="9"/>
      <c r="C64" s="17" t="s">
        <v>72</v>
      </c>
      <c r="D64" s="17"/>
      <c r="E64" s="17"/>
      <c r="F64" s="18"/>
      <c r="G64" s="19">
        <f>SUM(G54:G63)</f>
        <v>0</v>
      </c>
    </row>
    <row r="65" spans="1:7" x14ac:dyDescent="0.25">
      <c r="C65" s="6" t="s">
        <v>73</v>
      </c>
      <c r="D65" s="6"/>
    </row>
    <row r="66" spans="1:7" ht="23" x14ac:dyDescent="0.25">
      <c r="A66" s="10">
        <v>1</v>
      </c>
      <c r="B66" s="11"/>
      <c r="C66" s="16" t="s">
        <v>74</v>
      </c>
      <c r="D66" s="13" t="s">
        <v>25</v>
      </c>
      <c r="E66" s="12">
        <v>1.2</v>
      </c>
      <c r="F66" s="14"/>
      <c r="G66" s="15">
        <f t="shared" ref="G66:G74" si="4">ROUND(E66*F66,2)</f>
        <v>0</v>
      </c>
    </row>
    <row r="67" spans="1:7" ht="23" x14ac:dyDescent="0.25">
      <c r="A67" s="10">
        <v>2</v>
      </c>
      <c r="B67" s="11"/>
      <c r="C67" s="16" t="s">
        <v>75</v>
      </c>
      <c r="D67" s="13" t="s">
        <v>59</v>
      </c>
      <c r="E67" s="12">
        <v>104.4</v>
      </c>
      <c r="F67" s="14"/>
      <c r="G67" s="15">
        <f t="shared" si="4"/>
        <v>0</v>
      </c>
    </row>
    <row r="68" spans="1:7" ht="34.5" x14ac:dyDescent="0.25">
      <c r="A68" s="10">
        <v>3</v>
      </c>
      <c r="B68" s="11"/>
      <c r="C68" s="16" t="s">
        <v>76</v>
      </c>
      <c r="D68" s="13" t="s">
        <v>25</v>
      </c>
      <c r="E68" s="12">
        <v>1.2</v>
      </c>
      <c r="F68" s="14"/>
      <c r="G68" s="15">
        <f t="shared" si="4"/>
        <v>0</v>
      </c>
    </row>
    <row r="69" spans="1:7" x14ac:dyDescent="0.25">
      <c r="A69" s="10">
        <v>4</v>
      </c>
      <c r="B69" s="11"/>
      <c r="C69" s="16" t="s">
        <v>77</v>
      </c>
      <c r="D69" s="13" t="s">
        <v>42</v>
      </c>
      <c r="E69" s="12">
        <v>2.64E-2</v>
      </c>
      <c r="F69" s="14"/>
      <c r="G69" s="15">
        <f t="shared" si="4"/>
        <v>0</v>
      </c>
    </row>
    <row r="70" spans="1:7" ht="23" x14ac:dyDescent="0.25">
      <c r="A70" s="10">
        <v>5</v>
      </c>
      <c r="B70" s="11"/>
      <c r="C70" s="16" t="s">
        <v>78</v>
      </c>
      <c r="D70" s="13" t="s">
        <v>31</v>
      </c>
      <c r="E70" s="12">
        <v>1.2E-2</v>
      </c>
      <c r="F70" s="14"/>
      <c r="G70" s="15">
        <f t="shared" si="4"/>
        <v>0</v>
      </c>
    </row>
    <row r="71" spans="1:7" ht="23" x14ac:dyDescent="0.25">
      <c r="A71" s="10">
        <v>6</v>
      </c>
      <c r="B71" s="11"/>
      <c r="C71" s="16" t="s">
        <v>79</v>
      </c>
      <c r="D71" s="13" t="s">
        <v>59</v>
      </c>
      <c r="E71" s="12">
        <v>0.24</v>
      </c>
      <c r="F71" s="14"/>
      <c r="G71" s="15">
        <f t="shared" si="4"/>
        <v>0</v>
      </c>
    </row>
    <row r="72" spans="1:7" ht="23" x14ac:dyDescent="0.25">
      <c r="A72" s="10">
        <v>7</v>
      </c>
      <c r="B72" s="11"/>
      <c r="C72" s="16" t="s">
        <v>80</v>
      </c>
      <c r="D72" s="13" t="s">
        <v>31</v>
      </c>
      <c r="E72" s="12">
        <v>1.2E-2</v>
      </c>
      <c r="F72" s="14"/>
      <c r="G72" s="15">
        <f t="shared" si="4"/>
        <v>0</v>
      </c>
    </row>
    <row r="73" spans="1:7" ht="23" x14ac:dyDescent="0.25">
      <c r="A73" s="10">
        <v>8</v>
      </c>
      <c r="B73" s="11"/>
      <c r="C73" s="16" t="s">
        <v>68</v>
      </c>
      <c r="D73" s="13" t="s">
        <v>59</v>
      </c>
      <c r="E73" s="12">
        <v>43.2</v>
      </c>
      <c r="F73" s="14"/>
      <c r="G73" s="15">
        <f t="shared" si="4"/>
        <v>0</v>
      </c>
    </row>
    <row r="74" spans="1:7" x14ac:dyDescent="0.25">
      <c r="A74" s="10">
        <v>9</v>
      </c>
      <c r="B74" s="11"/>
      <c r="C74" s="16" t="s">
        <v>71</v>
      </c>
      <c r="D74" s="13" t="s">
        <v>31</v>
      </c>
      <c r="E74" s="12">
        <v>1.2E-2</v>
      </c>
      <c r="F74" s="14"/>
      <c r="G74" s="15">
        <f t="shared" si="4"/>
        <v>0</v>
      </c>
    </row>
    <row r="75" spans="1:7" x14ac:dyDescent="0.25">
      <c r="A75" s="8"/>
      <c r="B75" s="9"/>
      <c r="C75" s="17" t="s">
        <v>81</v>
      </c>
      <c r="D75" s="17"/>
      <c r="E75" s="17"/>
      <c r="F75" s="18"/>
      <c r="G75" s="19">
        <f>SUM(G66:G74)</f>
        <v>0</v>
      </c>
    </row>
    <row r="76" spans="1:7" x14ac:dyDescent="0.25">
      <c r="C76" s="6" t="s">
        <v>82</v>
      </c>
      <c r="D76" s="6"/>
    </row>
    <row r="77" spans="1:7" ht="34.5" x14ac:dyDescent="0.25">
      <c r="A77" s="10">
        <v>1</v>
      </c>
      <c r="B77" s="11"/>
      <c r="C77" s="16" t="s">
        <v>65</v>
      </c>
      <c r="D77" s="13" t="s">
        <v>25</v>
      </c>
      <c r="E77" s="12">
        <v>6.9</v>
      </c>
      <c r="F77" s="14"/>
      <c r="G77" s="15">
        <f t="shared" ref="G77:G84" si="5">ROUND(E77*F77,2)</f>
        <v>0</v>
      </c>
    </row>
    <row r="78" spans="1:7" ht="23" x14ac:dyDescent="0.25">
      <c r="A78" s="10">
        <v>2</v>
      </c>
      <c r="B78" s="11"/>
      <c r="C78" s="16" t="s">
        <v>83</v>
      </c>
      <c r="D78" s="13" t="s">
        <v>25</v>
      </c>
      <c r="E78" s="12">
        <v>4.5</v>
      </c>
      <c r="F78" s="14"/>
      <c r="G78" s="15">
        <f t="shared" si="5"/>
        <v>0</v>
      </c>
    </row>
    <row r="79" spans="1:7" ht="23" x14ac:dyDescent="0.25">
      <c r="A79" s="10">
        <v>3</v>
      </c>
      <c r="B79" s="11"/>
      <c r="C79" s="16" t="s">
        <v>84</v>
      </c>
      <c r="D79" s="13" t="s">
        <v>85</v>
      </c>
      <c r="E79" s="12">
        <v>4.5</v>
      </c>
      <c r="F79" s="14"/>
      <c r="G79" s="15">
        <f t="shared" si="5"/>
        <v>0</v>
      </c>
    </row>
    <row r="80" spans="1:7" ht="34.5" x14ac:dyDescent="0.25">
      <c r="A80" s="10">
        <v>4</v>
      </c>
      <c r="B80" s="11"/>
      <c r="C80" s="16" t="s">
        <v>86</v>
      </c>
      <c r="D80" s="13" t="s">
        <v>25</v>
      </c>
      <c r="E80" s="12">
        <v>5.91</v>
      </c>
      <c r="F80" s="14"/>
      <c r="G80" s="15">
        <f t="shared" si="5"/>
        <v>0</v>
      </c>
    </row>
    <row r="81" spans="1:7" x14ac:dyDescent="0.25">
      <c r="A81" s="10">
        <v>5</v>
      </c>
      <c r="B81" s="11"/>
      <c r="C81" s="16" t="s">
        <v>87</v>
      </c>
      <c r="D81" s="13" t="s">
        <v>85</v>
      </c>
      <c r="E81" s="12">
        <v>5.91</v>
      </c>
      <c r="F81" s="14"/>
      <c r="G81" s="15">
        <f t="shared" si="5"/>
        <v>0</v>
      </c>
    </row>
    <row r="82" spans="1:7" ht="23" x14ac:dyDescent="0.25">
      <c r="A82" s="10">
        <v>6</v>
      </c>
      <c r="B82" s="11"/>
      <c r="C82" s="16" t="s">
        <v>88</v>
      </c>
      <c r="D82" s="13" t="s">
        <v>16</v>
      </c>
      <c r="E82" s="12">
        <v>0.19700000000000001</v>
      </c>
      <c r="F82" s="14"/>
      <c r="G82" s="15">
        <f t="shared" si="5"/>
        <v>0</v>
      </c>
    </row>
    <row r="83" spans="1:7" ht="23" x14ac:dyDescent="0.25">
      <c r="A83" s="10">
        <v>7</v>
      </c>
      <c r="B83" s="11"/>
      <c r="C83" s="16" t="s">
        <v>89</v>
      </c>
      <c r="D83" s="13" t="s">
        <v>28</v>
      </c>
      <c r="E83" s="12">
        <v>1.4</v>
      </c>
      <c r="F83" s="14"/>
      <c r="G83" s="15">
        <f t="shared" si="5"/>
        <v>0</v>
      </c>
    </row>
    <row r="84" spans="1:7" x14ac:dyDescent="0.25">
      <c r="A84" s="10">
        <v>8</v>
      </c>
      <c r="B84" s="11"/>
      <c r="C84" s="16" t="s">
        <v>90</v>
      </c>
      <c r="D84" s="13" t="s">
        <v>42</v>
      </c>
      <c r="E84" s="12">
        <v>1.4</v>
      </c>
      <c r="F84" s="14"/>
      <c r="G84" s="15">
        <f t="shared" si="5"/>
        <v>0</v>
      </c>
    </row>
    <row r="85" spans="1:7" x14ac:dyDescent="0.25">
      <c r="A85" s="8"/>
      <c r="B85" s="9"/>
      <c r="C85" s="17" t="s">
        <v>91</v>
      </c>
      <c r="D85" s="17"/>
      <c r="E85" s="17"/>
      <c r="F85" s="18"/>
      <c r="G85" s="19">
        <f>SUM(G77:G84)</f>
        <v>0</v>
      </c>
    </row>
    <row r="86" spans="1:7" x14ac:dyDescent="0.25">
      <c r="C86" s="6" t="s">
        <v>92</v>
      </c>
      <c r="D86" s="6"/>
    </row>
    <row r="87" spans="1:7" ht="23" x14ac:dyDescent="0.25">
      <c r="A87" s="10">
        <v>1</v>
      </c>
      <c r="B87" s="11"/>
      <c r="C87" s="16" t="s">
        <v>93</v>
      </c>
      <c r="D87" s="13" t="s">
        <v>31</v>
      </c>
      <c r="E87" s="12">
        <v>2.4E-2</v>
      </c>
      <c r="F87" s="14"/>
      <c r="G87" s="15">
        <f>ROUND(E87*F87,2)</f>
        <v>0</v>
      </c>
    </row>
    <row r="88" spans="1:7" ht="23" x14ac:dyDescent="0.25">
      <c r="A88" s="10">
        <v>2</v>
      </c>
      <c r="B88" s="11"/>
      <c r="C88" s="16" t="s">
        <v>94</v>
      </c>
      <c r="D88" s="13" t="s">
        <v>31</v>
      </c>
      <c r="E88" s="12">
        <v>2.4E-2</v>
      </c>
      <c r="F88" s="14"/>
      <c r="G88" s="15">
        <f>ROUND(E88*F88,2)</f>
        <v>0</v>
      </c>
    </row>
    <row r="89" spans="1:7" x14ac:dyDescent="0.25">
      <c r="A89" s="10">
        <v>3</v>
      </c>
      <c r="B89" s="11"/>
      <c r="C89" s="16" t="s">
        <v>95</v>
      </c>
      <c r="D89" s="13" t="s">
        <v>42</v>
      </c>
      <c r="E89" s="12">
        <v>0.192</v>
      </c>
      <c r="F89" s="14"/>
      <c r="G89" s="15">
        <f>ROUND(E89*F89,2)</f>
        <v>0</v>
      </c>
    </row>
    <row r="90" spans="1:7" x14ac:dyDescent="0.25">
      <c r="A90" s="8"/>
      <c r="B90" s="9"/>
      <c r="C90" s="17" t="s">
        <v>96</v>
      </c>
      <c r="D90" s="17"/>
      <c r="E90" s="17"/>
      <c r="F90" s="18"/>
      <c r="G90" s="19">
        <f>SUM(G87:G89)</f>
        <v>0</v>
      </c>
    </row>
    <row r="91" spans="1:7" x14ac:dyDescent="0.25">
      <c r="C91" s="6" t="s">
        <v>97</v>
      </c>
      <c r="D91" s="6"/>
    </row>
    <row r="92" spans="1:7" ht="34.5" x14ac:dyDescent="0.25">
      <c r="A92" s="10">
        <v>1</v>
      </c>
      <c r="B92" s="11"/>
      <c r="C92" s="16" t="s">
        <v>98</v>
      </c>
      <c r="D92" s="13" t="s">
        <v>31</v>
      </c>
      <c r="E92" s="12">
        <v>0.3</v>
      </c>
      <c r="F92" s="14"/>
      <c r="G92" s="15">
        <f>ROUND(E92*F92,2)</f>
        <v>0</v>
      </c>
    </row>
    <row r="93" spans="1:7" ht="23" x14ac:dyDescent="0.25">
      <c r="A93" s="10">
        <v>2</v>
      </c>
      <c r="B93" s="11"/>
      <c r="C93" s="16" t="s">
        <v>99</v>
      </c>
      <c r="D93" s="13" t="s">
        <v>31</v>
      </c>
      <c r="E93" s="12">
        <v>0.3</v>
      </c>
      <c r="F93" s="14"/>
      <c r="G93" s="15">
        <f>ROUND(E93*F93,2)</f>
        <v>0</v>
      </c>
    </row>
    <row r="94" spans="1:7" x14ac:dyDescent="0.25">
      <c r="A94" s="8"/>
      <c r="B94" s="9"/>
      <c r="C94" s="17" t="s">
        <v>100</v>
      </c>
      <c r="D94" s="17"/>
      <c r="E94" s="17"/>
      <c r="F94" s="18"/>
      <c r="G94" s="19">
        <f>SUM(G92:G93)</f>
        <v>0</v>
      </c>
    </row>
    <row r="95" spans="1:7" x14ac:dyDescent="0.25">
      <c r="C95" s="6" t="s">
        <v>101</v>
      </c>
      <c r="D95" s="6"/>
    </row>
    <row r="96" spans="1:7" x14ac:dyDescent="0.25">
      <c r="A96" s="10">
        <v>1</v>
      </c>
      <c r="B96" s="11"/>
      <c r="C96" s="16" t="s">
        <v>102</v>
      </c>
      <c r="D96" s="13" t="s">
        <v>16</v>
      </c>
      <c r="E96" s="12">
        <v>0.36699999999999999</v>
      </c>
      <c r="F96" s="14"/>
      <c r="G96" s="15">
        <f>ROUND(E96*F96,2)</f>
        <v>0</v>
      </c>
    </row>
    <row r="97" spans="1:7" ht="23" x14ac:dyDescent="0.25">
      <c r="A97" s="10">
        <v>2</v>
      </c>
      <c r="B97" s="11"/>
      <c r="C97" s="16" t="s">
        <v>103</v>
      </c>
      <c r="D97" s="13" t="s">
        <v>36</v>
      </c>
      <c r="E97" s="12">
        <v>9.2999999999999999E-2</v>
      </c>
      <c r="F97" s="14"/>
      <c r="G97" s="15">
        <f>ROUND(E97*F97,2)</f>
        <v>0</v>
      </c>
    </row>
    <row r="98" spans="1:7" x14ac:dyDescent="0.25">
      <c r="A98" s="10">
        <v>3</v>
      </c>
      <c r="B98" s="11"/>
      <c r="C98" s="16" t="s">
        <v>104</v>
      </c>
      <c r="D98" s="13" t="s">
        <v>59</v>
      </c>
      <c r="E98" s="12">
        <v>92.8</v>
      </c>
      <c r="F98" s="14"/>
      <c r="G98" s="15">
        <f>ROUND(E98*F98,2)</f>
        <v>0</v>
      </c>
    </row>
    <row r="99" spans="1:7" x14ac:dyDescent="0.25">
      <c r="A99" s="8"/>
      <c r="B99" s="9"/>
      <c r="C99" s="17" t="s">
        <v>105</v>
      </c>
      <c r="D99" s="17"/>
      <c r="E99" s="17"/>
      <c r="F99" s="18"/>
      <c r="G99" s="19">
        <f>SUM(G96:G98)</f>
        <v>0</v>
      </c>
    </row>
    <row r="100" spans="1:7" x14ac:dyDescent="0.25">
      <c r="C100" s="6" t="s">
        <v>106</v>
      </c>
      <c r="D100" s="6"/>
    </row>
    <row r="101" spans="1:7" ht="23" x14ac:dyDescent="0.25">
      <c r="A101" s="10">
        <v>1</v>
      </c>
      <c r="B101" s="11"/>
      <c r="C101" s="16" t="s">
        <v>107</v>
      </c>
      <c r="D101" s="13" t="s">
        <v>20</v>
      </c>
      <c r="E101" s="12">
        <v>2</v>
      </c>
      <c r="F101" s="14"/>
      <c r="G101" s="15">
        <f t="shared" ref="G101:G108" si="6">ROUND(E101*F101,2)</f>
        <v>0</v>
      </c>
    </row>
    <row r="102" spans="1:7" ht="23" x14ac:dyDescent="0.25">
      <c r="A102" s="10">
        <v>2</v>
      </c>
      <c r="B102" s="11"/>
      <c r="C102" s="16" t="s">
        <v>108</v>
      </c>
      <c r="D102" s="13" t="s">
        <v>20</v>
      </c>
      <c r="E102" s="12">
        <v>2</v>
      </c>
      <c r="F102" s="14"/>
      <c r="G102" s="15">
        <f t="shared" si="6"/>
        <v>0</v>
      </c>
    </row>
    <row r="103" spans="1:7" ht="34.5" x14ac:dyDescent="0.25">
      <c r="A103" s="10">
        <v>3</v>
      </c>
      <c r="B103" s="11"/>
      <c r="C103" s="16" t="s">
        <v>109</v>
      </c>
      <c r="D103" s="13" t="s">
        <v>18</v>
      </c>
      <c r="E103" s="12">
        <v>9.36</v>
      </c>
      <c r="F103" s="14"/>
      <c r="G103" s="15">
        <f t="shared" si="6"/>
        <v>0</v>
      </c>
    </row>
    <row r="104" spans="1:7" ht="34.5" x14ac:dyDescent="0.25">
      <c r="A104" s="10">
        <v>4</v>
      </c>
      <c r="B104" s="11"/>
      <c r="C104" s="16" t="s">
        <v>110</v>
      </c>
      <c r="D104" s="13" t="s">
        <v>20</v>
      </c>
      <c r="E104" s="12">
        <v>936</v>
      </c>
      <c r="F104" s="14"/>
      <c r="G104" s="15">
        <f t="shared" si="6"/>
        <v>0</v>
      </c>
    </row>
    <row r="105" spans="1:7" x14ac:dyDescent="0.25">
      <c r="A105" s="10">
        <v>5</v>
      </c>
      <c r="B105" s="11"/>
      <c r="C105" s="16" t="s">
        <v>111</v>
      </c>
      <c r="D105" s="13" t="s">
        <v>20</v>
      </c>
      <c r="E105" s="12">
        <v>936</v>
      </c>
      <c r="F105" s="14"/>
      <c r="G105" s="15">
        <f t="shared" si="6"/>
        <v>0</v>
      </c>
    </row>
    <row r="106" spans="1:7" ht="34.5" x14ac:dyDescent="0.25">
      <c r="A106" s="10">
        <v>6</v>
      </c>
      <c r="B106" s="11"/>
      <c r="C106" s="16" t="s">
        <v>112</v>
      </c>
      <c r="D106" s="13" t="s">
        <v>113</v>
      </c>
      <c r="E106" s="12">
        <v>65.400000000000006</v>
      </c>
      <c r="F106" s="14"/>
      <c r="G106" s="15">
        <f t="shared" si="6"/>
        <v>0</v>
      </c>
    </row>
    <row r="107" spans="1:7" ht="23" x14ac:dyDescent="0.25">
      <c r="A107" s="10">
        <v>7</v>
      </c>
      <c r="B107" s="11"/>
      <c r="C107" s="16" t="s">
        <v>114</v>
      </c>
      <c r="D107" s="13" t="s">
        <v>20</v>
      </c>
      <c r="E107" s="12">
        <v>2</v>
      </c>
      <c r="F107" s="14"/>
      <c r="G107" s="15">
        <f t="shared" si="6"/>
        <v>0</v>
      </c>
    </row>
    <row r="108" spans="1:7" x14ac:dyDescent="0.25">
      <c r="A108" s="10">
        <v>8</v>
      </c>
      <c r="B108" s="11"/>
      <c r="C108" s="16" t="s">
        <v>115</v>
      </c>
      <c r="D108" s="13" t="s">
        <v>20</v>
      </c>
      <c r="E108" s="12">
        <v>2</v>
      </c>
      <c r="F108" s="14"/>
      <c r="G108" s="15">
        <f t="shared" si="6"/>
        <v>0</v>
      </c>
    </row>
    <row r="109" spans="1:7" x14ac:dyDescent="0.25">
      <c r="A109" s="8"/>
      <c r="B109" s="9"/>
      <c r="C109" s="17" t="s">
        <v>116</v>
      </c>
      <c r="D109" s="17"/>
      <c r="E109" s="17"/>
      <c r="F109" s="18"/>
      <c r="G109" s="19">
        <f>SUM(G101:G108)</f>
        <v>0</v>
      </c>
    </row>
    <row r="110" spans="1:7" x14ac:dyDescent="0.25">
      <c r="A110" s="6"/>
      <c r="B110" s="6" t="s">
        <v>128</v>
      </c>
      <c r="C110" s="6"/>
      <c r="D110" s="6"/>
      <c r="E110" s="6"/>
      <c r="F110" s="7"/>
      <c r="G110" s="7">
        <f>SUM(G31,G35,G43,G52,G64,G75,G85,G90,G94,G99,G109)</f>
        <v>0</v>
      </c>
    </row>
    <row r="111" spans="1:7" x14ac:dyDescent="0.25">
      <c r="A111" s="20"/>
      <c r="B111" s="17"/>
      <c r="C111" s="17" t="s">
        <v>117</v>
      </c>
      <c r="D111" s="17" t="s">
        <v>118</v>
      </c>
      <c r="E111" s="17"/>
      <c r="F111" s="18"/>
      <c r="G111" s="19">
        <f>ROUND(G110*0.21,2)</f>
        <v>0</v>
      </c>
    </row>
    <row r="112" spans="1:7" x14ac:dyDescent="0.25">
      <c r="A112" s="17"/>
      <c r="B112" s="17" t="s">
        <v>129</v>
      </c>
      <c r="C112" s="17"/>
      <c r="D112" s="17"/>
      <c r="E112" s="17"/>
      <c r="F112" s="18"/>
      <c r="G112" s="18">
        <f>G110+G111</f>
        <v>0</v>
      </c>
    </row>
    <row r="113" spans="1:7" x14ac:dyDescent="0.25">
      <c r="A113" s="6"/>
      <c r="B113" s="6"/>
      <c r="C113" s="6"/>
      <c r="D113" s="6"/>
      <c r="E113" s="6"/>
      <c r="F113" s="7"/>
      <c r="G113" s="7"/>
    </row>
    <row r="114" spans="1:7" x14ac:dyDescent="0.25">
      <c r="C114" s="1" t="s">
        <v>119</v>
      </c>
    </row>
    <row r="118" spans="1:7" x14ac:dyDescent="0.25">
      <c r="A118" s="6"/>
      <c r="B118" s="6"/>
      <c r="C118" s="6"/>
      <c r="D118" s="6"/>
      <c r="E118" s="6"/>
      <c r="F118" s="7"/>
      <c r="G118" s="7"/>
    </row>
    <row r="123" spans="1:7" ht="18" x14ac:dyDescent="0.4">
      <c r="D123" s="4" t="s">
        <v>120</v>
      </c>
    </row>
    <row r="124" spans="1:7" x14ac:dyDescent="0.25">
      <c r="D124" s="3" t="s">
        <v>9</v>
      </c>
    </row>
    <row r="126" spans="1:7" ht="12" x14ac:dyDescent="0.25">
      <c r="A126" s="29" t="s">
        <v>0</v>
      </c>
      <c r="B126" s="29"/>
      <c r="C126" s="30" t="s">
        <v>11</v>
      </c>
      <c r="D126" s="30"/>
      <c r="E126" s="30"/>
      <c r="F126" s="31"/>
      <c r="G126" s="31"/>
    </row>
    <row r="127" spans="1:7" ht="12" x14ac:dyDescent="0.25">
      <c r="A127" s="29" t="s">
        <v>1</v>
      </c>
      <c r="B127" s="29"/>
      <c r="C127" s="30" t="s">
        <v>12</v>
      </c>
      <c r="D127" s="30"/>
      <c r="E127" s="30"/>
      <c r="F127" s="31"/>
      <c r="G127" s="31"/>
    </row>
    <row r="128" spans="1:7" ht="12" x14ac:dyDescent="0.25">
      <c r="A128" s="29" t="s">
        <v>2</v>
      </c>
      <c r="B128" s="29"/>
      <c r="C128" s="30" t="s">
        <v>121</v>
      </c>
      <c r="D128" s="30"/>
      <c r="E128" s="30"/>
      <c r="F128" s="31"/>
      <c r="G128" s="31"/>
    </row>
    <row r="129" spans="1:7" x14ac:dyDescent="0.25">
      <c r="A129" s="32">
        <v>45792</v>
      </c>
      <c r="B129" s="32"/>
      <c r="F129" s="5" t="s">
        <v>3</v>
      </c>
      <c r="G129" s="5">
        <f>G135</f>
        <v>0</v>
      </c>
    </row>
    <row r="130" spans="1:7" x14ac:dyDescent="0.25">
      <c r="A130" s="33" t="s">
        <v>4</v>
      </c>
      <c r="B130" s="33" t="s">
        <v>5</v>
      </c>
      <c r="C130" s="33" t="s">
        <v>6</v>
      </c>
      <c r="D130" s="33" t="s">
        <v>7</v>
      </c>
      <c r="E130" s="35" t="s">
        <v>8</v>
      </c>
      <c r="F130" s="37" t="s">
        <v>126</v>
      </c>
      <c r="G130" s="27" t="s">
        <v>127</v>
      </c>
    </row>
    <row r="131" spans="1:7" x14ac:dyDescent="0.25">
      <c r="A131" s="34"/>
      <c r="B131" s="34"/>
      <c r="C131" s="34"/>
      <c r="D131" s="34"/>
      <c r="E131" s="36"/>
      <c r="F131" s="38"/>
      <c r="G131" s="28"/>
    </row>
    <row r="132" spans="1:7" x14ac:dyDescent="0.25">
      <c r="A132" s="21">
        <v>1</v>
      </c>
      <c r="B132" s="22"/>
      <c r="C132" s="26" t="s">
        <v>122</v>
      </c>
      <c r="D132" s="24" t="s">
        <v>123</v>
      </c>
      <c r="E132" s="23">
        <v>1</v>
      </c>
      <c r="F132" s="25"/>
      <c r="G132" s="25">
        <f>ROUND(E132*F132,2)</f>
        <v>0</v>
      </c>
    </row>
    <row r="133" spans="1:7" x14ac:dyDescent="0.25">
      <c r="A133" s="20"/>
      <c r="B133" s="17" t="s">
        <v>128</v>
      </c>
      <c r="C133" s="17"/>
      <c r="D133" s="17"/>
      <c r="E133" s="17"/>
      <c r="F133" s="18"/>
      <c r="G133" s="19">
        <f>SUM(G132:G132)</f>
        <v>0</v>
      </c>
    </row>
    <row r="134" spans="1:7" x14ac:dyDescent="0.25">
      <c r="A134" s="20"/>
      <c r="B134" s="17"/>
      <c r="C134" s="17" t="s">
        <v>117</v>
      </c>
      <c r="D134" s="17" t="s">
        <v>118</v>
      </c>
      <c r="E134" s="17"/>
      <c r="F134" s="18"/>
      <c r="G134" s="19">
        <f>ROUND(G133*0.21,2)</f>
        <v>0</v>
      </c>
    </row>
    <row r="135" spans="1:7" x14ac:dyDescent="0.25">
      <c r="A135" s="17"/>
      <c r="B135" s="17" t="s">
        <v>129</v>
      </c>
      <c r="C135" s="17"/>
      <c r="D135" s="17"/>
      <c r="E135" s="17"/>
      <c r="F135" s="18"/>
      <c r="G135" s="18">
        <f>G133+G134</f>
        <v>0</v>
      </c>
    </row>
    <row r="136" spans="1:7" x14ac:dyDescent="0.25">
      <c r="A136" s="6"/>
      <c r="B136" s="6"/>
      <c r="C136" s="6"/>
      <c r="D136" s="6"/>
      <c r="E136" s="6"/>
      <c r="F136" s="7"/>
      <c r="G136" s="7"/>
    </row>
    <row r="137" spans="1:7" x14ac:dyDescent="0.25">
      <c r="C137" s="1" t="s">
        <v>119</v>
      </c>
    </row>
  </sheetData>
  <mergeCells count="28">
    <mergeCell ref="A9:B9"/>
    <mergeCell ref="C9:G9"/>
    <mergeCell ref="A10:B10"/>
    <mergeCell ref="C10:G10"/>
    <mergeCell ref="A11:B11"/>
    <mergeCell ref="C11:G11"/>
    <mergeCell ref="A12:B12"/>
    <mergeCell ref="A13:A14"/>
    <mergeCell ref="B13:B14"/>
    <mergeCell ref="C13:C14"/>
    <mergeCell ref="D13:D14"/>
    <mergeCell ref="F13:F14"/>
    <mergeCell ref="G13:G14"/>
    <mergeCell ref="A126:B126"/>
    <mergeCell ref="C126:G126"/>
    <mergeCell ref="A127:B127"/>
    <mergeCell ref="C127:G127"/>
    <mergeCell ref="E13:E14"/>
    <mergeCell ref="G130:G131"/>
    <mergeCell ref="A128:B128"/>
    <mergeCell ref="C128:G128"/>
    <mergeCell ref="A129:B129"/>
    <mergeCell ref="A130:A131"/>
    <mergeCell ref="B130:B131"/>
    <mergeCell ref="C130:C131"/>
    <mergeCell ref="D130:D131"/>
    <mergeCell ref="E130:E131"/>
    <mergeCell ref="F130:F131"/>
  </mergeCells>
  <pageMargins left="0.54166666666666663" right="0.1388888888888889" top="0.54166666666666663" bottom="0.54166666666666663" header="0.3" footer="0.3"/>
  <pageSetup orientation="landscape" r:id="rId1"/>
  <rowBreaks count="2" manualBreakCount="2">
    <brk id="116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Marytė Kasparavčiūtė</dc:creator>
  <cp:lastModifiedBy>ms.licencijos2023.1@gmail.com</cp:lastModifiedBy>
  <dcterms:created xsi:type="dcterms:W3CDTF">2025-05-15T04:25:51Z</dcterms:created>
  <dcterms:modified xsi:type="dcterms:W3CDTF">2025-07-21T13:50:04Z</dcterms:modified>
</cp:coreProperties>
</file>