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ausvt-my.sharepoint.com/personal/m008_vilniausvt_lt/Documents/Dokumentai/2025/14_TP remontas/Remonto paslaugų pirkimo sąlygos/"/>
    </mc:Choice>
  </mc:AlternateContent>
  <xr:revisionPtr revIDLastSave="356" documentId="8_{1578415D-B40A-4D1C-A528-C3DFCE65CDC7}" xr6:coauthVersionLast="47" xr6:coauthVersionMax="47" xr10:uidLastSave="{A280E658-0923-4130-8D5C-26453E8A1898}"/>
  <bookViews>
    <workbookView xWindow="-28920" yWindow="4230" windowWidth="29040" windowHeight="15840" xr2:uid="{00000000-000D-0000-FFFF-FFFF00000000}"/>
  </bookViews>
  <sheets>
    <sheet name="10-1 priedas" sheetId="1" r:id="rId1"/>
  </sheets>
  <definedNames>
    <definedName name="_xlnm._FilterDatabase" localSheetId="0" hidden="1">'10-1 priedas'!$B$4:$P$123</definedName>
    <definedName name="_xlnm.Print_Area" localSheetId="0">'10-1 priedas'!$B$1:$K$123</definedName>
    <definedName name="_xlnm.Print_Titles" localSheetId="0">'10-1 priedas'!#REF!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14" i="1"/>
  <c r="K115" i="1"/>
  <c r="K116" i="1"/>
  <c r="K118" i="1"/>
  <c r="K119" i="1" l="1"/>
  <c r="K5" i="1"/>
  <c r="K108" i="1" s="1"/>
  <c r="K120" i="1" l="1"/>
  <c r="K121" i="1" s="1"/>
  <c r="K122" i="1" s="1"/>
  <c r="K109" i="1"/>
  <c r="K110" i="1" s="1"/>
  <c r="K111" i="1" s="1"/>
  <c r="K123" i="1" l="1"/>
</calcChain>
</file>

<file path=xl/sharedStrings.xml><?xml version="1.0" encoding="utf-8"?>
<sst xmlns="http://schemas.openxmlformats.org/spreadsheetml/2006/main" count="152" uniqueCount="127">
  <si>
    <t>TRANSPORTO PRIEMONIŲ (AUTOBUSŲ) REMONTO PASLAUGŲ PIRKIMO
 PIRKIMO SIŪLOMŲ KAINŲ LENTELĖ</t>
  </si>
  <si>
    <t>1 pirkimo objekto dalis – Cummins variklių remonto paslaugos</t>
  </si>
  <si>
    <t>Eil. Nr.</t>
  </si>
  <si>
    <t>Pavadinimas</t>
  </si>
  <si>
    <t>Katalogo Nr.</t>
  </si>
  <si>
    <r>
      <t>Prekės gamintojas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</si>
  <si>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Preliminarus  12 mėn. kiekis (vnt.)</t>
  </si>
  <si>
    <r>
      <t>Prekės mato
 vieneto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</si>
  <si>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Viso prekių 
preliminaraus kiekio kaina, Eur be PVM (12 mėn.)</t>
  </si>
  <si>
    <t>PREKĖS</t>
  </si>
  <si>
    <t>Viršutinis tarpinių komplektas</t>
  </si>
  <si>
    <t>Apatinis tarpinių komplektas</t>
  </si>
  <si>
    <t>Stūmoklio komplektas</t>
  </si>
  <si>
    <t>Stūmoklio aušintuvas</t>
  </si>
  <si>
    <t>Švaistikliniai indėklai</t>
  </si>
  <si>
    <t>Alsuoklio filtro tarpinė</t>
  </si>
  <si>
    <t>Vožtuvo dangtelio tarpinė su integruotais laidais</t>
  </si>
  <si>
    <t>Galvutės varžtai</t>
  </si>
  <si>
    <t>Įsiurbimo vožtuvo k-tas</t>
  </si>
  <si>
    <t>Išmetimo vožtuvo k-tas</t>
  </si>
  <si>
    <t>Pagrindiniu indėklų k-tas</t>
  </si>
  <si>
    <t>Trapetai</t>
  </si>
  <si>
    <t>Velenėlio įvorė</t>
  </si>
  <si>
    <t>Velenėlis</t>
  </si>
  <si>
    <t>Velenėlio atrama</t>
  </si>
  <si>
    <t>Rokerių komplektas</t>
  </si>
  <si>
    <t>Vožtuvo tiltelis</t>
  </si>
  <si>
    <t>Oro kompresoriaus aušinimo vamzdelis</t>
  </si>
  <si>
    <t>Oro kompresoriaus aušinimo žarnelė</t>
  </si>
  <si>
    <t>Sąvarža</t>
  </si>
  <si>
    <t>Vandens pompa</t>
  </si>
  <si>
    <t>Variklio valdymo laidynas</t>
  </si>
  <si>
    <t>Termostatas</t>
  </si>
  <si>
    <t>Turbinos tepalo nubėgimo vamzdelis</t>
  </si>
  <si>
    <t>Tepalo padavimo vamzdelis i turbiną</t>
  </si>
  <si>
    <t>Dirželio guolis</t>
  </si>
  <si>
    <t>Dirželis</t>
  </si>
  <si>
    <t>Dirželio tempiklis</t>
  </si>
  <si>
    <t>Sūkiu jutiklis</t>
  </si>
  <si>
    <t>549132600NX</t>
  </si>
  <si>
    <t>Slėgio jutiklis</t>
  </si>
  <si>
    <t>Slėgio ir temperatūros jutiklis</t>
  </si>
  <si>
    <t>Tepalo slėgio jutiklis</t>
  </si>
  <si>
    <t>Aušinimo slėgio jutiklis</t>
  </si>
  <si>
    <t>Valdymo blokas</t>
  </si>
  <si>
    <t>531710600RX</t>
  </si>
  <si>
    <t>EGR slėgio jutiklis</t>
  </si>
  <si>
    <t>Išmetamųjų dujų slėgio jutiklis</t>
  </si>
  <si>
    <t>492859400RX</t>
  </si>
  <si>
    <t>EGR aušintuvas</t>
  </si>
  <si>
    <t>EGR vožtuvas</t>
  </si>
  <si>
    <t>547336800RX</t>
  </si>
  <si>
    <t>EGR temperatūros jutiklis</t>
  </si>
  <si>
    <t>Žarna-EGR vožtuvo tiekimo linijai</t>
  </si>
  <si>
    <t>EGR sistemos aušinimo vamzdelis</t>
  </si>
  <si>
    <t>EGR sistemos aušinimo žarna</t>
  </si>
  <si>
    <t>Išmetimo kolektoriaus varžtas</t>
  </si>
  <si>
    <t>Išmetimo kolektoriaus varžto įvorė</t>
  </si>
  <si>
    <t>Išmetimo kolektoriaus tarpinė</t>
  </si>
  <si>
    <t>Kuro purkštuvų jungtys</t>
  </si>
  <si>
    <t>Kuro tiekimo vamzdelis</t>
  </si>
  <si>
    <t>Aukšto slėgio kuro vamzdelis</t>
  </si>
  <si>
    <t>Kuro grįžimo vamzdelis</t>
  </si>
  <si>
    <t>Karterinių dujų filtras</t>
  </si>
  <si>
    <t>CV5200100</t>
  </si>
  <si>
    <t>Karterinių dujų filtro vamzdelis</t>
  </si>
  <si>
    <t>Turbinos aušinimo skysčio vamzdelis</t>
  </si>
  <si>
    <t>Alsuoklio vamzdelis</t>
  </si>
  <si>
    <t>Tepalo pompa</t>
  </si>
  <si>
    <t>Tepalo aušintuvas</t>
  </si>
  <si>
    <t>Viršslėgio vožtuvas</t>
  </si>
  <si>
    <t>Tepalo slėgio reguliatoriaus spyruoklė</t>
  </si>
  <si>
    <t>Tepalo slėgio reguliatorius</t>
  </si>
  <si>
    <t>Kuro filtras</t>
  </si>
  <si>
    <t>FF0026600MX</t>
  </si>
  <si>
    <t>Tepalo filtras</t>
  </si>
  <si>
    <t>LF1651900MX</t>
  </si>
  <si>
    <t>FS0106700</t>
  </si>
  <si>
    <t>Oro filtras</t>
  </si>
  <si>
    <t>AF5501400JF</t>
  </si>
  <si>
    <t>Oro kompresorius</t>
  </si>
  <si>
    <t>Vamzdelio jungtis</t>
  </si>
  <si>
    <t>Karščio apsaugos dangtelis</t>
  </si>
  <si>
    <t>Turbokompresorius</t>
  </si>
  <si>
    <t>560823600RX</t>
  </si>
  <si>
    <t>Aušinimo skysčio sujungimas</t>
  </si>
  <si>
    <t>Cilindrų galvutė</t>
  </si>
  <si>
    <t>536160500RX</t>
  </si>
  <si>
    <t>Alkūninis velenas</t>
  </si>
  <si>
    <t>Cilindrų blokas</t>
  </si>
  <si>
    <t>Stūmiklis</t>
  </si>
  <si>
    <t>Išmetimo kolektorius</t>
  </si>
  <si>
    <t>Švaistiklis</t>
  </si>
  <si>
    <t>Alsuoklio filtro dangtelis</t>
  </si>
  <si>
    <t>Spec. laikiklis</t>
  </si>
  <si>
    <t>Žarnos laikiklis</t>
  </si>
  <si>
    <t>Tepalo matuoklė</t>
  </si>
  <si>
    <t>Turbinos veržlės</t>
  </si>
  <si>
    <t>Greita jungtis</t>
  </si>
  <si>
    <t>Generatoriaus laikiklis</t>
  </si>
  <si>
    <t>Įsiurbimo kolektorius su integruotu šildytuvu</t>
  </si>
  <si>
    <t>Smagratis</t>
  </si>
  <si>
    <t>Alsuoklio žarna</t>
  </si>
  <si>
    <t>PREKIŲ KAINA, EUR BE PVM</t>
  </si>
  <si>
    <t>PREKIŲ KAINOS 21 PROC. PVM, EUR</t>
  </si>
  <si>
    <t>PREKIŲ KAINA, EUR SU PVM</t>
  </si>
  <si>
    <t>30 variklių maksimalus remonto valandų skaičius (12 mėn.)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</si>
  <si>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</si>
  <si>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Viso 30 variklių remonto paslaugų kaina, Eur be PVM</t>
  </si>
  <si>
    <t>PASLAUGOS</t>
  </si>
  <si>
    <t>Elektrinių ir elektromechaninių sistemų diagnostika / remontas</t>
  </si>
  <si>
    <t>Variklio remontas / variklio perrinkimas</t>
  </si>
  <si>
    <t>Montavimo / demontavimo paslauga</t>
  </si>
  <si>
    <t>Preliminarus praktinių mokymų kiekis (akademinėmis val.)</t>
  </si>
  <si>
    <r>
      <t>Paslaugos mato
 vieneto (</t>
    </r>
    <r>
      <rPr>
        <b/>
        <sz val="12"/>
        <color rgb="FFFF0000"/>
        <rFont val="Times New Roman"/>
        <family val="1"/>
        <charset val="186"/>
      </rPr>
      <t>1 akademinės val.</t>
    </r>
    <r>
      <rPr>
        <b/>
        <sz val="12"/>
        <color theme="1"/>
        <rFont val="Times New Roman"/>
        <family val="1"/>
        <charset val="186"/>
      </rPr>
      <t>) kaina, Eur be PVM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</si>
  <si>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t>Viso paslaugų kiekio kaina, Eur be PVM</t>
  </si>
  <si>
    <t>Praktiniai mokymai</t>
  </si>
  <si>
    <t>PASLAUGŲ KAINA, EUR BE PVM</t>
  </si>
  <si>
    <t>PASLAUGŲ KAINOS 21 PROC. PVM, EUR</t>
  </si>
  <si>
    <t>PASLAUGŲ KAINA, EUR SU PVM</t>
  </si>
  <si>
    <t>BENDRA PASIŪLYMO KAINA, EUR SU PVM (Z= T1+T2)</t>
  </si>
  <si>
    <r>
      <t xml:space="preserve">T1 – Specifikacijoje nurodytų prekių kaina, Eur su PVM, padauginta iš </t>
    </r>
    <r>
      <rPr>
        <b/>
        <sz val="10"/>
        <color rgb="FFFF0000"/>
        <rFont val="Times New Roman"/>
        <family val="1"/>
        <charset val="186"/>
      </rPr>
      <t>0,65</t>
    </r>
    <r>
      <rPr>
        <b/>
        <sz val="10"/>
        <color theme="1"/>
        <rFont val="Times New Roman"/>
        <family val="1"/>
        <charset val="186"/>
      </rPr>
      <t xml:space="preserve"> funkcinio parametro lyginamojo svorio (L1)</t>
    </r>
  </si>
  <si>
    <r>
      <t xml:space="preserve">T2 – Specifikacijoje nurodytų Paslaugų kaina, Eur su PVM, padauginta iš </t>
    </r>
    <r>
      <rPr>
        <b/>
        <sz val="10"/>
        <color rgb="FFFF0000"/>
        <rFont val="Times New Roman"/>
        <family val="1"/>
        <charset val="186"/>
      </rPr>
      <t>0,35</t>
    </r>
    <r>
      <rPr>
        <b/>
        <sz val="10"/>
        <color theme="1"/>
        <rFont val="Times New Roman"/>
        <family val="1"/>
        <charset val="186"/>
      </rPr>
      <t xml:space="preserve"> funkcinio parametro lyginamojo svorio (L2)</t>
    </r>
  </si>
  <si>
    <t>10-1 priedas</t>
  </si>
  <si>
    <r>
      <t>Prekės kodas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</si>
  <si>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Prekės kilmės šalis
(</t>
    </r>
    <r>
      <rPr>
        <b/>
        <sz val="12"/>
        <color rgb="FFFF0000"/>
        <rFont val="Times New Roman"/>
        <family val="1"/>
        <charset val="186"/>
      </rPr>
      <t>ĮRAŠYTI</t>
    </r>
    <r>
      <rPr>
        <b/>
        <sz val="12"/>
        <color theme="1"/>
        <rFont val="Times New Roman"/>
        <family val="1"/>
        <charset val="186"/>
      </rPr>
      <t>)</t>
    </r>
  </si>
  <si>
    <r>
      <t>Ar prekė yra originali
(</t>
    </r>
    <r>
      <rPr>
        <b/>
        <sz val="12"/>
        <color rgb="FFFF0000"/>
        <rFont val="Times New Roman"/>
        <family val="1"/>
        <charset val="186"/>
      </rPr>
      <t>ĮRAŠYTI "TAIP" ARBA "NE"</t>
    </r>
    <r>
      <rPr>
        <b/>
        <sz val="12"/>
        <color theme="1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</si>
</sst>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right" vertical="center" indent="1"/>
      <protection locked="0"/>
    </xf>
    <xf numFmtId="4" fontId="6" fillId="0" borderId="1" xfId="0" applyNumberFormat="1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3" borderId="1" xfId="0" applyNumberFormat="1" applyFont="1" applyFill="1" applyBorder="1" applyAlignment="1">
      <alignment horizontal="right" vertical="center" indent="1"/>
    </xf>
    <xf numFmtId="164" fontId="2" fillId="4" borderId="1" xfId="0" applyNumberFormat="1" applyFont="1" applyFill="1" applyBorder="1" applyAlignment="1">
      <alignment horizontal="right" vertical="center" indent="1"/>
    </xf>
    <xf numFmtId="164" fontId="2" fillId="3" borderId="1" xfId="0" applyNumberFormat="1" applyFont="1" applyFill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3"/>
  <sheetViews>
    <sheetView tabSelected="1" zoomScaleNormal="100" zoomScaleSheetLayoutView="140" workbookViewId="0">
      <selection activeCell="E5" sqref="E5"/>
    </sheetView>
  </sheetViews>
  <sheetFormatPr defaultRowHeight="15" x14ac:dyDescent="0.25"/>
  <cols>
    <col min="2" max="2" width="8.28515625" customWidth="1"/>
    <col min="3" max="3" width="29" customWidth="1"/>
    <col min="4" max="4" width="18" style="11" customWidth="1"/>
    <col min="5" max="5" width="17.42578125" style="11" customWidth="1"/>
    <col min="6" max="6" width="18.140625" style="11" customWidth="1"/>
    <col min="7" max="7" width="15.28515625" style="11" customWidth="1"/>
    <col min="8" max="8" width="14.140625" style="11" customWidth="1"/>
    <col min="9" max="9" width="15.28515625" customWidth="1"/>
    <col min="10" max="10" width="15.7109375" customWidth="1"/>
    <col min="11" max="11" width="14.7109375" customWidth="1"/>
    <col min="16" max="16" width="7" customWidth="1"/>
    <col min="17" max="17" width="14.42578125" customWidth="1"/>
  </cols>
  <sheetData>
    <row r="1" spans="2:16" ht="49.5" customHeight="1" thickBot="1" x14ac:dyDescent="0.3">
      <c r="B1" s="28" t="s">
        <v>0</v>
      </c>
      <c r="C1" s="29"/>
      <c r="D1" s="29"/>
      <c r="E1" s="29"/>
      <c r="F1" s="29"/>
      <c r="G1" s="29"/>
      <c r="H1" s="29"/>
      <c r="I1" s="29"/>
      <c r="J1" s="30"/>
      <c r="K1" s="2" t="s">
        <v>123</v>
      </c>
      <c r="L1" s="3"/>
      <c r="M1" s="3"/>
      <c r="N1" s="3"/>
      <c r="O1" s="3"/>
      <c r="P1" s="3"/>
    </row>
    <row r="2" spans="2:16" ht="18.75" customHeight="1" x14ac:dyDescent="0.25">
      <c r="B2" s="31" t="s">
        <v>1</v>
      </c>
      <c r="C2" s="32"/>
      <c r="D2" s="32"/>
      <c r="E2" s="32"/>
      <c r="F2" s="32"/>
      <c r="G2" s="32"/>
      <c r="H2" s="32"/>
      <c r="I2" s="32"/>
      <c r="J2" s="32"/>
      <c r="K2" s="5"/>
      <c r="L2" s="3"/>
      <c r="M2" s="3"/>
      <c r="N2" s="3"/>
      <c r="O2" s="3"/>
      <c r="P2" s="3"/>
    </row>
    <row r="3" spans="2:16" ht="113.25" customHeight="1" x14ac:dyDescent="0.25">
      <c r="B3" s="1" t="s">
        <v>2</v>
      </c>
      <c r="C3" s="1" t="s">
        <v>3</v>
      </c>
      <c r="D3" s="1" t="s">
        <v>4</v>
      </c>
      <c r="E3" s="1" t="s">
        <v>5</v>
      </c>
      <c r="F3" s="1" t="s">
        <v>124</v>
      </c>
      <c r="G3" s="1" t="s">
        <v>125</v>
      </c>
      <c r="H3" s="1" t="s">
        <v>126</v>
      </c>
      <c r="I3" s="1" t="s">
        <v>6</v>
      </c>
      <c r="J3" s="1" t="s">
        <v>7</v>
      </c>
      <c r="K3" s="1" t="s">
        <v>8</v>
      </c>
    </row>
    <row r="4" spans="2:16" x14ac:dyDescent="0.25">
      <c r="B4" s="33" t="s">
        <v>9</v>
      </c>
      <c r="C4" s="34"/>
      <c r="D4" s="34"/>
      <c r="E4" s="34"/>
      <c r="F4" s="34"/>
      <c r="G4" s="34"/>
      <c r="H4" s="34"/>
      <c r="I4" s="34"/>
      <c r="J4" s="34"/>
      <c r="K4" s="35"/>
    </row>
    <row r="5" spans="2:16" ht="21.95" customHeight="1" x14ac:dyDescent="0.25">
      <c r="B5" s="4">
        <v>1</v>
      </c>
      <c r="C5" s="6" t="s">
        <v>10</v>
      </c>
      <c r="D5" s="10">
        <v>648865100</v>
      </c>
      <c r="E5" s="38"/>
      <c r="F5" s="38"/>
      <c r="G5" s="38"/>
      <c r="H5" s="38"/>
      <c r="I5" s="7">
        <v>1</v>
      </c>
      <c r="J5" s="8"/>
      <c r="K5" s="9">
        <f>ROUND(J5,2)*I5</f>
        <v>0</v>
      </c>
    </row>
    <row r="6" spans="2:16" ht="21.95" customHeight="1" x14ac:dyDescent="0.25">
      <c r="B6" s="4">
        <v>2</v>
      </c>
      <c r="C6" s="6" t="s">
        <v>11</v>
      </c>
      <c r="D6" s="10">
        <v>648865200</v>
      </c>
      <c r="E6" s="38"/>
      <c r="F6" s="38"/>
      <c r="G6" s="38"/>
      <c r="H6" s="38"/>
      <c r="I6" s="7">
        <v>1</v>
      </c>
      <c r="J6" s="8"/>
      <c r="K6" s="9">
        <f t="shared" ref="K6:K69" si="0">ROUND(J6,2)*I6</f>
        <v>0</v>
      </c>
    </row>
    <row r="7" spans="2:16" ht="21.95" customHeight="1" x14ac:dyDescent="0.25">
      <c r="B7" s="4">
        <v>3</v>
      </c>
      <c r="C7" s="6" t="s">
        <v>12</v>
      </c>
      <c r="D7" s="10">
        <v>430938400</v>
      </c>
      <c r="E7" s="38"/>
      <c r="F7" s="38"/>
      <c r="G7" s="38"/>
      <c r="H7" s="38"/>
      <c r="I7" s="7">
        <v>6</v>
      </c>
      <c r="J7" s="8"/>
      <c r="K7" s="9">
        <f t="shared" si="0"/>
        <v>0</v>
      </c>
    </row>
    <row r="8" spans="2:16" ht="21.95" customHeight="1" x14ac:dyDescent="0.25">
      <c r="B8" s="4">
        <v>4</v>
      </c>
      <c r="C8" s="6" t="s">
        <v>13</v>
      </c>
      <c r="D8" s="10">
        <v>493730800</v>
      </c>
      <c r="E8" s="38"/>
      <c r="F8" s="38"/>
      <c r="G8" s="38"/>
      <c r="H8" s="38"/>
      <c r="I8" s="7">
        <v>6</v>
      </c>
      <c r="J8" s="8"/>
      <c r="K8" s="9">
        <f t="shared" si="0"/>
        <v>0</v>
      </c>
    </row>
    <row r="9" spans="2:16" ht="21.95" customHeight="1" x14ac:dyDescent="0.25">
      <c r="B9" s="4">
        <v>5</v>
      </c>
      <c r="C9" s="6" t="s">
        <v>14</v>
      </c>
      <c r="D9" s="10">
        <v>547333100</v>
      </c>
      <c r="E9" s="38"/>
      <c r="F9" s="38"/>
      <c r="G9" s="38"/>
      <c r="H9" s="38"/>
      <c r="I9" s="7">
        <v>6</v>
      </c>
      <c r="J9" s="8"/>
      <c r="K9" s="9">
        <f t="shared" si="0"/>
        <v>0</v>
      </c>
    </row>
    <row r="10" spans="2:16" ht="21.95" customHeight="1" x14ac:dyDescent="0.25">
      <c r="B10" s="4">
        <v>6</v>
      </c>
      <c r="C10" s="6" t="s">
        <v>15</v>
      </c>
      <c r="D10" s="10">
        <v>399982000</v>
      </c>
      <c r="E10" s="38"/>
      <c r="F10" s="38"/>
      <c r="G10" s="38"/>
      <c r="H10" s="38"/>
      <c r="I10" s="7">
        <v>1</v>
      </c>
      <c r="J10" s="8"/>
      <c r="K10" s="9">
        <f t="shared" si="0"/>
        <v>0</v>
      </c>
    </row>
    <row r="11" spans="2:16" ht="21.95" customHeight="1" x14ac:dyDescent="0.25">
      <c r="B11" s="4">
        <v>7</v>
      </c>
      <c r="C11" s="6" t="s">
        <v>16</v>
      </c>
      <c r="D11" s="10">
        <v>536784700</v>
      </c>
      <c r="E11" s="38"/>
      <c r="F11" s="38"/>
      <c r="G11" s="38"/>
      <c r="H11" s="38"/>
      <c r="I11" s="7">
        <v>1</v>
      </c>
      <c r="J11" s="8"/>
      <c r="K11" s="9">
        <f t="shared" si="0"/>
        <v>0</v>
      </c>
    </row>
    <row r="12" spans="2:16" ht="21.95" customHeight="1" x14ac:dyDescent="0.25">
      <c r="B12" s="4">
        <v>8</v>
      </c>
      <c r="C12" s="6" t="s">
        <v>17</v>
      </c>
      <c r="D12" s="10">
        <v>392706300</v>
      </c>
      <c r="E12" s="38"/>
      <c r="F12" s="38"/>
      <c r="G12" s="38"/>
      <c r="H12" s="38"/>
      <c r="I12" s="7">
        <v>26</v>
      </c>
      <c r="J12" s="8"/>
      <c r="K12" s="9">
        <f t="shared" si="0"/>
        <v>0</v>
      </c>
    </row>
    <row r="13" spans="2:16" ht="21.95" customHeight="1" x14ac:dyDescent="0.25">
      <c r="B13" s="4">
        <v>9</v>
      </c>
      <c r="C13" s="6" t="s">
        <v>18</v>
      </c>
      <c r="D13" s="10">
        <v>380292400</v>
      </c>
      <c r="E13" s="38"/>
      <c r="F13" s="38"/>
      <c r="G13" s="38"/>
      <c r="H13" s="38"/>
      <c r="I13" s="7">
        <v>12</v>
      </c>
      <c r="J13" s="8"/>
      <c r="K13" s="9">
        <f t="shared" si="0"/>
        <v>0</v>
      </c>
    </row>
    <row r="14" spans="2:16" ht="21.95" customHeight="1" x14ac:dyDescent="0.25">
      <c r="B14" s="4">
        <v>10</v>
      </c>
      <c r="C14" s="6" t="s">
        <v>19</v>
      </c>
      <c r="D14" s="10">
        <v>380296700</v>
      </c>
      <c r="E14" s="38"/>
      <c r="F14" s="38"/>
      <c r="G14" s="38"/>
      <c r="H14" s="38"/>
      <c r="I14" s="7">
        <v>12</v>
      </c>
      <c r="J14" s="8"/>
      <c r="K14" s="9">
        <f t="shared" si="0"/>
        <v>0</v>
      </c>
    </row>
    <row r="15" spans="2:16" ht="21.95" customHeight="1" x14ac:dyDescent="0.25">
      <c r="B15" s="4">
        <v>11</v>
      </c>
      <c r="C15" s="6" t="s">
        <v>20</v>
      </c>
      <c r="D15" s="10">
        <v>540620000</v>
      </c>
      <c r="E15" s="38"/>
      <c r="F15" s="38"/>
      <c r="G15" s="38"/>
      <c r="H15" s="38"/>
      <c r="I15" s="7">
        <v>1</v>
      </c>
      <c r="J15" s="8"/>
      <c r="K15" s="9">
        <f t="shared" si="0"/>
        <v>0</v>
      </c>
    </row>
    <row r="16" spans="2:16" ht="21.95" customHeight="1" x14ac:dyDescent="0.25">
      <c r="B16" s="4">
        <v>12</v>
      </c>
      <c r="C16" s="6" t="s">
        <v>21</v>
      </c>
      <c r="D16" s="10">
        <v>394775900</v>
      </c>
      <c r="E16" s="38"/>
      <c r="F16" s="38"/>
      <c r="G16" s="38"/>
      <c r="H16" s="38"/>
      <c r="I16" s="7">
        <v>12</v>
      </c>
      <c r="J16" s="8"/>
      <c r="K16" s="9">
        <f t="shared" si="0"/>
        <v>0</v>
      </c>
    </row>
    <row r="17" spans="2:11" ht="21.95" customHeight="1" x14ac:dyDescent="0.25">
      <c r="B17" s="4">
        <v>13</v>
      </c>
      <c r="C17" s="6" t="s">
        <v>22</v>
      </c>
      <c r="D17" s="10">
        <v>498325300</v>
      </c>
      <c r="E17" s="38"/>
      <c r="F17" s="38"/>
      <c r="G17" s="38"/>
      <c r="H17" s="38"/>
      <c r="I17" s="7">
        <v>2</v>
      </c>
      <c r="J17" s="8"/>
      <c r="K17" s="9">
        <f t="shared" si="0"/>
        <v>0</v>
      </c>
    </row>
    <row r="18" spans="2:11" ht="21.95" customHeight="1" x14ac:dyDescent="0.25">
      <c r="B18" s="4">
        <v>14</v>
      </c>
      <c r="C18" s="6" t="s">
        <v>23</v>
      </c>
      <c r="D18" s="10">
        <v>397950600</v>
      </c>
      <c r="E18" s="38"/>
      <c r="F18" s="38"/>
      <c r="G18" s="38"/>
      <c r="H18" s="38"/>
      <c r="I18" s="7">
        <v>1</v>
      </c>
      <c r="J18" s="8"/>
      <c r="K18" s="9">
        <f t="shared" si="0"/>
        <v>0</v>
      </c>
    </row>
    <row r="19" spans="2:11" ht="21.95" customHeight="1" x14ac:dyDescent="0.25">
      <c r="B19" s="4">
        <v>15</v>
      </c>
      <c r="C19" s="6" t="s">
        <v>24</v>
      </c>
      <c r="D19" s="10">
        <v>525893100</v>
      </c>
      <c r="E19" s="38"/>
      <c r="F19" s="38"/>
      <c r="G19" s="38"/>
      <c r="H19" s="38"/>
      <c r="I19" s="7">
        <v>1</v>
      </c>
      <c r="J19" s="8"/>
      <c r="K19" s="9">
        <f t="shared" si="0"/>
        <v>0</v>
      </c>
    </row>
    <row r="20" spans="2:11" ht="21.95" customHeight="1" x14ac:dyDescent="0.25">
      <c r="B20" s="4">
        <v>16</v>
      </c>
      <c r="C20" s="6" t="s">
        <v>25</v>
      </c>
      <c r="D20" s="10">
        <v>499560200</v>
      </c>
      <c r="E20" s="38"/>
      <c r="F20" s="38"/>
      <c r="G20" s="38"/>
      <c r="H20" s="38"/>
      <c r="I20" s="7">
        <v>6</v>
      </c>
      <c r="J20" s="8"/>
      <c r="K20" s="9">
        <f t="shared" si="0"/>
        <v>0</v>
      </c>
    </row>
    <row r="21" spans="2:11" ht="21.95" customHeight="1" x14ac:dyDescent="0.25">
      <c r="B21" s="4">
        <v>17</v>
      </c>
      <c r="C21" s="6" t="s">
        <v>26</v>
      </c>
      <c r="D21" s="10">
        <v>394362600</v>
      </c>
      <c r="E21" s="38"/>
      <c r="F21" s="38"/>
      <c r="G21" s="38"/>
      <c r="H21" s="38"/>
      <c r="I21" s="7">
        <v>12</v>
      </c>
      <c r="J21" s="8"/>
      <c r="K21" s="9">
        <f t="shared" si="0"/>
        <v>0</v>
      </c>
    </row>
    <row r="22" spans="2:11" ht="21.95" customHeight="1" x14ac:dyDescent="0.25">
      <c r="B22" s="4">
        <v>18</v>
      </c>
      <c r="C22" s="6" t="s">
        <v>27</v>
      </c>
      <c r="D22" s="10">
        <v>528499600</v>
      </c>
      <c r="E22" s="38"/>
      <c r="F22" s="38"/>
      <c r="G22" s="38"/>
      <c r="H22" s="38"/>
      <c r="I22" s="7">
        <v>1</v>
      </c>
      <c r="J22" s="8"/>
      <c r="K22" s="9">
        <f t="shared" si="0"/>
        <v>0</v>
      </c>
    </row>
    <row r="23" spans="2:11" ht="21.95" customHeight="1" x14ac:dyDescent="0.25">
      <c r="B23" s="4">
        <v>19</v>
      </c>
      <c r="C23" s="6" t="s">
        <v>27</v>
      </c>
      <c r="D23" s="10">
        <v>529413300</v>
      </c>
      <c r="E23" s="38"/>
      <c r="F23" s="38"/>
      <c r="G23" s="38"/>
      <c r="H23" s="38"/>
      <c r="I23" s="7">
        <v>1</v>
      </c>
      <c r="J23" s="8"/>
      <c r="K23" s="9">
        <f t="shared" si="0"/>
        <v>0</v>
      </c>
    </row>
    <row r="24" spans="2:11" ht="21.95" customHeight="1" x14ac:dyDescent="0.25">
      <c r="B24" s="4">
        <v>20</v>
      </c>
      <c r="C24" s="6" t="s">
        <v>27</v>
      </c>
      <c r="D24" s="10">
        <v>529413600</v>
      </c>
      <c r="E24" s="38"/>
      <c r="F24" s="38"/>
      <c r="G24" s="38"/>
      <c r="H24" s="38"/>
      <c r="I24" s="7">
        <v>1</v>
      </c>
      <c r="J24" s="8"/>
      <c r="K24" s="9">
        <f t="shared" si="0"/>
        <v>0</v>
      </c>
    </row>
    <row r="25" spans="2:11" ht="21.95" customHeight="1" x14ac:dyDescent="0.25">
      <c r="B25" s="4">
        <v>21</v>
      </c>
      <c r="C25" s="6" t="s">
        <v>28</v>
      </c>
      <c r="D25" s="10">
        <v>528501300</v>
      </c>
      <c r="E25" s="38"/>
      <c r="F25" s="38"/>
      <c r="G25" s="38"/>
      <c r="H25" s="38"/>
      <c r="I25" s="7">
        <v>1</v>
      </c>
      <c r="J25" s="8"/>
      <c r="K25" s="9">
        <f t="shared" si="0"/>
        <v>0</v>
      </c>
    </row>
    <row r="26" spans="2:11" ht="21.95" customHeight="1" x14ac:dyDescent="0.25">
      <c r="B26" s="4">
        <v>22</v>
      </c>
      <c r="C26" s="6" t="s">
        <v>29</v>
      </c>
      <c r="D26" s="10">
        <v>493030400</v>
      </c>
      <c r="E26" s="38"/>
      <c r="F26" s="38"/>
      <c r="G26" s="38"/>
      <c r="H26" s="38"/>
      <c r="I26" s="7">
        <v>2</v>
      </c>
      <c r="J26" s="8"/>
      <c r="K26" s="9">
        <f t="shared" si="0"/>
        <v>0</v>
      </c>
    </row>
    <row r="27" spans="2:11" ht="21.95" customHeight="1" x14ac:dyDescent="0.25">
      <c r="B27" s="4">
        <v>23</v>
      </c>
      <c r="C27" s="6" t="s">
        <v>30</v>
      </c>
      <c r="D27" s="10">
        <v>547298200</v>
      </c>
      <c r="E27" s="38"/>
      <c r="F27" s="38"/>
      <c r="G27" s="38"/>
      <c r="H27" s="38"/>
      <c r="I27" s="7">
        <v>1</v>
      </c>
      <c r="J27" s="8"/>
      <c r="K27" s="9">
        <f t="shared" si="0"/>
        <v>0</v>
      </c>
    </row>
    <row r="28" spans="2:11" ht="21.95" customHeight="1" x14ac:dyDescent="0.25">
      <c r="B28" s="4">
        <v>24</v>
      </c>
      <c r="C28" s="6" t="s">
        <v>31</v>
      </c>
      <c r="D28" s="10">
        <v>536889100</v>
      </c>
      <c r="E28" s="38"/>
      <c r="F28" s="38"/>
      <c r="G28" s="38"/>
      <c r="H28" s="38"/>
      <c r="I28" s="7">
        <v>1</v>
      </c>
      <c r="J28" s="8"/>
      <c r="K28" s="9">
        <f t="shared" si="0"/>
        <v>0</v>
      </c>
    </row>
    <row r="29" spans="2:11" ht="21.95" customHeight="1" x14ac:dyDescent="0.25">
      <c r="B29" s="4">
        <v>25</v>
      </c>
      <c r="C29" s="6" t="s">
        <v>32</v>
      </c>
      <c r="D29" s="10">
        <v>562758900</v>
      </c>
      <c r="E29" s="38"/>
      <c r="F29" s="38"/>
      <c r="G29" s="38"/>
      <c r="H29" s="38"/>
      <c r="I29" s="7">
        <v>1</v>
      </c>
      <c r="J29" s="8"/>
      <c r="K29" s="9">
        <f t="shared" si="0"/>
        <v>0</v>
      </c>
    </row>
    <row r="30" spans="2:11" ht="21.95" customHeight="1" x14ac:dyDescent="0.25">
      <c r="B30" s="4">
        <v>26</v>
      </c>
      <c r="C30" s="6" t="s">
        <v>33</v>
      </c>
      <c r="D30" s="10">
        <v>529434500</v>
      </c>
      <c r="E30" s="38"/>
      <c r="F30" s="38"/>
      <c r="G30" s="38"/>
      <c r="H30" s="38"/>
      <c r="I30" s="7">
        <v>1</v>
      </c>
      <c r="J30" s="8"/>
      <c r="K30" s="9">
        <f t="shared" si="0"/>
        <v>0</v>
      </c>
    </row>
    <row r="31" spans="2:11" ht="21.95" customHeight="1" x14ac:dyDescent="0.25">
      <c r="B31" s="4">
        <v>27</v>
      </c>
      <c r="C31" s="6" t="s">
        <v>34</v>
      </c>
      <c r="D31" s="10">
        <v>528879300</v>
      </c>
      <c r="E31" s="38"/>
      <c r="F31" s="38"/>
      <c r="G31" s="38"/>
      <c r="H31" s="38"/>
      <c r="I31" s="7">
        <v>1</v>
      </c>
      <c r="J31" s="8"/>
      <c r="K31" s="9">
        <f t="shared" si="0"/>
        <v>0</v>
      </c>
    </row>
    <row r="32" spans="2:11" ht="21.95" customHeight="1" x14ac:dyDescent="0.25">
      <c r="B32" s="4">
        <v>28</v>
      </c>
      <c r="C32" s="6" t="s">
        <v>35</v>
      </c>
      <c r="D32" s="10">
        <v>397832400</v>
      </c>
      <c r="E32" s="38"/>
      <c r="F32" s="38"/>
      <c r="G32" s="38"/>
      <c r="H32" s="38"/>
      <c r="I32" s="7">
        <v>1</v>
      </c>
      <c r="J32" s="8"/>
      <c r="K32" s="9">
        <f t="shared" si="0"/>
        <v>0</v>
      </c>
    </row>
    <row r="33" spans="2:11" ht="21.95" customHeight="1" x14ac:dyDescent="0.25">
      <c r="B33" s="4">
        <v>29</v>
      </c>
      <c r="C33" s="6" t="s">
        <v>36</v>
      </c>
      <c r="D33" s="10">
        <v>494130300</v>
      </c>
      <c r="E33" s="38"/>
      <c r="F33" s="38"/>
      <c r="G33" s="38"/>
      <c r="H33" s="38"/>
      <c r="I33" s="7">
        <v>1</v>
      </c>
      <c r="J33" s="8"/>
      <c r="K33" s="9">
        <f t="shared" si="0"/>
        <v>0</v>
      </c>
    </row>
    <row r="34" spans="2:11" ht="21.95" customHeight="1" x14ac:dyDescent="0.25">
      <c r="B34" s="4">
        <v>30</v>
      </c>
      <c r="C34" s="6" t="s">
        <v>35</v>
      </c>
      <c r="D34" s="10">
        <v>499124000</v>
      </c>
      <c r="E34" s="38"/>
      <c r="F34" s="38"/>
      <c r="G34" s="38"/>
      <c r="H34" s="38"/>
      <c r="I34" s="7">
        <v>1</v>
      </c>
      <c r="J34" s="8"/>
      <c r="K34" s="9">
        <f t="shared" si="0"/>
        <v>0</v>
      </c>
    </row>
    <row r="35" spans="2:11" ht="21.95" customHeight="1" x14ac:dyDescent="0.25">
      <c r="B35" s="4">
        <v>31</v>
      </c>
      <c r="C35" s="6" t="s">
        <v>37</v>
      </c>
      <c r="D35" s="10">
        <v>397683400</v>
      </c>
      <c r="E35" s="38"/>
      <c r="F35" s="38"/>
      <c r="G35" s="38"/>
      <c r="H35" s="38"/>
      <c r="I35" s="7">
        <v>1</v>
      </c>
      <c r="J35" s="8"/>
      <c r="K35" s="9">
        <f t="shared" si="0"/>
        <v>0</v>
      </c>
    </row>
    <row r="36" spans="2:11" ht="21.95" customHeight="1" x14ac:dyDescent="0.25">
      <c r="B36" s="4">
        <v>32</v>
      </c>
      <c r="C36" s="6" t="s">
        <v>29</v>
      </c>
      <c r="D36" s="10">
        <v>10240800</v>
      </c>
      <c r="E36" s="38"/>
      <c r="F36" s="38"/>
      <c r="G36" s="38"/>
      <c r="H36" s="38"/>
      <c r="I36" s="7">
        <v>1</v>
      </c>
      <c r="J36" s="8"/>
      <c r="K36" s="9">
        <f t="shared" si="0"/>
        <v>0</v>
      </c>
    </row>
    <row r="37" spans="2:11" ht="21.95" customHeight="1" x14ac:dyDescent="0.25">
      <c r="B37" s="4">
        <v>33</v>
      </c>
      <c r="C37" s="6" t="s">
        <v>38</v>
      </c>
      <c r="D37" s="10" t="s">
        <v>39</v>
      </c>
      <c r="E37" s="38"/>
      <c r="F37" s="38"/>
      <c r="G37" s="38"/>
      <c r="H37" s="38"/>
      <c r="I37" s="7">
        <v>1</v>
      </c>
      <c r="J37" s="8"/>
      <c r="K37" s="9">
        <f t="shared" si="0"/>
        <v>0</v>
      </c>
    </row>
    <row r="38" spans="2:11" ht="21.95" customHeight="1" x14ac:dyDescent="0.25">
      <c r="B38" s="4">
        <v>34</v>
      </c>
      <c r="C38" s="6" t="s">
        <v>38</v>
      </c>
      <c r="D38" s="10">
        <v>438399900</v>
      </c>
      <c r="E38" s="38"/>
      <c r="F38" s="38"/>
      <c r="G38" s="38"/>
      <c r="H38" s="38"/>
      <c r="I38" s="7">
        <v>1</v>
      </c>
      <c r="J38" s="8"/>
      <c r="K38" s="9">
        <f t="shared" si="0"/>
        <v>0</v>
      </c>
    </row>
    <row r="39" spans="2:11" ht="21.95" customHeight="1" x14ac:dyDescent="0.25">
      <c r="B39" s="4">
        <v>35</v>
      </c>
      <c r="C39" s="6" t="s">
        <v>40</v>
      </c>
      <c r="D39" s="10">
        <v>546227700</v>
      </c>
      <c r="E39" s="38"/>
      <c r="F39" s="38"/>
      <c r="G39" s="38"/>
      <c r="H39" s="38"/>
      <c r="I39" s="7">
        <v>1</v>
      </c>
      <c r="J39" s="8"/>
      <c r="K39" s="9">
        <f t="shared" si="0"/>
        <v>0</v>
      </c>
    </row>
    <row r="40" spans="2:11" ht="21.95" customHeight="1" x14ac:dyDescent="0.25">
      <c r="B40" s="4">
        <v>36</v>
      </c>
      <c r="C40" s="6" t="s">
        <v>41</v>
      </c>
      <c r="D40" s="10">
        <v>569845400</v>
      </c>
      <c r="E40" s="38"/>
      <c r="F40" s="38"/>
      <c r="G40" s="38"/>
      <c r="H40" s="38"/>
      <c r="I40" s="7">
        <v>1</v>
      </c>
      <c r="J40" s="8"/>
      <c r="K40" s="9">
        <f t="shared" si="0"/>
        <v>0</v>
      </c>
    </row>
    <row r="41" spans="2:11" ht="21.95" customHeight="1" x14ac:dyDescent="0.25">
      <c r="B41" s="4">
        <v>37</v>
      </c>
      <c r="C41" s="6" t="s">
        <v>41</v>
      </c>
      <c r="D41" s="10">
        <v>569845500</v>
      </c>
      <c r="E41" s="38"/>
      <c r="F41" s="38"/>
      <c r="G41" s="38"/>
      <c r="H41" s="38"/>
      <c r="I41" s="7">
        <v>1</v>
      </c>
      <c r="J41" s="8"/>
      <c r="K41" s="9">
        <f t="shared" si="0"/>
        <v>0</v>
      </c>
    </row>
    <row r="42" spans="2:11" ht="21.95" customHeight="1" x14ac:dyDescent="0.25">
      <c r="B42" s="4">
        <v>38</v>
      </c>
      <c r="C42" s="6" t="s">
        <v>42</v>
      </c>
      <c r="D42" s="10">
        <v>549143500</v>
      </c>
      <c r="E42" s="38"/>
      <c r="F42" s="38"/>
      <c r="G42" s="38"/>
      <c r="H42" s="38"/>
      <c r="I42" s="7">
        <v>1</v>
      </c>
      <c r="J42" s="8"/>
      <c r="K42" s="9">
        <f t="shared" si="0"/>
        <v>0</v>
      </c>
    </row>
    <row r="43" spans="2:11" ht="21.95" customHeight="1" x14ac:dyDescent="0.25">
      <c r="B43" s="4">
        <v>39</v>
      </c>
      <c r="C43" s="6" t="s">
        <v>43</v>
      </c>
      <c r="D43" s="10">
        <v>495490500</v>
      </c>
      <c r="E43" s="38"/>
      <c r="F43" s="38"/>
      <c r="G43" s="38"/>
      <c r="H43" s="38"/>
      <c r="I43" s="7">
        <v>1</v>
      </c>
      <c r="J43" s="8"/>
      <c r="K43" s="9">
        <f t="shared" si="0"/>
        <v>0</v>
      </c>
    </row>
    <row r="44" spans="2:11" ht="21.95" customHeight="1" x14ac:dyDescent="0.25">
      <c r="B44" s="4">
        <v>40</v>
      </c>
      <c r="C44" s="6" t="s">
        <v>44</v>
      </c>
      <c r="D44" s="10" t="s">
        <v>45</v>
      </c>
      <c r="E44" s="38"/>
      <c r="F44" s="38"/>
      <c r="G44" s="38"/>
      <c r="H44" s="38"/>
      <c r="I44" s="7">
        <v>1</v>
      </c>
      <c r="J44" s="8"/>
      <c r="K44" s="9">
        <f t="shared" si="0"/>
        <v>0</v>
      </c>
    </row>
    <row r="45" spans="2:11" ht="21.95" customHeight="1" x14ac:dyDescent="0.25">
      <c r="B45" s="4">
        <v>41</v>
      </c>
      <c r="C45" s="6" t="s">
        <v>46</v>
      </c>
      <c r="D45" s="10">
        <v>438413800</v>
      </c>
      <c r="E45" s="38"/>
      <c r="F45" s="38"/>
      <c r="G45" s="38"/>
      <c r="H45" s="38"/>
      <c r="I45" s="7">
        <v>1</v>
      </c>
      <c r="J45" s="8"/>
      <c r="K45" s="9">
        <f t="shared" si="0"/>
        <v>0</v>
      </c>
    </row>
    <row r="46" spans="2:11" ht="21.95" customHeight="1" x14ac:dyDescent="0.25">
      <c r="B46" s="4">
        <v>42</v>
      </c>
      <c r="C46" s="6" t="s">
        <v>47</v>
      </c>
      <c r="D46" s="10" t="s">
        <v>48</v>
      </c>
      <c r="E46" s="38"/>
      <c r="F46" s="38"/>
      <c r="G46" s="38"/>
      <c r="H46" s="38"/>
      <c r="I46" s="7">
        <v>1</v>
      </c>
      <c r="J46" s="8"/>
      <c r="K46" s="9">
        <f t="shared" si="0"/>
        <v>0</v>
      </c>
    </row>
    <row r="47" spans="2:11" ht="21.95" customHeight="1" x14ac:dyDescent="0.25">
      <c r="B47" s="4">
        <v>43</v>
      </c>
      <c r="C47" s="6" t="s">
        <v>49</v>
      </c>
      <c r="D47" s="10">
        <v>556689300</v>
      </c>
      <c r="E47" s="38"/>
      <c r="F47" s="38"/>
      <c r="G47" s="38"/>
      <c r="H47" s="38"/>
      <c r="I47" s="7">
        <v>1</v>
      </c>
      <c r="J47" s="8"/>
      <c r="K47" s="9">
        <f t="shared" si="0"/>
        <v>0</v>
      </c>
    </row>
    <row r="48" spans="2:11" ht="21.95" customHeight="1" x14ac:dyDescent="0.25">
      <c r="B48" s="4">
        <v>44</v>
      </c>
      <c r="C48" s="6" t="s">
        <v>50</v>
      </c>
      <c r="D48" s="10" t="s">
        <v>51</v>
      </c>
      <c r="E48" s="38"/>
      <c r="F48" s="38"/>
      <c r="G48" s="38"/>
      <c r="H48" s="38"/>
      <c r="I48" s="7">
        <v>1</v>
      </c>
      <c r="J48" s="8"/>
      <c r="K48" s="9">
        <f t="shared" si="0"/>
        <v>0</v>
      </c>
    </row>
    <row r="49" spans="2:11" ht="21.95" customHeight="1" x14ac:dyDescent="0.25">
      <c r="B49" s="4">
        <v>45</v>
      </c>
      <c r="C49" s="6" t="s">
        <v>52</v>
      </c>
      <c r="D49" s="10">
        <v>287285800</v>
      </c>
      <c r="E49" s="38"/>
      <c r="F49" s="38"/>
      <c r="G49" s="38"/>
      <c r="H49" s="38"/>
      <c r="I49" s="7">
        <v>1</v>
      </c>
      <c r="J49" s="8"/>
      <c r="K49" s="9">
        <f t="shared" si="0"/>
        <v>0</v>
      </c>
    </row>
    <row r="50" spans="2:11" ht="21.95" customHeight="1" x14ac:dyDescent="0.25">
      <c r="B50" s="4">
        <v>46</v>
      </c>
      <c r="C50" s="6" t="s">
        <v>29</v>
      </c>
      <c r="D50" s="10">
        <v>310448500</v>
      </c>
      <c r="E50" s="38"/>
      <c r="F50" s="38"/>
      <c r="G50" s="38"/>
      <c r="H50" s="38"/>
      <c r="I50" s="7">
        <v>2</v>
      </c>
      <c r="J50" s="8"/>
      <c r="K50" s="9">
        <f t="shared" si="0"/>
        <v>0</v>
      </c>
    </row>
    <row r="51" spans="2:11" ht="21.95" customHeight="1" x14ac:dyDescent="0.25">
      <c r="B51" s="4">
        <v>47</v>
      </c>
      <c r="C51" s="6" t="s">
        <v>53</v>
      </c>
      <c r="D51" s="10">
        <v>534775600</v>
      </c>
      <c r="E51" s="38"/>
      <c r="F51" s="38"/>
      <c r="G51" s="38"/>
      <c r="H51" s="38"/>
      <c r="I51" s="7">
        <v>1</v>
      </c>
      <c r="J51" s="8"/>
      <c r="K51" s="9">
        <f t="shared" si="0"/>
        <v>0</v>
      </c>
    </row>
    <row r="52" spans="2:11" ht="21.95" customHeight="1" x14ac:dyDescent="0.25">
      <c r="B52" s="4">
        <v>48</v>
      </c>
      <c r="C52" s="6" t="s">
        <v>54</v>
      </c>
      <c r="D52" s="10">
        <v>528375500</v>
      </c>
      <c r="E52" s="38"/>
      <c r="F52" s="38"/>
      <c r="G52" s="38"/>
      <c r="H52" s="38"/>
      <c r="I52" s="7">
        <v>1</v>
      </c>
      <c r="J52" s="8"/>
      <c r="K52" s="9">
        <f t="shared" si="0"/>
        <v>0</v>
      </c>
    </row>
    <row r="53" spans="2:11" ht="21.95" customHeight="1" x14ac:dyDescent="0.25">
      <c r="B53" s="4">
        <v>49</v>
      </c>
      <c r="C53" s="6" t="s">
        <v>54</v>
      </c>
      <c r="D53" s="10">
        <v>530416300</v>
      </c>
      <c r="E53" s="38"/>
      <c r="F53" s="38"/>
      <c r="G53" s="38"/>
      <c r="H53" s="38"/>
      <c r="I53" s="7">
        <v>1</v>
      </c>
      <c r="J53" s="8"/>
      <c r="K53" s="9">
        <f t="shared" si="0"/>
        <v>0</v>
      </c>
    </row>
    <row r="54" spans="2:11" ht="21.95" customHeight="1" x14ac:dyDescent="0.25">
      <c r="B54" s="4">
        <v>50</v>
      </c>
      <c r="C54" s="6" t="s">
        <v>54</v>
      </c>
      <c r="D54" s="10">
        <v>528376000</v>
      </c>
      <c r="E54" s="38"/>
      <c r="F54" s="38"/>
      <c r="G54" s="38"/>
      <c r="H54" s="38"/>
      <c r="I54" s="7">
        <v>1</v>
      </c>
      <c r="J54" s="8"/>
      <c r="K54" s="9">
        <f t="shared" si="0"/>
        <v>0</v>
      </c>
    </row>
    <row r="55" spans="2:11" ht="21.95" customHeight="1" x14ac:dyDescent="0.25">
      <c r="B55" s="4">
        <v>51</v>
      </c>
      <c r="C55" s="6" t="s">
        <v>55</v>
      </c>
      <c r="D55" s="10">
        <v>533561800</v>
      </c>
      <c r="E55" s="38"/>
      <c r="F55" s="38"/>
      <c r="G55" s="38"/>
      <c r="H55" s="38"/>
      <c r="I55" s="7">
        <v>1</v>
      </c>
      <c r="J55" s="8"/>
      <c r="K55" s="9">
        <f t="shared" si="0"/>
        <v>0</v>
      </c>
    </row>
    <row r="56" spans="2:11" ht="21.95" customHeight="1" x14ac:dyDescent="0.25">
      <c r="B56" s="4">
        <v>52</v>
      </c>
      <c r="C56" s="6" t="s">
        <v>29</v>
      </c>
      <c r="D56" s="10">
        <v>533561900</v>
      </c>
      <c r="E56" s="38"/>
      <c r="F56" s="38"/>
      <c r="G56" s="38"/>
      <c r="H56" s="38"/>
      <c r="I56" s="7">
        <v>2</v>
      </c>
      <c r="J56" s="8"/>
      <c r="K56" s="9">
        <f t="shared" si="0"/>
        <v>0</v>
      </c>
    </row>
    <row r="57" spans="2:11" ht="21.95" customHeight="1" x14ac:dyDescent="0.25">
      <c r="B57" s="4">
        <v>53</v>
      </c>
      <c r="C57" s="6" t="s">
        <v>56</v>
      </c>
      <c r="D57" s="10">
        <v>394459300</v>
      </c>
      <c r="E57" s="38"/>
      <c r="F57" s="38"/>
      <c r="G57" s="38"/>
      <c r="H57" s="38"/>
      <c r="I57" s="7">
        <v>7</v>
      </c>
      <c r="J57" s="8"/>
      <c r="K57" s="9">
        <f t="shared" si="0"/>
        <v>0</v>
      </c>
    </row>
    <row r="58" spans="2:11" ht="21.95" customHeight="1" x14ac:dyDescent="0.25">
      <c r="B58" s="4">
        <v>54</v>
      </c>
      <c r="C58" s="6" t="s">
        <v>56</v>
      </c>
      <c r="D58" s="10">
        <v>394465500</v>
      </c>
      <c r="E58" s="38"/>
      <c r="F58" s="38"/>
      <c r="G58" s="38"/>
      <c r="H58" s="38"/>
      <c r="I58" s="7">
        <v>6</v>
      </c>
      <c r="J58" s="8"/>
      <c r="K58" s="9">
        <f t="shared" si="0"/>
        <v>0</v>
      </c>
    </row>
    <row r="59" spans="2:11" ht="21.95" customHeight="1" x14ac:dyDescent="0.25">
      <c r="B59" s="4">
        <v>55</v>
      </c>
      <c r="C59" s="6" t="s">
        <v>57</v>
      </c>
      <c r="D59" s="10">
        <v>394525200</v>
      </c>
      <c r="E59" s="38"/>
      <c r="F59" s="38"/>
      <c r="G59" s="38"/>
      <c r="H59" s="38"/>
      <c r="I59" s="7">
        <v>14</v>
      </c>
      <c r="J59" s="8"/>
      <c r="K59" s="9">
        <f t="shared" si="0"/>
        <v>0</v>
      </c>
    </row>
    <row r="60" spans="2:11" ht="21.95" customHeight="1" x14ac:dyDescent="0.25">
      <c r="B60" s="4">
        <v>56</v>
      </c>
      <c r="C60" s="6" t="s">
        <v>58</v>
      </c>
      <c r="D60" s="10">
        <v>544759100</v>
      </c>
      <c r="E60" s="38"/>
      <c r="F60" s="38"/>
      <c r="G60" s="38"/>
      <c r="H60" s="38"/>
      <c r="I60" s="7">
        <v>7</v>
      </c>
      <c r="J60" s="8"/>
      <c r="K60" s="9">
        <f t="shared" si="0"/>
        <v>0</v>
      </c>
    </row>
    <row r="61" spans="2:11" ht="21.95" customHeight="1" x14ac:dyDescent="0.25">
      <c r="B61" s="4">
        <v>57</v>
      </c>
      <c r="C61" s="6" t="s">
        <v>59</v>
      </c>
      <c r="D61" s="10">
        <v>534620600</v>
      </c>
      <c r="E61" s="38"/>
      <c r="F61" s="38"/>
      <c r="G61" s="38"/>
      <c r="H61" s="38"/>
      <c r="I61" s="7">
        <v>6</v>
      </c>
      <c r="J61" s="8"/>
      <c r="K61" s="9">
        <f t="shared" si="0"/>
        <v>0</v>
      </c>
    </row>
    <row r="62" spans="2:11" ht="21.95" customHeight="1" x14ac:dyDescent="0.25">
      <c r="B62" s="4">
        <v>58</v>
      </c>
      <c r="C62" s="6" t="s">
        <v>60</v>
      </c>
      <c r="D62" s="10">
        <v>528360400</v>
      </c>
      <c r="E62" s="38"/>
      <c r="F62" s="38"/>
      <c r="G62" s="38"/>
      <c r="H62" s="38"/>
      <c r="I62" s="7">
        <v>1</v>
      </c>
      <c r="J62" s="8"/>
      <c r="K62" s="9">
        <f t="shared" si="0"/>
        <v>0</v>
      </c>
    </row>
    <row r="63" spans="2:11" ht="21.95" customHeight="1" x14ac:dyDescent="0.25">
      <c r="B63" s="4">
        <v>59</v>
      </c>
      <c r="C63" s="6" t="s">
        <v>60</v>
      </c>
      <c r="D63" s="10">
        <v>534322600</v>
      </c>
      <c r="E63" s="38"/>
      <c r="F63" s="38"/>
      <c r="G63" s="38"/>
      <c r="H63" s="38"/>
      <c r="I63" s="7">
        <v>1</v>
      </c>
      <c r="J63" s="8"/>
      <c r="K63" s="9">
        <f t="shared" si="0"/>
        <v>0</v>
      </c>
    </row>
    <row r="64" spans="2:11" ht="21.95" customHeight="1" x14ac:dyDescent="0.25">
      <c r="B64" s="4">
        <v>60</v>
      </c>
      <c r="C64" s="6" t="s">
        <v>61</v>
      </c>
      <c r="D64" s="10">
        <v>498029200</v>
      </c>
      <c r="E64" s="38"/>
      <c r="F64" s="38"/>
      <c r="G64" s="38"/>
      <c r="H64" s="38"/>
      <c r="I64" s="7">
        <v>1</v>
      </c>
      <c r="J64" s="8"/>
      <c r="K64" s="9">
        <f t="shared" si="0"/>
        <v>0</v>
      </c>
    </row>
    <row r="65" spans="2:11" ht="21.95" customHeight="1" x14ac:dyDescent="0.25">
      <c r="B65" s="4">
        <v>61</v>
      </c>
      <c r="C65" s="6" t="s">
        <v>62</v>
      </c>
      <c r="D65" s="10">
        <v>531651500</v>
      </c>
      <c r="E65" s="38"/>
      <c r="F65" s="38"/>
      <c r="G65" s="38"/>
      <c r="H65" s="38"/>
      <c r="I65" s="7">
        <v>1</v>
      </c>
      <c r="J65" s="8"/>
      <c r="K65" s="9">
        <f t="shared" si="0"/>
        <v>0</v>
      </c>
    </row>
    <row r="66" spans="2:11" ht="21.95" customHeight="1" x14ac:dyDescent="0.25">
      <c r="B66" s="4">
        <v>62</v>
      </c>
      <c r="C66" s="6" t="s">
        <v>63</v>
      </c>
      <c r="D66" s="10" t="s">
        <v>64</v>
      </c>
      <c r="E66" s="38"/>
      <c r="F66" s="38"/>
      <c r="G66" s="38"/>
      <c r="H66" s="38"/>
      <c r="I66" s="7">
        <v>1</v>
      </c>
      <c r="J66" s="8"/>
      <c r="K66" s="9">
        <f t="shared" si="0"/>
        <v>0</v>
      </c>
    </row>
    <row r="67" spans="2:11" ht="21.95" customHeight="1" x14ac:dyDescent="0.25">
      <c r="B67" s="4">
        <v>63</v>
      </c>
      <c r="C67" s="6" t="s">
        <v>65</v>
      </c>
      <c r="D67" s="10">
        <v>529236800</v>
      </c>
      <c r="E67" s="38"/>
      <c r="F67" s="38"/>
      <c r="G67" s="38"/>
      <c r="H67" s="38"/>
      <c r="I67" s="7">
        <v>1</v>
      </c>
      <c r="J67" s="8"/>
      <c r="K67" s="9">
        <f t="shared" si="0"/>
        <v>0</v>
      </c>
    </row>
    <row r="68" spans="2:11" ht="21.95" customHeight="1" x14ac:dyDescent="0.25">
      <c r="B68" s="4">
        <v>64</v>
      </c>
      <c r="C68" s="6" t="s">
        <v>66</v>
      </c>
      <c r="D68" s="10">
        <v>528960300</v>
      </c>
      <c r="E68" s="38"/>
      <c r="F68" s="38"/>
      <c r="G68" s="38"/>
      <c r="H68" s="38"/>
      <c r="I68" s="7">
        <v>1</v>
      </c>
      <c r="J68" s="8"/>
      <c r="K68" s="9">
        <f t="shared" si="0"/>
        <v>0</v>
      </c>
    </row>
    <row r="69" spans="2:11" ht="21.95" customHeight="1" x14ac:dyDescent="0.25">
      <c r="B69" s="4">
        <v>65</v>
      </c>
      <c r="C69" s="6" t="s">
        <v>66</v>
      </c>
      <c r="D69" s="10">
        <v>529832800</v>
      </c>
      <c r="E69" s="38"/>
      <c r="F69" s="38"/>
      <c r="G69" s="38"/>
      <c r="H69" s="38"/>
      <c r="I69" s="7">
        <v>1</v>
      </c>
      <c r="J69" s="8"/>
      <c r="K69" s="9">
        <f t="shared" si="0"/>
        <v>0</v>
      </c>
    </row>
    <row r="70" spans="2:11" ht="21.95" customHeight="1" x14ac:dyDescent="0.25">
      <c r="B70" s="4">
        <v>66</v>
      </c>
      <c r="C70" s="6" t="s">
        <v>67</v>
      </c>
      <c r="D70" s="10">
        <v>533798500</v>
      </c>
      <c r="E70" s="38"/>
      <c r="F70" s="38"/>
      <c r="G70" s="38"/>
      <c r="H70" s="38"/>
      <c r="I70" s="7">
        <v>1</v>
      </c>
      <c r="J70" s="8"/>
      <c r="K70" s="9">
        <f t="shared" ref="K70:K118" si="1">ROUND(J70,2)*I70</f>
        <v>0</v>
      </c>
    </row>
    <row r="71" spans="2:11" ht="21.95" customHeight="1" x14ac:dyDescent="0.25">
      <c r="B71" s="4">
        <v>67</v>
      </c>
      <c r="C71" s="6" t="s">
        <v>68</v>
      </c>
      <c r="D71" s="10">
        <v>529105000</v>
      </c>
      <c r="E71" s="38"/>
      <c r="F71" s="38"/>
      <c r="G71" s="38"/>
      <c r="H71" s="38"/>
      <c r="I71" s="7">
        <v>1</v>
      </c>
      <c r="J71" s="8"/>
      <c r="K71" s="9">
        <f t="shared" si="1"/>
        <v>0</v>
      </c>
    </row>
    <row r="72" spans="2:11" ht="21.95" customHeight="1" x14ac:dyDescent="0.25">
      <c r="B72" s="4">
        <v>68</v>
      </c>
      <c r="C72" s="6" t="s">
        <v>69</v>
      </c>
      <c r="D72" s="10">
        <v>397581800</v>
      </c>
      <c r="E72" s="38"/>
      <c r="F72" s="38"/>
      <c r="G72" s="38"/>
      <c r="H72" s="38"/>
      <c r="I72" s="7">
        <v>1</v>
      </c>
      <c r="J72" s="8"/>
      <c r="K72" s="9">
        <f t="shared" si="1"/>
        <v>0</v>
      </c>
    </row>
    <row r="73" spans="2:11" ht="21.95" customHeight="1" x14ac:dyDescent="0.25">
      <c r="B73" s="4">
        <v>69</v>
      </c>
      <c r="C73" s="6" t="s">
        <v>70</v>
      </c>
      <c r="D73" s="10">
        <v>393636500</v>
      </c>
      <c r="E73" s="38"/>
      <c r="F73" s="38"/>
      <c r="G73" s="38"/>
      <c r="H73" s="38"/>
      <c r="I73" s="7">
        <v>1</v>
      </c>
      <c r="J73" s="8"/>
      <c r="K73" s="9">
        <f t="shared" si="1"/>
        <v>0</v>
      </c>
    </row>
    <row r="74" spans="2:11" ht="21.95" customHeight="1" x14ac:dyDescent="0.25">
      <c r="B74" s="4">
        <v>70</v>
      </c>
      <c r="C74" s="6" t="s">
        <v>71</v>
      </c>
      <c r="D74" s="10">
        <v>392500900</v>
      </c>
      <c r="E74" s="38"/>
      <c r="F74" s="38"/>
      <c r="G74" s="38"/>
      <c r="H74" s="38"/>
      <c r="I74" s="7">
        <v>1</v>
      </c>
      <c r="J74" s="8"/>
      <c r="K74" s="9">
        <f t="shared" si="1"/>
        <v>0</v>
      </c>
    </row>
    <row r="75" spans="2:11" ht="21.95" customHeight="1" x14ac:dyDescent="0.25">
      <c r="B75" s="4">
        <v>71</v>
      </c>
      <c r="C75" s="6" t="s">
        <v>72</v>
      </c>
      <c r="D75" s="10">
        <v>489640400</v>
      </c>
      <c r="E75" s="38"/>
      <c r="F75" s="38"/>
      <c r="G75" s="38"/>
      <c r="H75" s="38"/>
      <c r="I75" s="7">
        <v>1</v>
      </c>
      <c r="J75" s="8"/>
      <c r="K75" s="9">
        <f t="shared" si="1"/>
        <v>0</v>
      </c>
    </row>
    <row r="76" spans="2:11" ht="21.95" customHeight="1" x14ac:dyDescent="0.25">
      <c r="B76" s="4">
        <v>72</v>
      </c>
      <c r="C76" s="6" t="s">
        <v>73</v>
      </c>
      <c r="D76" s="10" t="s">
        <v>74</v>
      </c>
      <c r="E76" s="38"/>
      <c r="F76" s="38"/>
      <c r="G76" s="38"/>
      <c r="H76" s="38"/>
      <c r="I76" s="7">
        <v>1</v>
      </c>
      <c r="J76" s="8"/>
      <c r="K76" s="9">
        <f t="shared" si="1"/>
        <v>0</v>
      </c>
    </row>
    <row r="77" spans="2:11" ht="21.95" customHeight="1" x14ac:dyDescent="0.25">
      <c r="B77" s="4">
        <v>73</v>
      </c>
      <c r="C77" s="6" t="s">
        <v>75</v>
      </c>
      <c r="D77" s="10" t="s">
        <v>76</v>
      </c>
      <c r="E77" s="38"/>
      <c r="F77" s="38"/>
      <c r="G77" s="38"/>
      <c r="H77" s="38"/>
      <c r="I77" s="7">
        <v>1</v>
      </c>
      <c r="J77" s="8"/>
      <c r="K77" s="9">
        <f t="shared" si="1"/>
        <v>0</v>
      </c>
    </row>
    <row r="78" spans="2:11" ht="21.95" customHeight="1" x14ac:dyDescent="0.25">
      <c r="B78" s="4">
        <v>74</v>
      </c>
      <c r="C78" s="6" t="s">
        <v>73</v>
      </c>
      <c r="D78" s="10" t="s">
        <v>77</v>
      </c>
      <c r="E78" s="38"/>
      <c r="F78" s="38"/>
      <c r="G78" s="38"/>
      <c r="H78" s="38"/>
      <c r="I78" s="7">
        <v>1</v>
      </c>
      <c r="J78" s="8"/>
      <c r="K78" s="9">
        <f t="shared" si="1"/>
        <v>0</v>
      </c>
    </row>
    <row r="79" spans="2:11" ht="21.95" customHeight="1" x14ac:dyDescent="0.25">
      <c r="B79" s="4">
        <v>75</v>
      </c>
      <c r="C79" s="6" t="s">
        <v>78</v>
      </c>
      <c r="D79" s="10" t="s">
        <v>79</v>
      </c>
      <c r="E79" s="38"/>
      <c r="F79" s="38"/>
      <c r="G79" s="38"/>
      <c r="H79" s="38"/>
      <c r="I79" s="7">
        <v>1</v>
      </c>
      <c r="J79" s="8"/>
      <c r="K79" s="9">
        <f t="shared" si="1"/>
        <v>0</v>
      </c>
    </row>
    <row r="80" spans="2:11" ht="21.95" customHeight="1" x14ac:dyDescent="0.25">
      <c r="B80" s="4">
        <v>76</v>
      </c>
      <c r="C80" s="6" t="s">
        <v>80</v>
      </c>
      <c r="D80" s="10">
        <v>630764300</v>
      </c>
      <c r="E80" s="38"/>
      <c r="F80" s="38"/>
      <c r="G80" s="38"/>
      <c r="H80" s="38"/>
      <c r="I80" s="7">
        <v>1</v>
      </c>
      <c r="J80" s="8"/>
      <c r="K80" s="9">
        <f t="shared" si="1"/>
        <v>0</v>
      </c>
    </row>
    <row r="81" spans="2:11" ht="21.95" customHeight="1" x14ac:dyDescent="0.25">
      <c r="B81" s="4">
        <v>77</v>
      </c>
      <c r="C81" s="6" t="s">
        <v>81</v>
      </c>
      <c r="D81" s="10">
        <v>328727400</v>
      </c>
      <c r="E81" s="38"/>
      <c r="F81" s="38"/>
      <c r="G81" s="38"/>
      <c r="H81" s="38"/>
      <c r="I81" s="7">
        <v>2</v>
      </c>
      <c r="J81" s="8"/>
      <c r="K81" s="9">
        <f t="shared" si="1"/>
        <v>0</v>
      </c>
    </row>
    <row r="82" spans="2:11" ht="21.95" customHeight="1" x14ac:dyDescent="0.25">
      <c r="B82" s="4">
        <v>78</v>
      </c>
      <c r="C82" s="6" t="s">
        <v>81</v>
      </c>
      <c r="D82" s="10">
        <v>530347000</v>
      </c>
      <c r="E82" s="38"/>
      <c r="F82" s="38"/>
      <c r="G82" s="38"/>
      <c r="H82" s="38"/>
      <c r="I82" s="7">
        <v>1</v>
      </c>
      <c r="J82" s="8"/>
      <c r="K82" s="9">
        <f t="shared" si="1"/>
        <v>0</v>
      </c>
    </row>
    <row r="83" spans="2:11" ht="21.95" customHeight="1" x14ac:dyDescent="0.25">
      <c r="B83" s="4">
        <v>79</v>
      </c>
      <c r="C83" s="6" t="s">
        <v>82</v>
      </c>
      <c r="D83" s="10">
        <v>530120700</v>
      </c>
      <c r="E83" s="38"/>
      <c r="F83" s="38"/>
      <c r="G83" s="38"/>
      <c r="H83" s="38"/>
      <c r="I83" s="7">
        <v>1</v>
      </c>
      <c r="J83" s="8"/>
      <c r="K83" s="9">
        <f t="shared" si="1"/>
        <v>0</v>
      </c>
    </row>
    <row r="84" spans="2:11" ht="21.95" customHeight="1" x14ac:dyDescent="0.25">
      <c r="B84" s="4">
        <v>80</v>
      </c>
      <c r="C84" s="6" t="s">
        <v>29</v>
      </c>
      <c r="D84" s="10">
        <v>306905300</v>
      </c>
      <c r="E84" s="38"/>
      <c r="F84" s="38"/>
      <c r="G84" s="38"/>
      <c r="H84" s="38"/>
      <c r="I84" s="7">
        <v>1</v>
      </c>
      <c r="J84" s="8"/>
      <c r="K84" s="9">
        <f t="shared" si="1"/>
        <v>0</v>
      </c>
    </row>
    <row r="85" spans="2:11" ht="21.95" customHeight="1" x14ac:dyDescent="0.25">
      <c r="B85" s="4">
        <v>81</v>
      </c>
      <c r="C85" s="6" t="s">
        <v>83</v>
      </c>
      <c r="D85" s="10" t="s">
        <v>84</v>
      </c>
      <c r="E85" s="38"/>
      <c r="F85" s="38"/>
      <c r="G85" s="38"/>
      <c r="H85" s="38"/>
      <c r="I85" s="7">
        <v>1</v>
      </c>
      <c r="J85" s="8"/>
      <c r="K85" s="9">
        <f t="shared" si="1"/>
        <v>0</v>
      </c>
    </row>
    <row r="86" spans="2:11" ht="21.95" customHeight="1" x14ac:dyDescent="0.25">
      <c r="B86" s="4">
        <v>82</v>
      </c>
      <c r="C86" s="6" t="s">
        <v>29</v>
      </c>
      <c r="D86" s="10">
        <v>526928400</v>
      </c>
      <c r="E86" s="38"/>
      <c r="F86" s="38"/>
      <c r="G86" s="38"/>
      <c r="H86" s="38"/>
      <c r="I86" s="7">
        <v>1</v>
      </c>
      <c r="J86" s="8"/>
      <c r="K86" s="9">
        <f t="shared" si="1"/>
        <v>0</v>
      </c>
    </row>
    <row r="87" spans="2:11" ht="21.95" customHeight="1" x14ac:dyDescent="0.25">
      <c r="B87" s="4">
        <v>83</v>
      </c>
      <c r="C87" s="6" t="s">
        <v>85</v>
      </c>
      <c r="D87" s="10">
        <v>530076800</v>
      </c>
      <c r="E87" s="38"/>
      <c r="F87" s="38"/>
      <c r="G87" s="38"/>
      <c r="H87" s="38"/>
      <c r="I87" s="7">
        <v>1</v>
      </c>
      <c r="J87" s="8"/>
      <c r="K87" s="9">
        <f t="shared" si="1"/>
        <v>0</v>
      </c>
    </row>
    <row r="88" spans="2:11" ht="21.95" customHeight="1" x14ac:dyDescent="0.25">
      <c r="B88" s="4">
        <v>84</v>
      </c>
      <c r="C88" s="6" t="s">
        <v>86</v>
      </c>
      <c r="D88" s="10" t="s">
        <v>87</v>
      </c>
      <c r="E88" s="38"/>
      <c r="F88" s="38"/>
      <c r="G88" s="38"/>
      <c r="H88" s="38"/>
      <c r="I88" s="7">
        <v>1</v>
      </c>
      <c r="J88" s="8"/>
      <c r="K88" s="9">
        <f t="shared" si="1"/>
        <v>0</v>
      </c>
    </row>
    <row r="89" spans="2:11" ht="21.95" customHeight="1" x14ac:dyDescent="0.25">
      <c r="B89" s="4">
        <v>85</v>
      </c>
      <c r="C89" s="6" t="s">
        <v>88</v>
      </c>
      <c r="D89" s="10">
        <v>530100900</v>
      </c>
      <c r="E89" s="38"/>
      <c r="F89" s="38"/>
      <c r="G89" s="38"/>
      <c r="H89" s="38"/>
      <c r="I89" s="7">
        <v>1</v>
      </c>
      <c r="J89" s="8"/>
      <c r="K89" s="9">
        <f t="shared" si="1"/>
        <v>0</v>
      </c>
    </row>
    <row r="90" spans="2:11" ht="21.95" customHeight="1" x14ac:dyDescent="0.25">
      <c r="B90" s="4">
        <v>86</v>
      </c>
      <c r="C90" s="6" t="s">
        <v>89</v>
      </c>
      <c r="D90" s="10">
        <v>495541200</v>
      </c>
      <c r="E90" s="38"/>
      <c r="F90" s="38"/>
      <c r="G90" s="38"/>
      <c r="H90" s="38"/>
      <c r="I90" s="7">
        <v>1</v>
      </c>
      <c r="J90" s="8"/>
      <c r="K90" s="9">
        <f t="shared" si="1"/>
        <v>0</v>
      </c>
    </row>
    <row r="91" spans="2:11" ht="21.95" customHeight="1" x14ac:dyDescent="0.25">
      <c r="B91" s="4">
        <v>87</v>
      </c>
      <c r="C91" s="6" t="s">
        <v>90</v>
      </c>
      <c r="D91" s="10">
        <v>394125300</v>
      </c>
      <c r="E91" s="38"/>
      <c r="F91" s="38"/>
      <c r="G91" s="38"/>
      <c r="H91" s="38"/>
      <c r="I91" s="7">
        <v>12</v>
      </c>
      <c r="J91" s="8"/>
      <c r="K91" s="9">
        <f t="shared" si="1"/>
        <v>0</v>
      </c>
    </row>
    <row r="92" spans="2:11" ht="21.95" customHeight="1" x14ac:dyDescent="0.25">
      <c r="B92" s="4">
        <v>88</v>
      </c>
      <c r="C92" s="6" t="s">
        <v>91</v>
      </c>
      <c r="D92" s="10">
        <v>529307700</v>
      </c>
      <c r="E92" s="38"/>
      <c r="F92" s="38"/>
      <c r="G92" s="38"/>
      <c r="H92" s="38"/>
      <c r="I92" s="7">
        <v>1</v>
      </c>
      <c r="J92" s="8"/>
      <c r="K92" s="9">
        <f t="shared" si="1"/>
        <v>0</v>
      </c>
    </row>
    <row r="93" spans="2:11" ht="21.95" customHeight="1" x14ac:dyDescent="0.25">
      <c r="B93" s="4">
        <v>89</v>
      </c>
      <c r="C93" s="6" t="s">
        <v>92</v>
      </c>
      <c r="D93" s="10">
        <v>525736400</v>
      </c>
      <c r="E93" s="38"/>
      <c r="F93" s="38"/>
      <c r="G93" s="38"/>
      <c r="H93" s="38"/>
      <c r="I93" s="7">
        <v>6</v>
      </c>
      <c r="J93" s="8"/>
      <c r="K93" s="9">
        <f t="shared" si="1"/>
        <v>0</v>
      </c>
    </row>
    <row r="94" spans="2:11" ht="21.95" customHeight="1" x14ac:dyDescent="0.25">
      <c r="B94" s="4">
        <v>90</v>
      </c>
      <c r="C94" s="6" t="s">
        <v>93</v>
      </c>
      <c r="D94" s="10">
        <v>530357900</v>
      </c>
      <c r="E94" s="38"/>
      <c r="F94" s="38"/>
      <c r="G94" s="38"/>
      <c r="H94" s="38"/>
      <c r="I94" s="7">
        <v>1</v>
      </c>
      <c r="J94" s="8"/>
      <c r="K94" s="9">
        <f t="shared" si="1"/>
        <v>0</v>
      </c>
    </row>
    <row r="95" spans="2:11" ht="21.95" customHeight="1" x14ac:dyDescent="0.25">
      <c r="B95" s="4">
        <v>91</v>
      </c>
      <c r="C95" s="6" t="s">
        <v>94</v>
      </c>
      <c r="D95" s="10">
        <v>533808700</v>
      </c>
      <c r="E95" s="38"/>
      <c r="F95" s="38"/>
      <c r="G95" s="38"/>
      <c r="H95" s="38"/>
      <c r="I95" s="7">
        <v>1</v>
      </c>
      <c r="J95" s="8"/>
      <c r="K95" s="9">
        <f t="shared" si="1"/>
        <v>0</v>
      </c>
    </row>
    <row r="96" spans="2:11" ht="21.95" customHeight="1" x14ac:dyDescent="0.25">
      <c r="B96" s="4">
        <v>92</v>
      </c>
      <c r="C96" s="6" t="s">
        <v>95</v>
      </c>
      <c r="D96" s="10">
        <v>529237400</v>
      </c>
      <c r="E96" s="38"/>
      <c r="F96" s="38"/>
      <c r="G96" s="38"/>
      <c r="H96" s="38"/>
      <c r="I96" s="7">
        <v>1</v>
      </c>
      <c r="J96" s="8"/>
      <c r="K96" s="9">
        <f t="shared" si="1"/>
        <v>0</v>
      </c>
    </row>
    <row r="97" spans="2:12" ht="21.95" customHeight="1" x14ac:dyDescent="0.25">
      <c r="B97" s="4">
        <v>93</v>
      </c>
      <c r="C97" s="6" t="s">
        <v>29</v>
      </c>
      <c r="D97" s="10">
        <v>301055000</v>
      </c>
      <c r="E97" s="38"/>
      <c r="F97" s="38"/>
      <c r="G97" s="38"/>
      <c r="H97" s="38"/>
      <c r="I97" s="7">
        <v>1</v>
      </c>
      <c r="J97" s="8"/>
      <c r="K97" s="9">
        <f t="shared" si="1"/>
        <v>0</v>
      </c>
    </row>
    <row r="98" spans="2:12" ht="21.95" customHeight="1" x14ac:dyDescent="0.25">
      <c r="B98" s="4">
        <v>94</v>
      </c>
      <c r="C98" s="6" t="s">
        <v>95</v>
      </c>
      <c r="D98" s="10">
        <v>530145600</v>
      </c>
      <c r="E98" s="38"/>
      <c r="F98" s="38"/>
      <c r="G98" s="38"/>
      <c r="H98" s="38"/>
      <c r="I98" s="7">
        <v>1</v>
      </c>
      <c r="J98" s="8"/>
      <c r="K98" s="9">
        <f t="shared" si="1"/>
        <v>0</v>
      </c>
    </row>
    <row r="99" spans="2:12" ht="21.95" customHeight="1" x14ac:dyDescent="0.25">
      <c r="B99" s="4">
        <v>95</v>
      </c>
      <c r="C99" s="6" t="s">
        <v>96</v>
      </c>
      <c r="D99" s="10">
        <v>531378100</v>
      </c>
      <c r="E99" s="38"/>
      <c r="F99" s="38"/>
      <c r="G99" s="38"/>
      <c r="H99" s="38"/>
      <c r="I99" s="7">
        <v>1</v>
      </c>
      <c r="J99" s="8"/>
      <c r="K99" s="9">
        <f t="shared" si="1"/>
        <v>0</v>
      </c>
    </row>
    <row r="100" spans="2:12" ht="21.95" customHeight="1" x14ac:dyDescent="0.25">
      <c r="B100" s="4">
        <v>96</v>
      </c>
      <c r="C100" s="6" t="s">
        <v>97</v>
      </c>
      <c r="D100" s="10">
        <v>309382800</v>
      </c>
      <c r="E100" s="38"/>
      <c r="F100" s="38"/>
      <c r="G100" s="38"/>
      <c r="H100" s="38"/>
      <c r="I100" s="7">
        <v>4</v>
      </c>
      <c r="J100" s="8"/>
      <c r="K100" s="9">
        <f t="shared" si="1"/>
        <v>0</v>
      </c>
    </row>
    <row r="101" spans="2:12" ht="21.95" customHeight="1" x14ac:dyDescent="0.25">
      <c r="B101" s="4">
        <v>97</v>
      </c>
      <c r="C101" s="6" t="s">
        <v>29</v>
      </c>
      <c r="D101" s="10">
        <v>396581800</v>
      </c>
      <c r="E101" s="38"/>
      <c r="F101" s="38"/>
      <c r="G101" s="38"/>
      <c r="H101" s="38"/>
      <c r="I101" s="7">
        <v>1</v>
      </c>
      <c r="J101" s="8"/>
      <c r="K101" s="9">
        <f t="shared" si="1"/>
        <v>0</v>
      </c>
    </row>
    <row r="102" spans="2:12" ht="21.95" customHeight="1" x14ac:dyDescent="0.25">
      <c r="B102" s="4">
        <v>98</v>
      </c>
      <c r="C102" s="6" t="s">
        <v>98</v>
      </c>
      <c r="D102" s="10">
        <v>386619600</v>
      </c>
      <c r="E102" s="38"/>
      <c r="F102" s="38"/>
      <c r="G102" s="38"/>
      <c r="H102" s="38"/>
      <c r="I102" s="7">
        <v>1</v>
      </c>
      <c r="J102" s="8"/>
      <c r="K102" s="9">
        <f t="shared" si="1"/>
        <v>0</v>
      </c>
    </row>
    <row r="103" spans="2:12" ht="21.95" customHeight="1" x14ac:dyDescent="0.25">
      <c r="B103" s="4">
        <v>99</v>
      </c>
      <c r="C103" s="6" t="s">
        <v>99</v>
      </c>
      <c r="D103" s="10">
        <v>528353200</v>
      </c>
      <c r="E103" s="38"/>
      <c r="F103" s="38"/>
      <c r="G103" s="38"/>
      <c r="H103" s="38"/>
      <c r="I103" s="7">
        <v>1</v>
      </c>
      <c r="J103" s="8"/>
      <c r="K103" s="9">
        <f t="shared" si="1"/>
        <v>0</v>
      </c>
    </row>
    <row r="104" spans="2:12" ht="21.95" customHeight="1" x14ac:dyDescent="0.25">
      <c r="B104" s="4">
        <v>100</v>
      </c>
      <c r="C104" s="6" t="s">
        <v>100</v>
      </c>
      <c r="D104" s="10">
        <v>530057300</v>
      </c>
      <c r="E104" s="38"/>
      <c r="F104" s="38"/>
      <c r="G104" s="38"/>
      <c r="H104" s="38"/>
      <c r="I104" s="7">
        <v>1</v>
      </c>
      <c r="J104" s="8"/>
      <c r="K104" s="9">
        <f t="shared" si="1"/>
        <v>0</v>
      </c>
    </row>
    <row r="105" spans="2:12" ht="21.95" customHeight="1" x14ac:dyDescent="0.25">
      <c r="B105" s="4">
        <v>101</v>
      </c>
      <c r="C105" s="6" t="s">
        <v>101</v>
      </c>
      <c r="D105" s="10">
        <v>534856000</v>
      </c>
      <c r="E105" s="38"/>
      <c r="F105" s="38"/>
      <c r="G105" s="38"/>
      <c r="H105" s="38"/>
      <c r="I105" s="7">
        <v>1</v>
      </c>
      <c r="J105" s="8"/>
      <c r="K105" s="9">
        <f t="shared" si="1"/>
        <v>0</v>
      </c>
    </row>
    <row r="106" spans="2:12" ht="21.95" customHeight="1" x14ac:dyDescent="0.25">
      <c r="B106" s="4">
        <v>102</v>
      </c>
      <c r="C106" s="6" t="s">
        <v>98</v>
      </c>
      <c r="D106" s="10">
        <v>494366000</v>
      </c>
      <c r="E106" s="38"/>
      <c r="F106" s="38"/>
      <c r="G106" s="38"/>
      <c r="H106" s="38"/>
      <c r="I106" s="7">
        <v>1</v>
      </c>
      <c r="J106" s="8"/>
      <c r="K106" s="9">
        <f t="shared" si="1"/>
        <v>0</v>
      </c>
    </row>
    <row r="107" spans="2:12" ht="21.95" customHeight="1" x14ac:dyDescent="0.25">
      <c r="B107" s="4">
        <v>103</v>
      </c>
      <c r="C107" s="6" t="s">
        <v>102</v>
      </c>
      <c r="D107" s="10">
        <v>526309100</v>
      </c>
      <c r="E107" s="38"/>
      <c r="F107" s="38"/>
      <c r="G107" s="38"/>
      <c r="H107" s="38"/>
      <c r="I107" s="7">
        <v>1</v>
      </c>
      <c r="J107" s="8"/>
      <c r="K107" s="9">
        <f t="shared" si="1"/>
        <v>0</v>
      </c>
    </row>
    <row r="108" spans="2:12" ht="21.95" customHeight="1" x14ac:dyDescent="0.25">
      <c r="B108" s="22" t="s">
        <v>103</v>
      </c>
      <c r="C108" s="23"/>
      <c r="D108" s="23"/>
      <c r="E108" s="23"/>
      <c r="F108" s="23"/>
      <c r="G108" s="23"/>
      <c r="H108" s="23"/>
      <c r="I108" s="23"/>
      <c r="J108" s="24"/>
      <c r="K108" s="12">
        <f>ROUND(SUM(K5:K107),2)</f>
        <v>0</v>
      </c>
    </row>
    <row r="109" spans="2:12" ht="21.95" customHeight="1" x14ac:dyDescent="0.25">
      <c r="B109" s="22" t="s">
        <v>104</v>
      </c>
      <c r="C109" s="23"/>
      <c r="D109" s="23"/>
      <c r="E109" s="23"/>
      <c r="F109" s="23"/>
      <c r="G109" s="23"/>
      <c r="H109" s="23"/>
      <c r="I109" s="23"/>
      <c r="J109" s="24"/>
      <c r="K109" s="12">
        <f>ROUND((K108*0.21),2)</f>
        <v>0</v>
      </c>
    </row>
    <row r="110" spans="2:12" ht="21.95" customHeight="1" x14ac:dyDescent="0.25">
      <c r="B110" s="22" t="s">
        <v>105</v>
      </c>
      <c r="C110" s="23"/>
      <c r="D110" s="23"/>
      <c r="E110" s="23"/>
      <c r="F110" s="23"/>
      <c r="G110" s="23"/>
      <c r="H110" s="23"/>
      <c r="I110" s="23"/>
      <c r="J110" s="24"/>
      <c r="K110" s="12">
        <f>ROUND(SUM(K108+K109),2)</f>
        <v>0</v>
      </c>
    </row>
    <row r="111" spans="2:12" ht="21.95" customHeight="1" x14ac:dyDescent="0.25">
      <c r="B111" s="22" t="s">
        <v>121</v>
      </c>
      <c r="C111" s="23"/>
      <c r="D111" s="23"/>
      <c r="E111" s="23"/>
      <c r="F111" s="23"/>
      <c r="G111" s="23"/>
      <c r="H111" s="23"/>
      <c r="I111" s="23"/>
      <c r="J111" s="24"/>
      <c r="K111" s="14">
        <f>ROUND(K110*0.65,4)</f>
        <v>0</v>
      </c>
    </row>
    <row r="112" spans="2:12" ht="96.75" customHeight="1" x14ac:dyDescent="0.25">
      <c r="B112" s="1" t="s">
        <v>2</v>
      </c>
      <c r="C112" s="25" t="s">
        <v>3</v>
      </c>
      <c r="D112" s="26"/>
      <c r="E112" s="26"/>
      <c r="F112" s="26"/>
      <c r="G112" s="26"/>
      <c r="H112" s="27"/>
      <c r="I112" s="1" t="s">
        <v>106</v>
      </c>
      <c r="J112" s="1" t="s">
        <v>107</v>
      </c>
      <c r="K112" s="1" t="s">
        <v>108</v>
      </c>
      <c r="L112" s="15"/>
    </row>
    <row r="113" spans="2:11" ht="21.95" customHeight="1" x14ac:dyDescent="0.25">
      <c r="B113" s="33" t="s">
        <v>109</v>
      </c>
      <c r="C113" s="36"/>
      <c r="D113" s="36"/>
      <c r="E113" s="36"/>
      <c r="F113" s="36"/>
      <c r="G113" s="36"/>
      <c r="H113" s="36"/>
      <c r="I113" s="36"/>
      <c r="J113" s="36"/>
      <c r="K113" s="37"/>
    </row>
    <row r="114" spans="2:11" ht="24.75" customHeight="1" x14ac:dyDescent="0.25">
      <c r="B114" s="4">
        <v>1</v>
      </c>
      <c r="C114" s="16" t="s">
        <v>110</v>
      </c>
      <c r="D114" s="17"/>
      <c r="E114" s="17"/>
      <c r="F114" s="17"/>
      <c r="G114" s="17"/>
      <c r="H114" s="18"/>
      <c r="I114" s="7">
        <v>1980</v>
      </c>
      <c r="J114" s="8"/>
      <c r="K114" s="9">
        <f t="shared" si="1"/>
        <v>0</v>
      </c>
    </row>
    <row r="115" spans="2:11" ht="27" customHeight="1" x14ac:dyDescent="0.25">
      <c r="B115" s="4">
        <v>2</v>
      </c>
      <c r="C115" s="16" t="s">
        <v>111</v>
      </c>
      <c r="D115" s="17"/>
      <c r="E115" s="17"/>
      <c r="F115" s="17"/>
      <c r="G115" s="17"/>
      <c r="H115" s="18"/>
      <c r="I115" s="7">
        <v>4500</v>
      </c>
      <c r="J115" s="8"/>
      <c r="K115" s="9">
        <f t="shared" si="1"/>
        <v>0</v>
      </c>
    </row>
    <row r="116" spans="2:11" ht="21.95" customHeight="1" x14ac:dyDescent="0.25">
      <c r="B116" s="4">
        <v>3</v>
      </c>
      <c r="C116" s="16" t="s">
        <v>112</v>
      </c>
      <c r="D116" s="17"/>
      <c r="E116" s="17"/>
      <c r="F116" s="17"/>
      <c r="G116" s="17"/>
      <c r="H116" s="18"/>
      <c r="I116" s="7">
        <v>660</v>
      </c>
      <c r="J116" s="8"/>
      <c r="K116" s="9">
        <f t="shared" si="1"/>
        <v>0</v>
      </c>
    </row>
    <row r="117" spans="2:11" ht="94.5" customHeight="1" x14ac:dyDescent="0.25">
      <c r="B117" s="1" t="s">
        <v>2</v>
      </c>
      <c r="C117" s="25" t="s">
        <v>3</v>
      </c>
      <c r="D117" s="26"/>
      <c r="E117" s="26"/>
      <c r="F117" s="26"/>
      <c r="G117" s="26"/>
      <c r="H117" s="27"/>
      <c r="I117" s="1" t="s">
        <v>113</v>
      </c>
      <c r="J117" s="1" t="s">
        <v>114</v>
      </c>
      <c r="K117" s="1" t="s">
        <v>115</v>
      </c>
    </row>
    <row r="118" spans="2:11" ht="21.95" customHeight="1" x14ac:dyDescent="0.25">
      <c r="B118" s="4">
        <v>4</v>
      </c>
      <c r="C118" s="16" t="s">
        <v>116</v>
      </c>
      <c r="D118" s="17"/>
      <c r="E118" s="17"/>
      <c r="F118" s="17"/>
      <c r="G118" s="17"/>
      <c r="H118" s="18"/>
      <c r="I118" s="7">
        <v>32</v>
      </c>
      <c r="J118" s="8"/>
      <c r="K118" s="9">
        <f t="shared" si="1"/>
        <v>0</v>
      </c>
    </row>
    <row r="119" spans="2:11" ht="21.95" customHeight="1" x14ac:dyDescent="0.25">
      <c r="B119" s="22" t="s">
        <v>117</v>
      </c>
      <c r="C119" s="23"/>
      <c r="D119" s="23"/>
      <c r="E119" s="23"/>
      <c r="F119" s="23"/>
      <c r="G119" s="23"/>
      <c r="H119" s="23"/>
      <c r="I119" s="23"/>
      <c r="J119" s="24"/>
      <c r="K119" s="12">
        <f>ROUND(SUM(K114,K115,K116,K118),2)</f>
        <v>0</v>
      </c>
    </row>
    <row r="120" spans="2:11" ht="21.95" customHeight="1" x14ac:dyDescent="0.25">
      <c r="B120" s="22" t="s">
        <v>118</v>
      </c>
      <c r="C120" s="23"/>
      <c r="D120" s="23"/>
      <c r="E120" s="23"/>
      <c r="F120" s="23"/>
      <c r="G120" s="23"/>
      <c r="H120" s="23"/>
      <c r="I120" s="23"/>
      <c r="J120" s="24"/>
      <c r="K120" s="12">
        <f>ROUND((K119*0.21),2)</f>
        <v>0</v>
      </c>
    </row>
    <row r="121" spans="2:11" ht="21.95" customHeight="1" x14ac:dyDescent="0.25">
      <c r="B121" s="22" t="s">
        <v>119</v>
      </c>
      <c r="C121" s="23"/>
      <c r="D121" s="23"/>
      <c r="E121" s="23"/>
      <c r="F121" s="23"/>
      <c r="G121" s="23"/>
      <c r="H121" s="23"/>
      <c r="I121" s="23"/>
      <c r="J121" s="24"/>
      <c r="K121" s="12">
        <f>ROUND(SUM(K119+K120),2)</f>
        <v>0</v>
      </c>
    </row>
    <row r="122" spans="2:11" ht="21.95" customHeight="1" x14ac:dyDescent="0.25">
      <c r="B122" s="22" t="s">
        <v>122</v>
      </c>
      <c r="C122" s="23"/>
      <c r="D122" s="23"/>
      <c r="E122" s="23"/>
      <c r="F122" s="23"/>
      <c r="G122" s="23"/>
      <c r="H122" s="23"/>
      <c r="I122" s="23"/>
      <c r="J122" s="24"/>
      <c r="K122" s="14">
        <f>ROUND(K121*0.35,4)</f>
        <v>0</v>
      </c>
    </row>
    <row r="123" spans="2:11" ht="21.95" customHeight="1" x14ac:dyDescent="0.25">
      <c r="B123" s="19" t="s">
        <v>120</v>
      </c>
      <c r="C123" s="20"/>
      <c r="D123" s="20"/>
      <c r="E123" s="20"/>
      <c r="F123" s="20"/>
      <c r="G123" s="20"/>
      <c r="H123" s="20"/>
      <c r="I123" s="20"/>
      <c r="J123" s="21"/>
      <c r="K123" s="13">
        <f>ROUND(SUM(K111+K122),4)</f>
        <v>0</v>
      </c>
    </row>
  </sheetData>
  <sheetProtection algorithmName="SHA-512" hashValue="zaylOh/XxWezOHSbd9v5Ul7RR3ru1QZIKQgu4uofXwz62jZnP1k2d/XnpGF2qH6kpyHZHIhjVnAWcWNgehcLIQ==" saltValue="CcHv0g7YOlHclWMcdC9mBw==" spinCount="100000" sheet="1" selectLockedCells="1"/>
  <mergeCells count="19">
    <mergeCell ref="B1:J1"/>
    <mergeCell ref="B2:J2"/>
    <mergeCell ref="B4:K4"/>
    <mergeCell ref="B108:J108"/>
    <mergeCell ref="B113:K113"/>
    <mergeCell ref="B109:J109"/>
    <mergeCell ref="B110:J110"/>
    <mergeCell ref="B111:J111"/>
    <mergeCell ref="C112:H112"/>
    <mergeCell ref="B123:J123"/>
    <mergeCell ref="B122:J122"/>
    <mergeCell ref="B119:J119"/>
    <mergeCell ref="B120:J120"/>
    <mergeCell ref="B121:J121"/>
    <mergeCell ref="C114:H114"/>
    <mergeCell ref="C115:H115"/>
    <mergeCell ref="C116:H116"/>
    <mergeCell ref="C117:H117"/>
    <mergeCell ref="C118:H118"/>
  </mergeCells>
  <dataValidations count="1">
    <dataValidation type="decimal" operator="greaterThanOrEqual" allowBlank="1" showInputMessage="1" showErrorMessage="1" errorTitle="SKAIČIAI" error="GALIMA ĮRAŠYTI TIK SKAIČIUS!!!" sqref="J5:J107 J114:J116 J118" xr:uid="{00000000-0002-0000-0000-000000000000}">
      <formula1>0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10-1 priedas</vt:lpstr>
      <vt:lpstr>'10-1 priedas'!Print_Area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Voveris</dc:creator>
  <cp:keywords/>
  <dc:description/>
  <cp:lastModifiedBy>Dainius Voveris</cp:lastModifiedBy>
  <cp:revision/>
  <dcterms:created xsi:type="dcterms:W3CDTF">2014-04-16T05:37:01Z</dcterms:created>
  <dcterms:modified xsi:type="dcterms:W3CDTF">2025-07-10T11:19:37Z</dcterms:modified>
  <cp:category/>
  <cp:contentStatus/>
</cp:coreProperties>
</file>