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LN01603\Desktop\nuolatinės komisijos\siurblių dalys\p.d\"/>
    </mc:Choice>
  </mc:AlternateContent>
  <xr:revisionPtr revIDLastSave="0" documentId="13_ncr:1_{A3DDD6AB-AE9E-45B1-8910-16BB1F4A52E2}" xr6:coauthVersionLast="47" xr6:coauthVersionMax="47" xr10:uidLastSave="{00000000-0000-0000-0000-000000000000}"/>
  <bookViews>
    <workbookView xWindow="1020" yWindow="1680" windowWidth="24315" windowHeight="13095" xr2:uid="{00000000-000D-0000-FFFF-FFFF00000000}"/>
  </bookViews>
  <sheets>
    <sheet name="Lapas1" sheetId="1" r:id="rId1"/>
  </sheets>
  <definedNames>
    <definedName name="_xlnm._FilterDatabase" localSheetId="0" hidden="1">Lapas1!#REF!</definedName>
    <definedName name="pvm">Lapas1!#REF!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8" i="1" l="1"/>
  <c r="J197" i="1"/>
  <c r="J194" i="1"/>
  <c r="J193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J57" i="1"/>
  <c r="I58" i="1"/>
  <c r="I59" i="1"/>
  <c r="I60" i="1"/>
  <c r="I61" i="1"/>
  <c r="I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I74" i="1"/>
  <c r="I75" i="1"/>
  <c r="J75" i="1"/>
  <c r="I76" i="1"/>
  <c r="J76" i="1"/>
  <c r="I77" i="1"/>
  <c r="J77" i="1"/>
  <c r="I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I110" i="1"/>
  <c r="J110" i="1"/>
  <c r="I117" i="1" l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I172" i="1" l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J187" i="1"/>
  <c r="I188" i="1"/>
  <c r="J188" i="1"/>
  <c r="I189" i="1"/>
  <c r="I190" i="1"/>
  <c r="J190" i="1"/>
  <c r="I191" i="1"/>
  <c r="J191" i="1"/>
  <c r="I192" i="1"/>
  <c r="J192" i="1"/>
  <c r="H189" i="1"/>
  <c r="J189" i="1" s="1"/>
  <c r="A172" i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17" i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H7" i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59" i="1"/>
  <c r="J59" i="1" s="1"/>
  <c r="A32" i="1" l="1"/>
  <c r="A33" i="1" s="1"/>
  <c r="A34" i="1" s="1"/>
  <c r="H186" i="1"/>
  <c r="J186" i="1" s="1"/>
  <c r="H185" i="1"/>
  <c r="J185" i="1" s="1"/>
  <c r="H184" i="1"/>
  <c r="J184" i="1" s="1"/>
  <c r="H183" i="1"/>
  <c r="J183" i="1" s="1"/>
  <c r="H182" i="1"/>
  <c r="J182" i="1" s="1"/>
  <c r="H181" i="1"/>
  <c r="J181" i="1" s="1"/>
  <c r="H180" i="1"/>
  <c r="J180" i="1" s="1"/>
  <c r="H179" i="1"/>
  <c r="J179" i="1" s="1"/>
  <c r="H178" i="1"/>
  <c r="J178" i="1" s="1"/>
  <c r="H177" i="1"/>
  <c r="J177" i="1" s="1"/>
  <c r="H176" i="1"/>
  <c r="J176" i="1" s="1"/>
  <c r="H175" i="1"/>
  <c r="J175" i="1" s="1"/>
  <c r="H174" i="1"/>
  <c r="J174" i="1" s="1"/>
  <c r="H173" i="1"/>
  <c r="J173" i="1" s="1"/>
  <c r="H172" i="1"/>
  <c r="J172" i="1" s="1"/>
  <c r="H171" i="1"/>
  <c r="J171" i="1" s="1"/>
  <c r="I171" i="1"/>
  <c r="I116" i="1"/>
  <c r="J166" i="1" s="1"/>
  <c r="I7" i="1"/>
  <c r="J111" i="1" s="1"/>
  <c r="I114" i="1"/>
  <c r="I113" i="1"/>
  <c r="H165" i="1"/>
  <c r="J165" i="1" s="1"/>
  <c r="H158" i="1"/>
  <c r="J158" i="1" s="1"/>
  <c r="H157" i="1"/>
  <c r="J157" i="1" s="1"/>
  <c r="H156" i="1"/>
  <c r="J156" i="1" s="1"/>
  <c r="H155" i="1"/>
  <c r="J155" i="1" s="1"/>
  <c r="H154" i="1"/>
  <c r="J154" i="1" s="1"/>
  <c r="H153" i="1"/>
  <c r="J153" i="1" s="1"/>
  <c r="H152" i="1"/>
  <c r="J152" i="1" s="1"/>
  <c r="H151" i="1"/>
  <c r="J151" i="1" s="1"/>
  <c r="H150" i="1"/>
  <c r="J150" i="1" s="1"/>
  <c r="H149" i="1"/>
  <c r="J149" i="1" s="1"/>
  <c r="H148" i="1"/>
  <c r="J148" i="1" s="1"/>
  <c r="H147" i="1"/>
  <c r="J147" i="1" s="1"/>
  <c r="H146" i="1"/>
  <c r="J146" i="1" s="1"/>
  <c r="H145" i="1"/>
  <c r="J145" i="1" s="1"/>
  <c r="H144" i="1"/>
  <c r="J144" i="1" s="1"/>
  <c r="H143" i="1"/>
  <c r="J143" i="1" s="1"/>
  <c r="H142" i="1"/>
  <c r="J142" i="1" s="1"/>
  <c r="H141" i="1"/>
  <c r="J141" i="1" s="1"/>
  <c r="H140" i="1"/>
  <c r="J140" i="1" s="1"/>
  <c r="H139" i="1"/>
  <c r="J139" i="1" s="1"/>
  <c r="H138" i="1"/>
  <c r="J138" i="1" s="1"/>
  <c r="H137" i="1"/>
  <c r="J137" i="1" s="1"/>
  <c r="H136" i="1"/>
  <c r="J136" i="1" s="1"/>
  <c r="H135" i="1"/>
  <c r="J135" i="1" s="1"/>
  <c r="H134" i="1"/>
  <c r="J134" i="1" s="1"/>
  <c r="H133" i="1"/>
  <c r="J133" i="1" s="1"/>
  <c r="H132" i="1"/>
  <c r="J132" i="1" s="1"/>
  <c r="H131" i="1"/>
  <c r="J131" i="1" s="1"/>
  <c r="H130" i="1"/>
  <c r="J130" i="1" s="1"/>
  <c r="H129" i="1"/>
  <c r="J129" i="1" s="1"/>
  <c r="H128" i="1"/>
  <c r="J128" i="1" s="1"/>
  <c r="H127" i="1"/>
  <c r="J127" i="1" s="1"/>
  <c r="H126" i="1"/>
  <c r="J126" i="1" s="1"/>
  <c r="H125" i="1"/>
  <c r="J125" i="1" s="1"/>
  <c r="H124" i="1"/>
  <c r="J124" i="1" s="1"/>
  <c r="H123" i="1"/>
  <c r="J123" i="1" s="1"/>
  <c r="H122" i="1"/>
  <c r="J122" i="1" s="1"/>
  <c r="H121" i="1"/>
  <c r="J121" i="1" s="1"/>
  <c r="H120" i="1"/>
  <c r="J120" i="1" s="1"/>
  <c r="H119" i="1"/>
  <c r="J119" i="1" s="1"/>
  <c r="H118" i="1"/>
  <c r="J118" i="1" s="1"/>
  <c r="H117" i="1"/>
  <c r="J117" i="1" s="1"/>
  <c r="H116" i="1"/>
  <c r="J116" i="1" s="1"/>
  <c r="H109" i="1"/>
  <c r="J109" i="1" s="1"/>
  <c r="H78" i="1"/>
  <c r="J78" i="1" s="1"/>
  <c r="H74" i="1"/>
  <c r="J74" i="1" s="1"/>
  <c r="H73" i="1"/>
  <c r="J73" i="1" s="1"/>
  <c r="H62" i="1"/>
  <c r="J62" i="1" s="1"/>
  <c r="H61" i="1"/>
  <c r="J61" i="1" s="1"/>
  <c r="H60" i="1"/>
  <c r="J60" i="1" s="1"/>
  <c r="H58" i="1"/>
  <c r="J58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J7" i="1"/>
  <c r="J114" i="1"/>
  <c r="J113" i="1"/>
  <c r="J167" i="1" l="1"/>
  <c r="J112" i="1"/>
  <c r="A35" i="1"/>
  <c r="A36" i="1" s="1"/>
  <c r="A37" i="1" s="1"/>
  <c r="A38" i="1" s="1"/>
  <c r="A39" i="1" l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l="1"/>
  <c r="A51" i="1" s="1"/>
  <c r="A52" i="1" s="1"/>
  <c r="A53" i="1" s="1"/>
  <c r="A54" i="1" s="1"/>
  <c r="A55" i="1" s="1"/>
  <c r="A56" i="1" l="1"/>
  <c r="A57" i="1" s="1"/>
  <c r="A58" i="1" s="1"/>
  <c r="A59" i="1" s="1"/>
  <c r="A60" i="1" l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</calcChain>
</file>

<file path=xl/sharedStrings.xml><?xml version="1.0" encoding="utf-8"?>
<sst xmlns="http://schemas.openxmlformats.org/spreadsheetml/2006/main" count="585" uniqueCount="211">
  <si>
    <t>Eil. Nr.</t>
  </si>
  <si>
    <t>Dalies pavadinimas lietuviškai</t>
  </si>
  <si>
    <t>Kodas (katalogo numeris) (arba lygiavertis)</t>
  </si>
  <si>
    <t>Mato vienetas</t>
  </si>
  <si>
    <t>Reikšmingumas vertinant</t>
  </si>
  <si>
    <t>Viento įkainis su PVM, Eur</t>
  </si>
  <si>
    <t>Vnt.</t>
  </si>
  <si>
    <t>Sandarinimo žiedas</t>
  </si>
  <si>
    <t>Korpusas</t>
  </si>
  <si>
    <t>Įvorė</t>
  </si>
  <si>
    <t>Veržlė</t>
  </si>
  <si>
    <t/>
  </si>
  <si>
    <t>Tarpinė</t>
  </si>
  <si>
    <t>Sąvarža</t>
  </si>
  <si>
    <t>Žiedas</t>
  </si>
  <si>
    <t>Flanšas</t>
  </si>
  <si>
    <t>Šešiakampė veržlė</t>
  </si>
  <si>
    <t>Velenas</t>
  </si>
  <si>
    <t>Spyruoklė</t>
  </si>
  <si>
    <t>Riebokšlis</t>
  </si>
  <si>
    <t xml:space="preserve">Vnt. </t>
  </si>
  <si>
    <t>Jungiamasis flanšas</t>
  </si>
  <si>
    <t>Ekscentrikas</t>
  </si>
  <si>
    <t>Cilindras</t>
  </si>
  <si>
    <t>Tinklelis</t>
  </si>
  <si>
    <t>Stūmoklis</t>
  </si>
  <si>
    <t>1- os lentelės Palyginamoji vertinimo įkainių suma EUR su PVM</t>
  </si>
  <si>
    <t>Vieneto įkainis be PVM</t>
  </si>
  <si>
    <t>Vertinamasis  įkainis, Eur su PVM</t>
  </si>
  <si>
    <t>1- os lentelės Palyginamoji vertinimo įkainių suma EUR be PVM</t>
  </si>
  <si>
    <t>Vertinamasis  įkainis, Eur be PVM</t>
  </si>
  <si>
    <t xml:space="preserve">Taikomo PVM tarifas </t>
  </si>
  <si>
    <t>(jei PVM tarifas kitas, tiekėjas jį ištaiso savarankiškai)</t>
  </si>
  <si>
    <t>2- os lentelės Palyginamoji vertinimo įkainių suma EUR be PVM</t>
  </si>
  <si>
    <t>2- os lentelės Palyginamoji vertinimo įkainių suma EUR su PVM</t>
  </si>
  <si>
    <t>3- ios lentelės Palyginamoji vertinimo įkainių suma EUR be PVM</t>
  </si>
  <si>
    <t>3- ios lentelės Palyginamoji vertinimo įkainių suma EUR su PVM</t>
  </si>
  <si>
    <t>Membrana įsiurbimo</t>
  </si>
  <si>
    <t>Inlet membrane</t>
  </si>
  <si>
    <t>Membrana išmetimo</t>
  </si>
  <si>
    <t>Valve plate</t>
  </si>
  <si>
    <t>Slėgio žiedas</t>
  </si>
  <si>
    <t>Pressure ring</t>
  </si>
  <si>
    <t>Kreipiančioji įvorė</t>
  </si>
  <si>
    <t>Guide bush</t>
  </si>
  <si>
    <t>Stūmoklis komplekte</t>
  </si>
  <si>
    <t>Piston-complete</t>
  </si>
  <si>
    <t>Stūmoklio kotas</t>
  </si>
  <si>
    <t>Piston rod</t>
  </si>
  <si>
    <t>Piston</t>
  </si>
  <si>
    <t>Compression spring</t>
  </si>
  <si>
    <t>Kvadratinio skerspjūvio žiedas</t>
  </si>
  <si>
    <t>Square ring</t>
  </si>
  <si>
    <t>Flanšas komplekte</t>
  </si>
  <si>
    <t>Bearing flange-complete</t>
  </si>
  <si>
    <t>Bearing flange</t>
  </si>
  <si>
    <t>Korpusas komplekte</t>
  </si>
  <si>
    <t>Cylinder cap-complete</t>
  </si>
  <si>
    <t>Cylinder cap</t>
  </si>
  <si>
    <t>Vožtuvo dangtelis</t>
  </si>
  <si>
    <t>Valve cap</t>
  </si>
  <si>
    <t>Tvirtinimo žiedas</t>
  </si>
  <si>
    <t>Supporting ring</t>
  </si>
  <si>
    <t>Apvalaus skerspjūvio žiedas</t>
  </si>
  <si>
    <t>O-ring</t>
  </si>
  <si>
    <t>Įvorė atraminė</t>
  </si>
  <si>
    <t>Bearing bush</t>
  </si>
  <si>
    <t>Įvorė nerūdijančio plieno</t>
  </si>
  <si>
    <t>Shaft protection sleeve</t>
  </si>
  <si>
    <t>Įvorė grafitinė</t>
  </si>
  <si>
    <t>Plain bearing</t>
  </si>
  <si>
    <t>Korpusas komplekte, kairinio, dešininio sukimo</t>
  </si>
  <si>
    <t>Pump housing-complete</t>
  </si>
  <si>
    <t>Aukšto spaudimo sparnuotė, kair., deš. sukimo</t>
  </si>
  <si>
    <t>Impeller , left, right</t>
  </si>
  <si>
    <t xml:space="preserve">Bush </t>
  </si>
  <si>
    <t>O-ring 202,79x3,53</t>
  </si>
  <si>
    <t>Sparnuotė</t>
  </si>
  <si>
    <t>Impeller</t>
  </si>
  <si>
    <t>Žiedas tarpinis</t>
  </si>
  <si>
    <t>Intermediate ring</t>
  </si>
  <si>
    <t>Velenas, kair., deš.</t>
  </si>
  <si>
    <t>Pump shaft left and right</t>
  </si>
  <si>
    <t>Veleno pleištas</t>
  </si>
  <si>
    <t>Feather key</t>
  </si>
  <si>
    <t>Pressure housing-complete</t>
  </si>
  <si>
    <t>O-ring 140x3,0</t>
  </si>
  <si>
    <t>Sandarinimo įvorė komplekte</t>
  </si>
  <si>
    <t>Sealing bush-complete</t>
  </si>
  <si>
    <t>Patikros vožtuvas</t>
  </si>
  <si>
    <t>Check valve</t>
  </si>
  <si>
    <t>Sklendė D DN32/PN16</t>
  </si>
  <si>
    <t>Ball valve</t>
  </si>
  <si>
    <t>O-ring 57x2,5</t>
  </si>
  <si>
    <t>O-gasket</t>
  </si>
  <si>
    <t>Sparnuotės veržlė</t>
  </si>
  <si>
    <t xml:space="preserve">Impeller nut </t>
  </si>
  <si>
    <t>Sparnuotė, kair., deš. sukimo</t>
  </si>
  <si>
    <t>Impeller, left, rigt</t>
  </si>
  <si>
    <t>Registering ring</t>
  </si>
  <si>
    <t>Skiriamasis žiedas</t>
  </si>
  <si>
    <t>Split ring</t>
  </si>
  <si>
    <t>Tarpinis gaubtas, kair, deš.</t>
  </si>
  <si>
    <t>Intermediate casing, left, right</t>
  </si>
  <si>
    <t>Gaubtas</t>
  </si>
  <si>
    <t>Pump cover</t>
  </si>
  <si>
    <t xml:space="preserve">Spaltring </t>
  </si>
  <si>
    <t>Pump housing</t>
  </si>
  <si>
    <t>Elektromagnetinė sankaba, 24 V</t>
  </si>
  <si>
    <t>Electr. Multiple-disk clutch</t>
  </si>
  <si>
    <t>Packing sleeve complete</t>
  </si>
  <si>
    <t>Sandarinimo įvorė</t>
  </si>
  <si>
    <t>Packing sleeve</t>
  </si>
  <si>
    <t>Veleno sandarinimo žiedas (riebokšlis 35x55x10)</t>
  </si>
  <si>
    <t>Shaft sealing ring</t>
  </si>
  <si>
    <t>Atraminis žiedas</t>
  </si>
  <si>
    <t>Back-up ring</t>
  </si>
  <si>
    <t>Tarpinis žiedas</t>
  </si>
  <si>
    <t>Spacer ring</t>
  </si>
  <si>
    <t xml:space="preserve">Circlip </t>
  </si>
  <si>
    <t>Kompensacinis žiedas</t>
  </si>
  <si>
    <t xml:space="preserve">Shim </t>
  </si>
  <si>
    <t>Kampinis guolis</t>
  </si>
  <si>
    <t>Angular ball bearing</t>
  </si>
  <si>
    <t xml:space="preserve">Atraminis žiedas </t>
  </si>
  <si>
    <t xml:space="preserve">Eccentric </t>
  </si>
  <si>
    <t>Adatinis guolis</t>
  </si>
  <si>
    <t>Needle roller bearing</t>
  </si>
  <si>
    <t>Atraminė poveržlė</t>
  </si>
  <si>
    <t>Thrust washer</t>
  </si>
  <si>
    <t>Barrel ring</t>
  </si>
  <si>
    <t>Krumpliaratis</t>
  </si>
  <si>
    <t>Toothed wheel</t>
  </si>
  <si>
    <t>bush</t>
  </si>
  <si>
    <t>Tarpinė įvorė</t>
  </si>
  <si>
    <t>Distance bush</t>
  </si>
  <si>
    <t>Dangtelis guolių</t>
  </si>
  <si>
    <t>Bearing cover</t>
  </si>
  <si>
    <t>Veleno sandarinimo žiedas</t>
  </si>
  <si>
    <t>Connecting flange</t>
  </si>
  <si>
    <t>Tarpinė plokštelė</t>
  </si>
  <si>
    <t>Spacer plate</t>
  </si>
  <si>
    <t>Sandarinimo tarpinė</t>
  </si>
  <si>
    <t>Housing seal</t>
  </si>
  <si>
    <t>Grafitinė įvorė</t>
  </si>
  <si>
    <t xml:space="preserve">Ventilis </t>
  </si>
  <si>
    <t>Delivery valve</t>
  </si>
  <si>
    <t>Spindle sealant</t>
  </si>
  <si>
    <t>Vožtuvas su plokštele</t>
  </si>
  <si>
    <t>Ventilis PN 16 su flanšu</t>
  </si>
  <si>
    <t>Ventilis PN 16</t>
  </si>
  <si>
    <t>Bush HR</t>
  </si>
  <si>
    <t>Membramatas</t>
  </si>
  <si>
    <t>Cylinder head</t>
  </si>
  <si>
    <t>Grid</t>
  </si>
  <si>
    <t>Sealing ring</t>
  </si>
  <si>
    <t>185 765</t>
  </si>
  <si>
    <t>185 768 k</t>
  </si>
  <si>
    <t>185 790 d</t>
  </si>
  <si>
    <t>100 130</t>
  </si>
  <si>
    <t>109 344</t>
  </si>
  <si>
    <t>100 149</t>
  </si>
  <si>
    <t>101 924</t>
  </si>
  <si>
    <t>106 017</t>
  </si>
  <si>
    <t>112 743</t>
  </si>
  <si>
    <t>Originalus dalies pavadinimas
anglų kalba</t>
  </si>
  <si>
    <t>Sleeve</t>
  </si>
  <si>
    <t xml:space="preserve">Pump shaft </t>
  </si>
  <si>
    <t>Sandarinimo įvorė komplekte HP 98</t>
  </si>
  <si>
    <t>Plain bearing bush</t>
  </si>
  <si>
    <t>108 462</t>
  </si>
  <si>
    <t>Plokštelė</t>
  </si>
  <si>
    <t>Locking plate 35x7,5</t>
  </si>
  <si>
    <t>Cilindrial pin 5 m6x16</t>
  </si>
  <si>
    <t>Hexagon nut</t>
  </si>
  <si>
    <t>Reguliavimo plokštelė</t>
  </si>
  <si>
    <t>Locking plate 25</t>
  </si>
  <si>
    <t>Impeller nut M24x1,5 le</t>
  </si>
  <si>
    <t>Reguliavimo poveržlė</t>
  </si>
  <si>
    <t>Locking washer S8</t>
  </si>
  <si>
    <t>Jungiamasis sandariklis</t>
  </si>
  <si>
    <t>Joint rond 9,25x1,78</t>
  </si>
  <si>
    <t>O-ring 221,84x3,53</t>
  </si>
  <si>
    <t>O-ring 240,00x3,00</t>
  </si>
  <si>
    <t>O-ring 292,00x4,00</t>
  </si>
  <si>
    <t>O-ring 57,00x2,50</t>
  </si>
  <si>
    <t>O-ring 50,00x2,50</t>
  </si>
  <si>
    <t>Reguliatorius</t>
  </si>
  <si>
    <t>Contaktor</t>
  </si>
  <si>
    <t>Distance plate</t>
  </si>
  <si>
    <t xml:space="preserve">O-ring </t>
  </si>
  <si>
    <t>Sparnuotė, deš., sukimo</t>
  </si>
  <si>
    <t xml:space="preserve">Impeller, left, </t>
  </si>
  <si>
    <t>Sparnuotė kair., sukimo</t>
  </si>
  <si>
    <t>Impeller,  rigt</t>
  </si>
  <si>
    <t>Slotted nut</t>
  </si>
  <si>
    <t xml:space="preserve">Įvorė </t>
  </si>
  <si>
    <t>Spacer bush</t>
  </si>
  <si>
    <t>Tarpinis kreipiamasis gaubtas, kair, deš.</t>
  </si>
  <si>
    <t>Idler, left, right</t>
  </si>
  <si>
    <t>Sealing bush</t>
  </si>
  <si>
    <t>Thrust ring</t>
  </si>
  <si>
    <t>Bendra pasiūlymo (nuo 1-os iki 3-ios lentelių )  vertinimo įkainių suma EUR be PVM</t>
  </si>
  <si>
    <t>Bendra pasiūlymo (nuo 1-os iki 3-ios lentelių )  vertinimo įkainių suma EUR su PVM</t>
  </si>
  <si>
    <t>Fiksavimo žiedas</t>
  </si>
  <si>
    <t>Ring</t>
  </si>
  <si>
    <t>187 842</t>
  </si>
  <si>
    <r>
      <rPr>
        <b/>
        <sz val="12"/>
        <color theme="1"/>
        <rFont val="Calibri"/>
        <family val="2"/>
        <charset val="186"/>
        <scheme val="minor"/>
      </rPr>
      <t>GAISRINIŲ SIURBLIŲ ATSARGINĖS DALYS</t>
    </r>
    <r>
      <rPr>
        <b/>
        <sz val="11"/>
        <color theme="1"/>
        <rFont val="Calibri"/>
        <family val="2"/>
        <charset val="186"/>
        <scheme val="minor"/>
      </rPr>
      <t xml:space="preserve">
1-A PIRKIMO DALIS „GAISRINIŲ SIURBLIŲ „ZIEGLER“ ATSARGINĖS DALYS </t>
    </r>
  </si>
  <si>
    <t>1 lentelė. "ZIEGLER" FPN 10-2000-2, FPN 10-3000-2  serijų siurblių atsarginės dalys</t>
  </si>
  <si>
    <t>2 lentelė. "ZIEGLER" FPN 10-4000-2, FPN 15-3000-2, FPH 40-250-3 serijų siurblių atsarginės dalys</t>
  </si>
  <si>
    <t>3 lentelė. "ZIEGLER" FPN 10-6000  serijos siurblių atsarginės dalys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</si>
</sst>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vertical="top"/>
    </xf>
    <xf numFmtId="0" fontId="0" fillId="0" borderId="0" xfId="0" applyAlignment="1" applyProtection="1">
      <alignment vertical="top"/>
      <protection locked="0"/>
    </xf>
    <xf numFmtId="9" fontId="4" fillId="0" borderId="0" xfId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0" fillId="0" borderId="1" xfId="0" applyBorder="1" applyAlignment="1">
      <alignment vertical="top"/>
    </xf>
    <xf numFmtId="2" fontId="0" fillId="0" borderId="1" xfId="0" applyNumberFormat="1" applyBorder="1" applyAlignment="1">
      <alignment vertical="top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Alignment="1">
      <alignment vertical="top" wrapText="1"/>
    </xf>
    <xf numFmtId="0" fontId="0" fillId="0" borderId="1" xfId="0" applyBorder="1" applyAlignment="1" applyProtection="1">
      <alignment vertical="top" wrapText="1"/>
      <protection locked="0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2" fontId="1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2" fontId="4" fillId="0" borderId="6" xfId="0" applyNumberFormat="1" applyFont="1" applyBorder="1" applyAlignment="1">
      <alignment vertical="top" wrapText="1"/>
    </xf>
    <xf numFmtId="0" fontId="4" fillId="0" borderId="6" xfId="0" applyFont="1" applyBorder="1" applyAlignment="1" applyProtection="1">
      <alignment vertical="top" wrapText="1"/>
      <protection locked="0"/>
    </xf>
    <xf numFmtId="2" fontId="1" fillId="0" borderId="5" xfId="0" applyNumberFormat="1" applyFont="1" applyBorder="1" applyAlignment="1">
      <alignment vertical="top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8"/>
  <sheetViews>
    <sheetView tabSelected="1" topLeftCell="A190" zoomScale="86" zoomScaleNormal="86" workbookViewId="0">
      <selection activeCell="J199" sqref="J199"/>
    </sheetView>
  </sheetViews>
  <sheetFormatPr defaultRowHeight="15" x14ac:dyDescent="0.25"/>
  <cols>
    <col min="2" max="3" width="31" customWidth="1"/>
    <col min="4" max="4" width="23.5703125" style="36" customWidth="1"/>
    <col min="5" max="5" width="17.85546875" customWidth="1"/>
    <col min="6" max="6" width="15.140625" customWidth="1"/>
    <col min="7" max="7" width="14.85546875" customWidth="1"/>
    <col min="8" max="8" width="15" customWidth="1"/>
    <col min="9" max="9" width="15.42578125" customWidth="1"/>
    <col min="10" max="10" width="13.85546875" customWidth="1"/>
    <col min="11" max="11" width="23.5703125" customWidth="1"/>
    <col min="12" max="12" width="19.7109375" customWidth="1"/>
    <col min="13" max="13" width="22.28515625" customWidth="1"/>
  </cols>
  <sheetData>
    <row r="1" spans="1:12" ht="35.25" customHeight="1" x14ac:dyDescent="0.25">
      <c r="A1" s="50" t="s">
        <v>207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25.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4" customFormat="1" ht="15.75" x14ac:dyDescent="0.25">
      <c r="A3" s="3"/>
      <c r="D3" s="5"/>
      <c r="E3" s="6" t="s">
        <v>31</v>
      </c>
      <c r="G3" s="7"/>
      <c r="H3" s="8">
        <v>0.21</v>
      </c>
      <c r="I3" s="4" t="s">
        <v>32</v>
      </c>
    </row>
    <row r="4" spans="1:12" s="4" customFormat="1" x14ac:dyDescent="0.25">
      <c r="D4" s="34"/>
      <c r="E4" s="6"/>
      <c r="G4" s="7"/>
    </row>
    <row r="5" spans="1:12" s="4" customFormat="1" x14ac:dyDescent="0.25">
      <c r="A5" s="9" t="s">
        <v>208</v>
      </c>
      <c r="D5" s="34"/>
      <c r="E5" s="6"/>
      <c r="G5" s="7"/>
    </row>
    <row r="6" spans="1:12" s="13" customFormat="1" ht="45" x14ac:dyDescent="0.25">
      <c r="A6" s="10" t="s">
        <v>0</v>
      </c>
      <c r="B6" s="10" t="s">
        <v>1</v>
      </c>
      <c r="C6" s="10" t="s">
        <v>165</v>
      </c>
      <c r="D6" s="37" t="s">
        <v>2</v>
      </c>
      <c r="E6" s="11" t="s">
        <v>3</v>
      </c>
      <c r="F6" s="10" t="s">
        <v>4</v>
      </c>
      <c r="G6" s="12" t="s">
        <v>27</v>
      </c>
      <c r="H6" s="10" t="s">
        <v>5</v>
      </c>
      <c r="I6" s="10" t="s">
        <v>30</v>
      </c>
      <c r="J6" s="10" t="s">
        <v>28</v>
      </c>
    </row>
    <row r="7" spans="1:12" s="4" customFormat="1" ht="15.75" x14ac:dyDescent="0.25">
      <c r="A7" s="14">
        <v>1</v>
      </c>
      <c r="B7" s="31" t="s">
        <v>37</v>
      </c>
      <c r="C7" s="25" t="s">
        <v>38</v>
      </c>
      <c r="D7" s="26">
        <v>176434</v>
      </c>
      <c r="E7" s="25" t="s">
        <v>20</v>
      </c>
      <c r="F7" s="32">
        <v>0.7</v>
      </c>
      <c r="G7" s="16"/>
      <c r="H7" s="14" t="str">
        <f>IF(G7&lt;&gt;"",ROUND(G7*(1+H3),2),"")</f>
        <v/>
      </c>
      <c r="I7" s="14">
        <f>SUM(G7*F7)</f>
        <v>0</v>
      </c>
      <c r="J7" s="14" t="str">
        <f>IF(H7&lt;&gt;"",F7*H7,"")</f>
        <v/>
      </c>
    </row>
    <row r="8" spans="1:12" s="4" customFormat="1" ht="15.75" x14ac:dyDescent="0.25">
      <c r="A8" s="14">
        <f>SUM(A7+1)</f>
        <v>2</v>
      </c>
      <c r="B8" s="31" t="s">
        <v>39</v>
      </c>
      <c r="C8" s="25" t="s">
        <v>40</v>
      </c>
      <c r="D8" s="25">
        <v>176520</v>
      </c>
      <c r="E8" s="25" t="s">
        <v>20</v>
      </c>
      <c r="F8" s="32">
        <v>0.7</v>
      </c>
      <c r="G8" s="16"/>
      <c r="H8" s="14" t="str">
        <f>IF(G8&lt;&gt;"",ROUND(G8*(1+H3),2),"")</f>
        <v/>
      </c>
      <c r="I8" s="14">
        <f t="shared" ref="I8:I71" si="0">SUM(G8*F8)</f>
        <v>0</v>
      </c>
      <c r="J8" s="14" t="str">
        <f t="shared" ref="J8:J71" si="1">IF(H8&lt;&gt;"",F8*H8,"")</f>
        <v/>
      </c>
    </row>
    <row r="9" spans="1:12" s="4" customFormat="1" ht="15.75" x14ac:dyDescent="0.25">
      <c r="A9" s="14">
        <f t="shared" ref="A9:A65" si="2">SUM(A8+1)</f>
        <v>3</v>
      </c>
      <c r="B9" s="31" t="s">
        <v>41</v>
      </c>
      <c r="C9" s="25" t="s">
        <v>42</v>
      </c>
      <c r="D9" s="26">
        <v>100212</v>
      </c>
      <c r="E9" s="25" t="s">
        <v>20</v>
      </c>
      <c r="F9" s="32">
        <v>0.7</v>
      </c>
      <c r="G9" s="16"/>
      <c r="H9" s="14" t="str">
        <f>IF(G9&lt;&gt;"",ROUND(G9*(1+H3),2),"")</f>
        <v/>
      </c>
      <c r="I9" s="14">
        <f t="shared" si="0"/>
        <v>0</v>
      </c>
      <c r="J9" s="14" t="str">
        <f t="shared" si="1"/>
        <v/>
      </c>
    </row>
    <row r="10" spans="1:12" s="4" customFormat="1" ht="15.75" x14ac:dyDescent="0.25">
      <c r="A10" s="14">
        <f t="shared" si="2"/>
        <v>4</v>
      </c>
      <c r="B10" s="31" t="s">
        <v>43</v>
      </c>
      <c r="C10" s="25" t="s">
        <v>44</v>
      </c>
      <c r="D10" s="26">
        <v>176324</v>
      </c>
      <c r="E10" s="25" t="s">
        <v>20</v>
      </c>
      <c r="F10" s="32">
        <v>0.7</v>
      </c>
      <c r="G10" s="16"/>
      <c r="H10" s="14" t="str">
        <f>IF(G10&lt;&gt;"",ROUND(G10*(1+H3),2),"")</f>
        <v/>
      </c>
      <c r="I10" s="14">
        <f t="shared" si="0"/>
        <v>0</v>
      </c>
      <c r="J10" s="14" t="str">
        <f t="shared" si="1"/>
        <v/>
      </c>
    </row>
    <row r="11" spans="1:12" s="4" customFormat="1" ht="15.75" x14ac:dyDescent="0.25">
      <c r="A11" s="14">
        <f t="shared" si="2"/>
        <v>5</v>
      </c>
      <c r="B11" s="31" t="s">
        <v>45</v>
      </c>
      <c r="C11" s="25" t="s">
        <v>46</v>
      </c>
      <c r="D11" s="26">
        <v>176678</v>
      </c>
      <c r="E11" s="25" t="s">
        <v>20</v>
      </c>
      <c r="F11" s="32">
        <v>0.3</v>
      </c>
      <c r="G11" s="16"/>
      <c r="H11" s="14" t="str">
        <f>IF(G11&lt;&gt;"",ROUND(G11*(1+H3),2),"")</f>
        <v/>
      </c>
      <c r="I11" s="14">
        <f t="shared" si="0"/>
        <v>0</v>
      </c>
      <c r="J11" s="14" t="str">
        <f t="shared" si="1"/>
        <v/>
      </c>
    </row>
    <row r="12" spans="1:12" s="4" customFormat="1" ht="15.75" x14ac:dyDescent="0.25">
      <c r="A12" s="14">
        <f t="shared" si="2"/>
        <v>6</v>
      </c>
      <c r="B12" s="31" t="s">
        <v>47</v>
      </c>
      <c r="C12" s="25" t="s">
        <v>48</v>
      </c>
      <c r="D12" s="26">
        <v>101016</v>
      </c>
      <c r="E12" s="25" t="s">
        <v>20</v>
      </c>
      <c r="F12" s="32">
        <v>0.7</v>
      </c>
      <c r="G12" s="16"/>
      <c r="H12" s="14" t="str">
        <f>IF(G12&lt;&gt;"",ROUND(G12*(1+H3),2),"")</f>
        <v/>
      </c>
      <c r="I12" s="14">
        <f t="shared" si="0"/>
        <v>0</v>
      </c>
      <c r="J12" s="14" t="str">
        <f t="shared" si="1"/>
        <v/>
      </c>
    </row>
    <row r="13" spans="1:12" s="4" customFormat="1" ht="15.75" x14ac:dyDescent="0.25">
      <c r="A13" s="14">
        <f t="shared" si="2"/>
        <v>7</v>
      </c>
      <c r="B13" s="31" t="s">
        <v>25</v>
      </c>
      <c r="C13" s="25" t="s">
        <v>49</v>
      </c>
      <c r="D13" s="26">
        <v>176505</v>
      </c>
      <c r="E13" s="25" t="s">
        <v>20</v>
      </c>
      <c r="F13" s="32">
        <v>0.7</v>
      </c>
      <c r="G13" s="16"/>
      <c r="H13" s="14" t="str">
        <f>IF(G13&lt;&gt;"",ROUND(G13*(1+H3),2),"")</f>
        <v/>
      </c>
      <c r="I13" s="14">
        <f t="shared" si="0"/>
        <v>0</v>
      </c>
      <c r="J13" s="14" t="str">
        <f t="shared" si="1"/>
        <v/>
      </c>
    </row>
    <row r="14" spans="1:12" s="4" customFormat="1" ht="15.75" x14ac:dyDescent="0.25">
      <c r="A14" s="14">
        <f t="shared" si="2"/>
        <v>8</v>
      </c>
      <c r="B14" s="31" t="s">
        <v>18</v>
      </c>
      <c r="C14" s="25" t="s">
        <v>50</v>
      </c>
      <c r="D14" s="26">
        <v>100216</v>
      </c>
      <c r="E14" s="25" t="s">
        <v>20</v>
      </c>
      <c r="F14" s="32">
        <v>0.7</v>
      </c>
      <c r="G14" s="16"/>
      <c r="H14" s="14" t="str">
        <f>IF(G14&lt;&gt;"",ROUND(G14*(1+H3),2),"")</f>
        <v/>
      </c>
      <c r="I14" s="14">
        <f t="shared" si="0"/>
        <v>0</v>
      </c>
      <c r="J14" s="14" t="str">
        <f t="shared" si="1"/>
        <v/>
      </c>
    </row>
    <row r="15" spans="1:12" s="4" customFormat="1" ht="15.75" x14ac:dyDescent="0.25">
      <c r="A15" s="14">
        <f t="shared" si="2"/>
        <v>9</v>
      </c>
      <c r="B15" s="31" t="s">
        <v>51</v>
      </c>
      <c r="C15" s="25" t="s">
        <v>52</v>
      </c>
      <c r="D15" s="26">
        <v>741208</v>
      </c>
      <c r="E15" s="25" t="s">
        <v>20</v>
      </c>
      <c r="F15" s="32">
        <v>0.7</v>
      </c>
      <c r="G15" s="16"/>
      <c r="H15" s="14" t="str">
        <f>IF(G15&lt;&gt;"",ROUND(G15*(1+H3),2),"")</f>
        <v/>
      </c>
      <c r="I15" s="14">
        <f t="shared" si="0"/>
        <v>0</v>
      </c>
      <c r="J15" s="14" t="str">
        <f t="shared" si="1"/>
        <v/>
      </c>
    </row>
    <row r="16" spans="1:12" s="4" customFormat="1" ht="15.75" x14ac:dyDescent="0.25">
      <c r="A16" s="14">
        <f t="shared" si="2"/>
        <v>10</v>
      </c>
      <c r="B16" s="31" t="s">
        <v>51</v>
      </c>
      <c r="C16" s="25" t="s">
        <v>52</v>
      </c>
      <c r="D16" s="26">
        <v>741218</v>
      </c>
      <c r="E16" s="25" t="s">
        <v>20</v>
      </c>
      <c r="F16" s="32">
        <v>0.7</v>
      </c>
      <c r="G16" s="16"/>
      <c r="H16" s="14" t="str">
        <f>IF(G16&lt;&gt;"",ROUND(G16*(1+H3),2),"")</f>
        <v/>
      </c>
      <c r="I16" s="14">
        <f t="shared" si="0"/>
        <v>0</v>
      </c>
      <c r="J16" s="14" t="str">
        <f t="shared" si="1"/>
        <v/>
      </c>
    </row>
    <row r="17" spans="1:10" s="4" customFormat="1" ht="15.75" x14ac:dyDescent="0.25">
      <c r="A17" s="14">
        <f t="shared" si="2"/>
        <v>11</v>
      </c>
      <c r="B17" s="31" t="s">
        <v>53</v>
      </c>
      <c r="C17" s="25" t="s">
        <v>54</v>
      </c>
      <c r="D17" s="26">
        <v>176657</v>
      </c>
      <c r="E17" s="25" t="s">
        <v>20</v>
      </c>
      <c r="F17" s="32">
        <v>0.3</v>
      </c>
      <c r="G17" s="16"/>
      <c r="H17" s="14" t="str">
        <f>IF(G17&lt;&gt;"",ROUND(G17*(1+H3),2),"")</f>
        <v/>
      </c>
      <c r="I17" s="14">
        <f t="shared" si="0"/>
        <v>0</v>
      </c>
      <c r="J17" s="14" t="str">
        <f t="shared" si="1"/>
        <v/>
      </c>
    </row>
    <row r="18" spans="1:10" s="4" customFormat="1" ht="15.75" x14ac:dyDescent="0.25">
      <c r="A18" s="14">
        <f t="shared" si="2"/>
        <v>12</v>
      </c>
      <c r="B18" s="31" t="s">
        <v>53</v>
      </c>
      <c r="C18" s="25" t="s">
        <v>54</v>
      </c>
      <c r="D18" s="26">
        <v>176792</v>
      </c>
      <c r="E18" s="25" t="s">
        <v>20</v>
      </c>
      <c r="F18" s="32">
        <v>0.3</v>
      </c>
      <c r="G18" s="16"/>
      <c r="H18" s="14" t="str">
        <f>IF(G18&lt;&gt;"",ROUND(G18*(1+H3),2),"")</f>
        <v/>
      </c>
      <c r="I18" s="14">
        <f t="shared" si="0"/>
        <v>0</v>
      </c>
      <c r="J18" s="14" t="str">
        <f t="shared" si="1"/>
        <v/>
      </c>
    </row>
    <row r="19" spans="1:10" s="4" customFormat="1" ht="15.75" x14ac:dyDescent="0.25">
      <c r="A19" s="14">
        <f t="shared" si="2"/>
        <v>13</v>
      </c>
      <c r="B19" s="31" t="s">
        <v>53</v>
      </c>
      <c r="C19" s="25" t="s">
        <v>54</v>
      </c>
      <c r="D19" s="26">
        <v>184464</v>
      </c>
      <c r="E19" s="25" t="s">
        <v>20</v>
      </c>
      <c r="F19" s="32">
        <v>0.3</v>
      </c>
      <c r="G19" s="16"/>
      <c r="H19" s="14" t="str">
        <f>IF(G19&lt;&gt;"",ROUND(G19*(1+H3),2),"")</f>
        <v/>
      </c>
      <c r="I19" s="14">
        <f t="shared" si="0"/>
        <v>0</v>
      </c>
      <c r="J19" s="14" t="str">
        <f t="shared" si="1"/>
        <v/>
      </c>
    </row>
    <row r="20" spans="1:10" s="4" customFormat="1" ht="15.75" x14ac:dyDescent="0.25">
      <c r="A20" s="14">
        <f t="shared" si="2"/>
        <v>14</v>
      </c>
      <c r="B20" s="31" t="s">
        <v>15</v>
      </c>
      <c r="C20" s="25" t="s">
        <v>55</v>
      </c>
      <c r="D20" s="26">
        <v>176784</v>
      </c>
      <c r="E20" s="25" t="s">
        <v>20</v>
      </c>
      <c r="F20" s="32">
        <v>0.7</v>
      </c>
      <c r="G20" s="16"/>
      <c r="H20" s="14" t="str">
        <f>IF(G20&lt;&gt;"",ROUND(G20*(1+H3),2),"")</f>
        <v/>
      </c>
      <c r="I20" s="14">
        <f t="shared" si="0"/>
        <v>0</v>
      </c>
      <c r="J20" s="14" t="str">
        <f t="shared" si="1"/>
        <v/>
      </c>
    </row>
    <row r="21" spans="1:10" s="4" customFormat="1" ht="15.75" x14ac:dyDescent="0.25">
      <c r="A21" s="14">
        <f t="shared" si="2"/>
        <v>15</v>
      </c>
      <c r="B21" s="31" t="s">
        <v>56</v>
      </c>
      <c r="C21" s="25" t="s">
        <v>57</v>
      </c>
      <c r="D21" s="26">
        <v>176610</v>
      </c>
      <c r="E21" s="25" t="s">
        <v>20</v>
      </c>
      <c r="F21" s="32">
        <v>0.3</v>
      </c>
      <c r="G21" s="16"/>
      <c r="H21" s="14" t="str">
        <f>IF(G21&lt;&gt;"",ROUND(G21*(1+H3),2),"")</f>
        <v/>
      </c>
      <c r="I21" s="14">
        <f t="shared" si="0"/>
        <v>0</v>
      </c>
      <c r="J21" s="14" t="str">
        <f t="shared" si="1"/>
        <v/>
      </c>
    </row>
    <row r="22" spans="1:10" s="4" customFormat="1" ht="15.75" x14ac:dyDescent="0.25">
      <c r="A22" s="14">
        <f t="shared" si="2"/>
        <v>16</v>
      </c>
      <c r="B22" s="31" t="s">
        <v>8</v>
      </c>
      <c r="C22" s="25" t="s">
        <v>58</v>
      </c>
      <c r="D22" s="26">
        <v>176639</v>
      </c>
      <c r="E22" s="25" t="s">
        <v>20</v>
      </c>
      <c r="F22" s="32">
        <v>0.7</v>
      </c>
      <c r="G22" s="16"/>
      <c r="H22" s="14" t="str">
        <f>IF(G22&lt;&gt;"",ROUND(G22*(1+H3),2),"")</f>
        <v/>
      </c>
      <c r="I22" s="14">
        <f t="shared" si="0"/>
        <v>0</v>
      </c>
      <c r="J22" s="14" t="str">
        <f t="shared" si="1"/>
        <v/>
      </c>
    </row>
    <row r="23" spans="1:10" s="4" customFormat="1" ht="15.75" x14ac:dyDescent="0.25">
      <c r="A23" s="14">
        <f t="shared" si="2"/>
        <v>17</v>
      </c>
      <c r="B23" s="31" t="s">
        <v>18</v>
      </c>
      <c r="C23" s="25" t="s">
        <v>50</v>
      </c>
      <c r="D23" s="26">
        <v>100215</v>
      </c>
      <c r="E23" s="25" t="s">
        <v>20</v>
      </c>
      <c r="F23" s="32">
        <v>0.7</v>
      </c>
      <c r="G23" s="16"/>
      <c r="H23" s="14" t="str">
        <f>IF(G23&lt;&gt;"",ROUND(G23*(1+H3),2),"")</f>
        <v/>
      </c>
      <c r="I23" s="14">
        <f t="shared" si="0"/>
        <v>0</v>
      </c>
      <c r="J23" s="14" t="str">
        <f t="shared" si="1"/>
        <v/>
      </c>
    </row>
    <row r="24" spans="1:10" s="4" customFormat="1" ht="15.75" x14ac:dyDescent="0.25">
      <c r="A24" s="14">
        <f t="shared" si="2"/>
        <v>18</v>
      </c>
      <c r="B24" s="31" t="s">
        <v>59</v>
      </c>
      <c r="C24" s="25" t="s">
        <v>60</v>
      </c>
      <c r="D24" s="26">
        <v>100209</v>
      </c>
      <c r="E24" s="25" t="s">
        <v>20</v>
      </c>
      <c r="F24" s="32">
        <v>0.7</v>
      </c>
      <c r="G24" s="16"/>
      <c r="H24" s="14" t="str">
        <f>IF(G24&lt;&gt;"",ROUND(G24*(1+H3),2),"")</f>
        <v/>
      </c>
      <c r="I24" s="14">
        <f t="shared" si="0"/>
        <v>0</v>
      </c>
      <c r="J24" s="14" t="str">
        <f t="shared" si="1"/>
        <v/>
      </c>
    </row>
    <row r="25" spans="1:10" s="4" customFormat="1" ht="15.75" x14ac:dyDescent="0.25">
      <c r="A25" s="14">
        <f t="shared" si="2"/>
        <v>19</v>
      </c>
      <c r="B25" s="31" t="s">
        <v>61</v>
      </c>
      <c r="C25" s="25" t="s">
        <v>62</v>
      </c>
      <c r="D25" s="26">
        <v>100280</v>
      </c>
      <c r="E25" s="25" t="s">
        <v>20</v>
      </c>
      <c r="F25" s="32">
        <v>0.7</v>
      </c>
      <c r="G25" s="16"/>
      <c r="H25" s="14" t="str">
        <f>IF(G25&lt;&gt;"",ROUND(G25*(1+H3),2),"")</f>
        <v/>
      </c>
      <c r="I25" s="14">
        <f t="shared" si="0"/>
        <v>0</v>
      </c>
      <c r="J25" s="14" t="str">
        <f t="shared" si="1"/>
        <v/>
      </c>
    </row>
    <row r="26" spans="1:10" s="4" customFormat="1" ht="15.75" x14ac:dyDescent="0.25">
      <c r="A26" s="14">
        <f t="shared" si="2"/>
        <v>20</v>
      </c>
      <c r="B26" s="31" t="s">
        <v>63</v>
      </c>
      <c r="C26" s="25" t="s">
        <v>64</v>
      </c>
      <c r="D26" s="26">
        <v>741391</v>
      </c>
      <c r="E26" s="25" t="s">
        <v>20</v>
      </c>
      <c r="F26" s="32">
        <v>0.7</v>
      </c>
      <c r="G26" s="16"/>
      <c r="H26" s="14" t="str">
        <f>IF(G26&lt;&gt;"",ROUND(G26*(1+H3),2),"")</f>
        <v/>
      </c>
      <c r="I26" s="14">
        <f t="shared" si="0"/>
        <v>0</v>
      </c>
      <c r="J26" s="14" t="str">
        <f t="shared" si="1"/>
        <v/>
      </c>
    </row>
    <row r="27" spans="1:10" s="4" customFormat="1" ht="15.75" x14ac:dyDescent="0.25">
      <c r="A27" s="14">
        <f t="shared" si="2"/>
        <v>21</v>
      </c>
      <c r="B27" s="31" t="s">
        <v>63</v>
      </c>
      <c r="C27" s="25" t="s">
        <v>64</v>
      </c>
      <c r="D27" s="26">
        <v>741598</v>
      </c>
      <c r="E27" s="25" t="s">
        <v>20</v>
      </c>
      <c r="F27" s="32">
        <v>0.7</v>
      </c>
      <c r="G27" s="16"/>
      <c r="H27" s="14" t="str">
        <f>IF(G27&lt;&gt;"",ROUND(G27*(1+H3),2),"")</f>
        <v/>
      </c>
      <c r="I27" s="14">
        <f t="shared" si="0"/>
        <v>0</v>
      </c>
      <c r="J27" s="14" t="str">
        <f t="shared" si="1"/>
        <v/>
      </c>
    </row>
    <row r="28" spans="1:10" s="4" customFormat="1" ht="15.75" x14ac:dyDescent="0.25">
      <c r="A28" s="14">
        <f t="shared" si="2"/>
        <v>22</v>
      </c>
      <c r="B28" s="31" t="s">
        <v>65</v>
      </c>
      <c r="C28" s="25" t="s">
        <v>66</v>
      </c>
      <c r="D28" s="26">
        <v>435288</v>
      </c>
      <c r="E28" s="25" t="s">
        <v>20</v>
      </c>
      <c r="F28" s="32">
        <v>0.7</v>
      </c>
      <c r="G28" s="16"/>
      <c r="H28" s="14" t="str">
        <f>IF(G28&lt;&gt;"",ROUND(G28*(1+H3),2),"")</f>
        <v/>
      </c>
      <c r="I28" s="14">
        <f t="shared" si="0"/>
        <v>0</v>
      </c>
      <c r="J28" s="14" t="str">
        <f t="shared" si="1"/>
        <v/>
      </c>
    </row>
    <row r="29" spans="1:10" s="4" customFormat="1" ht="15.75" x14ac:dyDescent="0.25">
      <c r="A29" s="14">
        <f t="shared" si="2"/>
        <v>23</v>
      </c>
      <c r="B29" s="31" t="s">
        <v>67</v>
      </c>
      <c r="C29" s="25" t="s">
        <v>68</v>
      </c>
      <c r="D29" s="26">
        <v>107405</v>
      </c>
      <c r="E29" s="25" t="s">
        <v>20</v>
      </c>
      <c r="F29" s="32">
        <v>0.7</v>
      </c>
      <c r="G29" s="16"/>
      <c r="H29" s="14" t="str">
        <f>IF(G29&lt;&gt;"",ROUND(G29*(1+H3),2),"")</f>
        <v/>
      </c>
      <c r="I29" s="14">
        <f t="shared" si="0"/>
        <v>0</v>
      </c>
      <c r="J29" s="14" t="str">
        <f t="shared" si="1"/>
        <v/>
      </c>
    </row>
    <row r="30" spans="1:10" s="4" customFormat="1" ht="15.75" x14ac:dyDescent="0.25">
      <c r="A30" s="14">
        <f t="shared" si="2"/>
        <v>24</v>
      </c>
      <c r="B30" s="31" t="s">
        <v>69</v>
      </c>
      <c r="C30" s="25" t="s">
        <v>70</v>
      </c>
      <c r="D30" s="26">
        <v>107407</v>
      </c>
      <c r="E30" s="25" t="s">
        <v>20</v>
      </c>
      <c r="F30" s="32">
        <v>0.3</v>
      </c>
      <c r="G30" s="16"/>
      <c r="H30" s="14" t="str">
        <f>IF(G30&lt;&gt;"",ROUND(G30*(1+H3),2),"")</f>
        <v/>
      </c>
      <c r="I30" s="14">
        <f t="shared" si="0"/>
        <v>0</v>
      </c>
      <c r="J30" s="14" t="str">
        <f t="shared" si="1"/>
        <v/>
      </c>
    </row>
    <row r="31" spans="1:10" s="4" customFormat="1" ht="31.5" x14ac:dyDescent="0.25">
      <c r="A31" s="14">
        <f t="shared" si="2"/>
        <v>25</v>
      </c>
      <c r="B31" s="31" t="s">
        <v>71</v>
      </c>
      <c r="C31" s="25" t="s">
        <v>72</v>
      </c>
      <c r="D31" s="25" t="s">
        <v>156</v>
      </c>
      <c r="E31" s="25" t="s">
        <v>20</v>
      </c>
      <c r="F31" s="32">
        <v>0.7</v>
      </c>
      <c r="G31" s="16"/>
      <c r="H31" s="14" t="str">
        <f>IF(G31&lt;&gt;"",ROUND(G31*(1+H3),2),"")</f>
        <v/>
      </c>
      <c r="I31" s="14">
        <f t="shared" si="0"/>
        <v>0</v>
      </c>
      <c r="J31" s="14" t="str">
        <f t="shared" si="1"/>
        <v/>
      </c>
    </row>
    <row r="32" spans="1:10" s="4" customFormat="1" ht="31.5" x14ac:dyDescent="0.25">
      <c r="A32" s="14">
        <f t="shared" si="2"/>
        <v>26</v>
      </c>
      <c r="B32" s="31" t="s">
        <v>71</v>
      </c>
      <c r="C32" s="25" t="s">
        <v>72</v>
      </c>
      <c r="D32" s="26">
        <v>185789</v>
      </c>
      <c r="E32" s="25" t="s">
        <v>20</v>
      </c>
      <c r="F32" s="32">
        <v>0.7</v>
      </c>
      <c r="G32" s="16"/>
      <c r="H32" s="14" t="str">
        <f>IF(G32&lt;&gt;"",ROUND(G32*(1+H3),2),"")</f>
        <v/>
      </c>
      <c r="I32" s="14">
        <f t="shared" si="0"/>
        <v>0</v>
      </c>
      <c r="J32" s="14" t="str">
        <f t="shared" si="1"/>
        <v/>
      </c>
    </row>
    <row r="33" spans="1:10" s="4" customFormat="1" ht="15.75" x14ac:dyDescent="0.25">
      <c r="A33" s="14">
        <f t="shared" si="2"/>
        <v>27</v>
      </c>
      <c r="B33" s="31" t="s">
        <v>63</v>
      </c>
      <c r="C33" s="25" t="s">
        <v>64</v>
      </c>
      <c r="D33" s="26">
        <v>741792</v>
      </c>
      <c r="E33" s="25" t="s">
        <v>20</v>
      </c>
      <c r="F33" s="32">
        <v>0.7</v>
      </c>
      <c r="G33" s="16"/>
      <c r="H33" s="14" t="str">
        <f>IF(G33&lt;&gt;"",ROUND(G33*(1+H3),2),"")</f>
        <v/>
      </c>
      <c r="I33" s="14">
        <f t="shared" si="0"/>
        <v>0</v>
      </c>
      <c r="J33" s="14" t="str">
        <f t="shared" si="1"/>
        <v/>
      </c>
    </row>
    <row r="34" spans="1:10" s="4" customFormat="1" ht="31.5" x14ac:dyDescent="0.25">
      <c r="A34" s="14">
        <f t="shared" si="2"/>
        <v>28</v>
      </c>
      <c r="B34" s="31" t="s">
        <v>73</v>
      </c>
      <c r="C34" s="25" t="s">
        <v>74</v>
      </c>
      <c r="D34" s="25" t="s">
        <v>157</v>
      </c>
      <c r="E34" s="25" t="s">
        <v>20</v>
      </c>
      <c r="F34" s="32">
        <v>0.3</v>
      </c>
      <c r="G34" s="16"/>
      <c r="H34" s="14" t="str">
        <f>IF(G34&lt;&gt;"",ROUND(G34*(1+H3),2),"")</f>
        <v/>
      </c>
      <c r="I34" s="14">
        <f t="shared" si="0"/>
        <v>0</v>
      </c>
      <c r="J34" s="14" t="str">
        <f t="shared" si="1"/>
        <v/>
      </c>
    </row>
    <row r="35" spans="1:10" s="4" customFormat="1" ht="31.5" x14ac:dyDescent="0.25">
      <c r="A35" s="14">
        <f t="shared" si="2"/>
        <v>29</v>
      </c>
      <c r="B35" s="31" t="s">
        <v>73</v>
      </c>
      <c r="C35" s="25" t="s">
        <v>74</v>
      </c>
      <c r="D35" s="25" t="s">
        <v>158</v>
      </c>
      <c r="E35" s="25" t="s">
        <v>20</v>
      </c>
      <c r="F35" s="32">
        <v>0.3</v>
      </c>
      <c r="G35" s="16"/>
      <c r="H35" s="14" t="str">
        <f>IF(G35&lt;&gt;"",ROUND(G35*(1+H3),2),"")</f>
        <v/>
      </c>
      <c r="I35" s="14">
        <f t="shared" si="0"/>
        <v>0</v>
      </c>
      <c r="J35" s="14" t="str">
        <f t="shared" si="1"/>
        <v/>
      </c>
    </row>
    <row r="36" spans="1:10" s="4" customFormat="1" ht="15.75" x14ac:dyDescent="0.25">
      <c r="A36" s="14">
        <f t="shared" si="2"/>
        <v>30</v>
      </c>
      <c r="B36" s="31" t="s">
        <v>9</v>
      </c>
      <c r="C36" s="25" t="s">
        <v>75</v>
      </c>
      <c r="D36" s="26">
        <v>100127</v>
      </c>
      <c r="E36" s="25" t="s">
        <v>20</v>
      </c>
      <c r="F36" s="32">
        <v>0.7</v>
      </c>
      <c r="G36" s="16"/>
      <c r="H36" s="14" t="str">
        <f>IF(G36&lt;&gt;"",ROUND(G36*(1+H3),2),"")</f>
        <v/>
      </c>
      <c r="I36" s="14">
        <f t="shared" si="0"/>
        <v>0</v>
      </c>
      <c r="J36" s="14" t="str">
        <f t="shared" si="1"/>
        <v/>
      </c>
    </row>
    <row r="37" spans="1:10" s="4" customFormat="1" ht="15.75" x14ac:dyDescent="0.25">
      <c r="A37" s="14">
        <f t="shared" si="2"/>
        <v>31</v>
      </c>
      <c r="B37" s="31" t="s">
        <v>63</v>
      </c>
      <c r="C37" s="25" t="s">
        <v>76</v>
      </c>
      <c r="D37" s="26">
        <v>741761</v>
      </c>
      <c r="E37" s="25" t="s">
        <v>20</v>
      </c>
      <c r="F37" s="32">
        <v>0.7</v>
      </c>
      <c r="G37" s="16"/>
      <c r="H37" s="14" t="str">
        <f>IF(G37&lt;&gt;"",ROUND(G37*(1+H3),2),"")</f>
        <v/>
      </c>
      <c r="I37" s="14">
        <f t="shared" si="0"/>
        <v>0</v>
      </c>
      <c r="J37" s="14" t="str">
        <f t="shared" si="1"/>
        <v/>
      </c>
    </row>
    <row r="38" spans="1:10" s="4" customFormat="1" ht="31.5" x14ac:dyDescent="0.25">
      <c r="A38" s="14">
        <f t="shared" si="2"/>
        <v>32</v>
      </c>
      <c r="B38" s="31" t="s">
        <v>73</v>
      </c>
      <c r="C38" s="25" t="s">
        <v>74</v>
      </c>
      <c r="D38" s="25" t="s">
        <v>159</v>
      </c>
      <c r="E38" s="25" t="s">
        <v>20</v>
      </c>
      <c r="F38" s="32">
        <v>0.3</v>
      </c>
      <c r="G38" s="16"/>
      <c r="H38" s="14" t="str">
        <f>IF(G38&lt;&gt;"",ROUND(G38*(1+H3),2),"")</f>
        <v/>
      </c>
      <c r="I38" s="14">
        <f t="shared" si="0"/>
        <v>0</v>
      </c>
      <c r="J38" s="14" t="str">
        <f t="shared" si="1"/>
        <v/>
      </c>
    </row>
    <row r="39" spans="1:10" s="4" customFormat="1" ht="31.5" x14ac:dyDescent="0.25">
      <c r="A39" s="14">
        <f t="shared" si="2"/>
        <v>33</v>
      </c>
      <c r="B39" s="31" t="s">
        <v>73</v>
      </c>
      <c r="C39" s="25" t="s">
        <v>74</v>
      </c>
      <c r="D39" s="26">
        <v>100729</v>
      </c>
      <c r="E39" s="25" t="s">
        <v>20</v>
      </c>
      <c r="F39" s="32">
        <v>0.3</v>
      </c>
      <c r="G39" s="16"/>
      <c r="H39" s="14" t="str">
        <f>IF(G39&lt;&gt;"",ROUND(G39*(1+H3),2),"")</f>
        <v/>
      </c>
      <c r="I39" s="14">
        <f t="shared" si="0"/>
        <v>0</v>
      </c>
      <c r="J39" s="14" t="str">
        <f t="shared" si="1"/>
        <v/>
      </c>
    </row>
    <row r="40" spans="1:10" s="4" customFormat="1" ht="15.75" x14ac:dyDescent="0.25">
      <c r="A40" s="14">
        <f t="shared" si="2"/>
        <v>34</v>
      </c>
      <c r="B40" s="31" t="s">
        <v>77</v>
      </c>
      <c r="C40" s="25" t="s">
        <v>78</v>
      </c>
      <c r="D40" s="25">
        <v>105969</v>
      </c>
      <c r="E40" s="25" t="s">
        <v>20</v>
      </c>
      <c r="F40" s="32">
        <v>0.7</v>
      </c>
      <c r="G40" s="16"/>
      <c r="H40" s="14" t="str">
        <f>IF(G40&lt;&gt;"",ROUND(G40*(1+H3),2),"")</f>
        <v/>
      </c>
      <c r="I40" s="14">
        <f t="shared" si="0"/>
        <v>0</v>
      </c>
      <c r="J40" s="14" t="str">
        <f t="shared" si="1"/>
        <v/>
      </c>
    </row>
    <row r="41" spans="1:10" s="4" customFormat="1" ht="15.75" x14ac:dyDescent="0.25">
      <c r="A41" s="14">
        <f t="shared" si="2"/>
        <v>35</v>
      </c>
      <c r="B41" s="31" t="s">
        <v>79</v>
      </c>
      <c r="C41" s="25" t="s">
        <v>80</v>
      </c>
      <c r="D41" s="26">
        <v>100123</v>
      </c>
      <c r="E41" s="25" t="s">
        <v>20</v>
      </c>
      <c r="F41" s="32">
        <v>0.7</v>
      </c>
      <c r="G41" s="16"/>
      <c r="H41" s="14" t="str">
        <f>IF(G41&lt;&gt;"",ROUND(G41*(1+H3),2),"")</f>
        <v/>
      </c>
      <c r="I41" s="14">
        <f t="shared" si="0"/>
        <v>0</v>
      </c>
      <c r="J41" s="14" t="str">
        <f t="shared" si="1"/>
        <v/>
      </c>
    </row>
    <row r="42" spans="1:10" s="4" customFormat="1" ht="15.75" x14ac:dyDescent="0.25">
      <c r="A42" s="14">
        <f t="shared" si="2"/>
        <v>36</v>
      </c>
      <c r="B42" s="31" t="s">
        <v>81</v>
      </c>
      <c r="C42" s="25" t="s">
        <v>82</v>
      </c>
      <c r="D42" s="26">
        <v>201136</v>
      </c>
      <c r="E42" s="25" t="s">
        <v>20</v>
      </c>
      <c r="F42" s="32">
        <v>0.7</v>
      </c>
      <c r="G42" s="16"/>
      <c r="H42" s="14" t="str">
        <f>IF(G42&lt;&gt;"",ROUND(G42*(1+H3),2),"")</f>
        <v/>
      </c>
      <c r="I42" s="14">
        <f t="shared" si="0"/>
        <v>0</v>
      </c>
      <c r="J42" s="14" t="str">
        <f t="shared" si="1"/>
        <v/>
      </c>
    </row>
    <row r="43" spans="1:10" s="4" customFormat="1" ht="15.75" x14ac:dyDescent="0.25">
      <c r="A43" s="14">
        <f t="shared" si="2"/>
        <v>37</v>
      </c>
      <c r="B43" s="31" t="s">
        <v>83</v>
      </c>
      <c r="C43" s="25" t="s">
        <v>84</v>
      </c>
      <c r="D43" s="25" t="s">
        <v>160</v>
      </c>
      <c r="E43" s="25" t="s">
        <v>20</v>
      </c>
      <c r="F43" s="32">
        <v>0.7</v>
      </c>
      <c r="G43" s="16"/>
      <c r="H43" s="14" t="str">
        <f>IF(G43&lt;&gt;"",ROUND(G43*(1+H3),2),"")</f>
        <v/>
      </c>
      <c r="I43" s="14">
        <f t="shared" si="0"/>
        <v>0</v>
      </c>
      <c r="J43" s="14" t="str">
        <f t="shared" si="1"/>
        <v/>
      </c>
    </row>
    <row r="44" spans="1:10" s="4" customFormat="1" ht="15.75" x14ac:dyDescent="0.25">
      <c r="A44" s="14">
        <f t="shared" si="2"/>
        <v>38</v>
      </c>
      <c r="B44" s="31" t="s">
        <v>83</v>
      </c>
      <c r="C44" s="25" t="s">
        <v>84</v>
      </c>
      <c r="D44" s="26">
        <v>620627</v>
      </c>
      <c r="E44" s="25" t="s">
        <v>20</v>
      </c>
      <c r="F44" s="32">
        <v>0.7</v>
      </c>
      <c r="G44" s="16"/>
      <c r="H44" s="14" t="str">
        <f>IF(G44&lt;&gt;"",ROUND(G44*(1+H3),2),"")</f>
        <v/>
      </c>
      <c r="I44" s="14">
        <f t="shared" si="0"/>
        <v>0</v>
      </c>
      <c r="J44" s="14" t="str">
        <f t="shared" si="1"/>
        <v/>
      </c>
    </row>
    <row r="45" spans="1:10" s="4" customFormat="1" ht="15.75" x14ac:dyDescent="0.25">
      <c r="A45" s="14">
        <f t="shared" si="2"/>
        <v>39</v>
      </c>
      <c r="B45" s="31" t="s">
        <v>56</v>
      </c>
      <c r="C45" s="25" t="s">
        <v>85</v>
      </c>
      <c r="D45" s="26">
        <v>185766</v>
      </c>
      <c r="E45" s="25" t="s">
        <v>20</v>
      </c>
      <c r="F45" s="32">
        <v>0.7</v>
      </c>
      <c r="G45" s="16"/>
      <c r="H45" s="14" t="str">
        <f>IF(G45&lt;&gt;"",ROUND(G45*(1+H3),2),"")</f>
        <v/>
      </c>
      <c r="I45" s="14">
        <f t="shared" si="0"/>
        <v>0</v>
      </c>
      <c r="J45" s="14" t="str">
        <f t="shared" si="1"/>
        <v/>
      </c>
    </row>
    <row r="46" spans="1:10" s="4" customFormat="1" ht="15.75" x14ac:dyDescent="0.25">
      <c r="A46" s="14">
        <f t="shared" si="2"/>
        <v>40</v>
      </c>
      <c r="B46" s="31" t="s">
        <v>63</v>
      </c>
      <c r="C46" s="25" t="s">
        <v>86</v>
      </c>
      <c r="D46" s="26">
        <v>741653</v>
      </c>
      <c r="E46" s="25" t="s">
        <v>20</v>
      </c>
      <c r="F46" s="32">
        <v>0.7</v>
      </c>
      <c r="G46" s="16"/>
      <c r="H46" s="14" t="str">
        <f>IF(G46&lt;&gt;"",ROUND(G46*(1+H3),2),"")</f>
        <v/>
      </c>
      <c r="I46" s="14">
        <f t="shared" si="0"/>
        <v>0</v>
      </c>
      <c r="J46" s="14" t="str">
        <f t="shared" si="1"/>
        <v/>
      </c>
    </row>
    <row r="47" spans="1:10" s="4" customFormat="1" ht="15.75" x14ac:dyDescent="0.25">
      <c r="A47" s="14">
        <f t="shared" si="2"/>
        <v>41</v>
      </c>
      <c r="B47" s="31" t="s">
        <v>87</v>
      </c>
      <c r="C47" s="25" t="s">
        <v>88</v>
      </c>
      <c r="D47" s="26">
        <v>1098758</v>
      </c>
      <c r="E47" s="25" t="s">
        <v>20</v>
      </c>
      <c r="F47" s="32">
        <v>0.7</v>
      </c>
      <c r="G47" s="16"/>
      <c r="H47" s="14" t="str">
        <f>IF(G47&lt;&gt;"",ROUND(G47*(1+H3),2),"")</f>
        <v/>
      </c>
      <c r="I47" s="14">
        <f t="shared" si="0"/>
        <v>0</v>
      </c>
      <c r="J47" s="14" t="str">
        <f t="shared" si="1"/>
        <v/>
      </c>
    </row>
    <row r="48" spans="1:10" s="4" customFormat="1" ht="15.75" x14ac:dyDescent="0.25">
      <c r="A48" s="14">
        <f t="shared" si="2"/>
        <v>42</v>
      </c>
      <c r="B48" s="31" t="s">
        <v>89</v>
      </c>
      <c r="C48" s="25" t="s">
        <v>90</v>
      </c>
      <c r="D48" s="26">
        <v>197133</v>
      </c>
      <c r="E48" s="25" t="s">
        <v>20</v>
      </c>
      <c r="F48" s="32">
        <v>0.7</v>
      </c>
      <c r="G48" s="16"/>
      <c r="H48" s="14" t="str">
        <f>IF(G48&lt;&gt;"",ROUND(G48*(1+H3),2),"")</f>
        <v/>
      </c>
      <c r="I48" s="14">
        <f t="shared" si="0"/>
        <v>0</v>
      </c>
      <c r="J48" s="14" t="str">
        <f t="shared" si="1"/>
        <v/>
      </c>
    </row>
    <row r="49" spans="1:10" s="4" customFormat="1" ht="15.75" x14ac:dyDescent="0.25">
      <c r="A49" s="14">
        <f t="shared" si="2"/>
        <v>43</v>
      </c>
      <c r="B49" s="31" t="s">
        <v>91</v>
      </c>
      <c r="C49" s="25" t="s">
        <v>92</v>
      </c>
      <c r="D49" s="26">
        <v>168884</v>
      </c>
      <c r="E49" s="25" t="s">
        <v>20</v>
      </c>
      <c r="F49" s="32">
        <v>0.3</v>
      </c>
      <c r="G49" s="16"/>
      <c r="H49" s="14" t="str">
        <f>IF(G49&lt;&gt;"",ROUND(G49*(1+H3),2),"")</f>
        <v/>
      </c>
      <c r="I49" s="14">
        <f t="shared" si="0"/>
        <v>0</v>
      </c>
      <c r="J49" s="14" t="str">
        <f t="shared" si="1"/>
        <v/>
      </c>
    </row>
    <row r="50" spans="1:10" s="4" customFormat="1" ht="15.75" x14ac:dyDescent="0.25">
      <c r="A50" s="14">
        <f t="shared" si="2"/>
        <v>44</v>
      </c>
      <c r="B50" s="31" t="s">
        <v>91</v>
      </c>
      <c r="C50" s="25" t="s">
        <v>92</v>
      </c>
      <c r="D50" s="26">
        <v>168881</v>
      </c>
      <c r="E50" s="25" t="s">
        <v>20</v>
      </c>
      <c r="F50" s="32">
        <v>0.3</v>
      </c>
      <c r="G50" s="16"/>
      <c r="H50" s="14" t="str">
        <f>IF(G50&lt;&gt;"",ROUND(G50*(1+H3),2),"")</f>
        <v/>
      </c>
      <c r="I50" s="14">
        <f t="shared" si="0"/>
        <v>0</v>
      </c>
      <c r="J50" s="14" t="str">
        <f t="shared" si="1"/>
        <v/>
      </c>
    </row>
    <row r="51" spans="1:10" s="4" customFormat="1" ht="15.75" x14ac:dyDescent="0.25">
      <c r="A51" s="14">
        <f t="shared" si="2"/>
        <v>45</v>
      </c>
      <c r="B51" s="31" t="s">
        <v>63</v>
      </c>
      <c r="C51" s="25" t="s">
        <v>93</v>
      </c>
      <c r="D51" s="25">
        <v>741481</v>
      </c>
      <c r="E51" s="25" t="s">
        <v>20</v>
      </c>
      <c r="F51" s="32">
        <v>0.7</v>
      </c>
      <c r="G51" s="16"/>
      <c r="H51" s="14" t="str">
        <f>IF(G51&lt;&gt;"",ROUND(G51*(1+H3),2),"")</f>
        <v/>
      </c>
      <c r="I51" s="14">
        <f t="shared" si="0"/>
        <v>0</v>
      </c>
      <c r="J51" s="14" t="str">
        <f t="shared" si="1"/>
        <v/>
      </c>
    </row>
    <row r="52" spans="1:10" s="4" customFormat="1" ht="15.75" x14ac:dyDescent="0.25">
      <c r="A52" s="14">
        <f t="shared" si="2"/>
        <v>46</v>
      </c>
      <c r="B52" s="31" t="s">
        <v>12</v>
      </c>
      <c r="C52" s="25" t="s">
        <v>94</v>
      </c>
      <c r="D52" s="25">
        <v>100144</v>
      </c>
      <c r="E52" s="25" t="s">
        <v>20</v>
      </c>
      <c r="F52" s="32">
        <v>0.7</v>
      </c>
      <c r="G52" s="16"/>
      <c r="H52" s="14" t="str">
        <f>IF(G52&lt;&gt;"",ROUND(G52*(1+H3),2),"")</f>
        <v/>
      </c>
      <c r="I52" s="14">
        <f t="shared" si="0"/>
        <v>0</v>
      </c>
      <c r="J52" s="14" t="str">
        <f t="shared" si="1"/>
        <v/>
      </c>
    </row>
    <row r="53" spans="1:10" s="4" customFormat="1" ht="15.75" x14ac:dyDescent="0.25">
      <c r="A53" s="14">
        <f t="shared" si="2"/>
        <v>47</v>
      </c>
      <c r="B53" s="31" t="s">
        <v>95</v>
      </c>
      <c r="C53" s="25" t="s">
        <v>96</v>
      </c>
      <c r="D53" s="26">
        <v>100368</v>
      </c>
      <c r="E53" s="25" t="s">
        <v>20</v>
      </c>
      <c r="F53" s="32">
        <v>0.7</v>
      </c>
      <c r="G53" s="16"/>
      <c r="H53" s="14" t="str">
        <f>IF(G53&lt;&gt;"",ROUND(G53*(1+H3),2),"")</f>
        <v/>
      </c>
      <c r="I53" s="14">
        <f t="shared" si="0"/>
        <v>0</v>
      </c>
      <c r="J53" s="14" t="str">
        <f t="shared" si="1"/>
        <v/>
      </c>
    </row>
    <row r="54" spans="1:10" s="4" customFormat="1" ht="15.75" x14ac:dyDescent="0.25">
      <c r="A54" s="14">
        <f t="shared" si="2"/>
        <v>48</v>
      </c>
      <c r="B54" s="31" t="s">
        <v>97</v>
      </c>
      <c r="C54" s="25" t="s">
        <v>98</v>
      </c>
      <c r="D54" s="26">
        <v>130667</v>
      </c>
      <c r="E54" s="25" t="s">
        <v>20</v>
      </c>
      <c r="F54" s="32">
        <v>0.3</v>
      </c>
      <c r="G54" s="16"/>
      <c r="H54" s="14" t="str">
        <f>IF(G54&lt;&gt;"",ROUND(G54*(1+H3),2),"")</f>
        <v/>
      </c>
      <c r="I54" s="14">
        <f t="shared" si="0"/>
        <v>0</v>
      </c>
      <c r="J54" s="14" t="str">
        <f t="shared" si="1"/>
        <v/>
      </c>
    </row>
    <row r="55" spans="1:10" s="4" customFormat="1" ht="15.75" x14ac:dyDescent="0.25">
      <c r="A55" s="14">
        <f t="shared" si="2"/>
        <v>49</v>
      </c>
      <c r="B55" s="31" t="s">
        <v>97</v>
      </c>
      <c r="C55" s="25" t="s">
        <v>98</v>
      </c>
      <c r="D55" s="25" t="s">
        <v>161</v>
      </c>
      <c r="E55" s="25" t="s">
        <v>20</v>
      </c>
      <c r="F55" s="32">
        <v>0.3</v>
      </c>
      <c r="G55" s="16"/>
      <c r="H55" s="14" t="str">
        <f>IF(G55&lt;&gt;"",ROUND(G55*(1+H3),2),"")</f>
        <v/>
      </c>
      <c r="I55" s="14">
        <f t="shared" si="0"/>
        <v>0</v>
      </c>
      <c r="J55" s="14" t="str">
        <f t="shared" si="1"/>
        <v/>
      </c>
    </row>
    <row r="56" spans="1:10" s="4" customFormat="1" ht="15.75" x14ac:dyDescent="0.25">
      <c r="A56" s="14">
        <f t="shared" si="2"/>
        <v>50</v>
      </c>
      <c r="B56" s="31" t="s">
        <v>14</v>
      </c>
      <c r="C56" s="25" t="s">
        <v>99</v>
      </c>
      <c r="D56" s="26">
        <v>100150</v>
      </c>
      <c r="E56" s="25" t="s">
        <v>20</v>
      </c>
      <c r="F56" s="32">
        <v>0.7</v>
      </c>
      <c r="G56" s="16"/>
      <c r="H56" s="14" t="str">
        <f>IF(G56&lt;&gt;"",ROUND(G56*(1+H3),2),"")</f>
        <v/>
      </c>
      <c r="I56" s="14">
        <f t="shared" si="0"/>
        <v>0</v>
      </c>
      <c r="J56" s="14" t="str">
        <f t="shared" si="1"/>
        <v/>
      </c>
    </row>
    <row r="57" spans="1:10" s="4" customFormat="1" ht="15.75" x14ac:dyDescent="0.25">
      <c r="A57" s="14">
        <f t="shared" si="2"/>
        <v>51</v>
      </c>
      <c r="B57" s="31" t="s">
        <v>9</v>
      </c>
      <c r="C57" s="25" t="s">
        <v>75</v>
      </c>
      <c r="D57" s="26">
        <v>101922</v>
      </c>
      <c r="E57" s="25" t="s">
        <v>20</v>
      </c>
      <c r="F57" s="32">
        <v>0.7</v>
      </c>
      <c r="G57" s="16"/>
      <c r="H57" s="14"/>
      <c r="I57" s="14">
        <f t="shared" si="0"/>
        <v>0</v>
      </c>
      <c r="J57" s="14" t="str">
        <f t="shared" si="1"/>
        <v/>
      </c>
    </row>
    <row r="58" spans="1:10" s="4" customFormat="1" ht="15.75" x14ac:dyDescent="0.25">
      <c r="A58" s="14">
        <f t="shared" si="2"/>
        <v>52</v>
      </c>
      <c r="B58" s="31" t="s">
        <v>100</v>
      </c>
      <c r="C58" s="25" t="s">
        <v>101</v>
      </c>
      <c r="D58" s="26">
        <v>101929</v>
      </c>
      <c r="E58" s="25" t="s">
        <v>20</v>
      </c>
      <c r="F58" s="32">
        <v>0.7</v>
      </c>
      <c r="G58" s="16"/>
      <c r="H58" s="14" t="str">
        <f>IF(G58&lt;&gt;"",ROUND(G58*(1+H3),2),"")</f>
        <v/>
      </c>
      <c r="I58" s="14">
        <f t="shared" si="0"/>
        <v>0</v>
      </c>
      <c r="J58" s="14" t="str">
        <f t="shared" si="1"/>
        <v/>
      </c>
    </row>
    <row r="59" spans="1:10" s="4" customFormat="1" ht="15.75" x14ac:dyDescent="0.25">
      <c r="A59" s="14">
        <f t="shared" si="2"/>
        <v>53</v>
      </c>
      <c r="B59" s="31" t="s">
        <v>100</v>
      </c>
      <c r="C59" s="25" t="s">
        <v>101</v>
      </c>
      <c r="D59" s="25" t="s">
        <v>162</v>
      </c>
      <c r="E59" s="25" t="s">
        <v>20</v>
      </c>
      <c r="F59" s="32">
        <v>0.7</v>
      </c>
      <c r="G59" s="16"/>
      <c r="H59" s="14" t="str">
        <f>IF(G59&lt;&gt;"",ROUND(G59*(1+H3),2),"")</f>
        <v/>
      </c>
      <c r="I59" s="14">
        <f t="shared" si="0"/>
        <v>0</v>
      </c>
      <c r="J59" s="14" t="str">
        <f t="shared" si="1"/>
        <v/>
      </c>
    </row>
    <row r="60" spans="1:10" s="4" customFormat="1" ht="15.75" x14ac:dyDescent="0.25">
      <c r="A60" s="14">
        <f t="shared" si="2"/>
        <v>54</v>
      </c>
      <c r="B60" s="31" t="s">
        <v>63</v>
      </c>
      <c r="C60" s="25" t="s">
        <v>64</v>
      </c>
      <c r="D60" s="26">
        <v>741787</v>
      </c>
      <c r="E60" s="25" t="s">
        <v>20</v>
      </c>
      <c r="F60" s="32">
        <v>0.7</v>
      </c>
      <c r="G60" s="16"/>
      <c r="H60" s="14" t="str">
        <f>IF(G60&lt;&gt;"",ROUND(G60*(1+H3),2),"")</f>
        <v/>
      </c>
      <c r="I60" s="14">
        <f t="shared" si="0"/>
        <v>0</v>
      </c>
      <c r="J60" s="14" t="str">
        <f t="shared" si="1"/>
        <v/>
      </c>
    </row>
    <row r="61" spans="1:10" s="4" customFormat="1" ht="15.75" x14ac:dyDescent="0.25">
      <c r="A61" s="14">
        <f t="shared" si="2"/>
        <v>55</v>
      </c>
      <c r="B61" s="31" t="s">
        <v>102</v>
      </c>
      <c r="C61" s="25" t="s">
        <v>103</v>
      </c>
      <c r="D61" s="26">
        <v>119115</v>
      </c>
      <c r="E61" s="25" t="s">
        <v>20</v>
      </c>
      <c r="F61" s="32">
        <v>0.7</v>
      </c>
      <c r="G61" s="16"/>
      <c r="H61" s="14" t="str">
        <f>IF(G61&lt;&gt;"",ROUND(G61*(1+H3),2),"")</f>
        <v/>
      </c>
      <c r="I61" s="14">
        <f t="shared" si="0"/>
        <v>0</v>
      </c>
      <c r="J61" s="14" t="str">
        <f t="shared" si="1"/>
        <v/>
      </c>
    </row>
    <row r="62" spans="1:10" s="4" customFormat="1" ht="15.75" x14ac:dyDescent="0.25">
      <c r="A62" s="14">
        <f t="shared" si="2"/>
        <v>56</v>
      </c>
      <c r="B62" s="31" t="s">
        <v>102</v>
      </c>
      <c r="C62" s="25" t="s">
        <v>103</v>
      </c>
      <c r="D62" s="25" t="s">
        <v>163</v>
      </c>
      <c r="E62" s="25" t="s">
        <v>20</v>
      </c>
      <c r="F62" s="32">
        <v>0.7</v>
      </c>
      <c r="G62" s="16"/>
      <c r="H62" s="14" t="str">
        <f>IF(G62&lt;&gt;"",ROUND(G62*(1+H3),2),"")</f>
        <v/>
      </c>
      <c r="I62" s="14">
        <f t="shared" si="0"/>
        <v>0</v>
      </c>
      <c r="J62" s="14" t="str">
        <f t="shared" si="1"/>
        <v/>
      </c>
    </row>
    <row r="63" spans="1:10" s="4" customFormat="1" ht="15.75" x14ac:dyDescent="0.25">
      <c r="A63" s="14">
        <f t="shared" si="2"/>
        <v>57</v>
      </c>
      <c r="B63" s="31" t="s">
        <v>104</v>
      </c>
      <c r="C63" s="25" t="s">
        <v>105</v>
      </c>
      <c r="D63" s="25">
        <v>107381</v>
      </c>
      <c r="E63" s="25" t="s">
        <v>20</v>
      </c>
      <c r="F63" s="32">
        <v>0.7</v>
      </c>
      <c r="G63" s="16"/>
      <c r="H63" s="14"/>
      <c r="I63" s="14">
        <f t="shared" si="0"/>
        <v>0</v>
      </c>
      <c r="J63" s="14" t="str">
        <f t="shared" si="1"/>
        <v/>
      </c>
    </row>
    <row r="64" spans="1:10" s="4" customFormat="1" ht="15.75" x14ac:dyDescent="0.25">
      <c r="A64" s="14">
        <f t="shared" si="2"/>
        <v>58</v>
      </c>
      <c r="B64" s="31" t="s">
        <v>100</v>
      </c>
      <c r="C64" s="25" t="s">
        <v>106</v>
      </c>
      <c r="D64" s="26">
        <v>114114</v>
      </c>
      <c r="E64" s="25" t="s">
        <v>20</v>
      </c>
      <c r="F64" s="32">
        <v>0.7</v>
      </c>
      <c r="G64" s="16"/>
      <c r="H64" s="14"/>
      <c r="I64" s="14">
        <f t="shared" si="0"/>
        <v>0</v>
      </c>
      <c r="J64" s="14" t="str">
        <f t="shared" si="1"/>
        <v/>
      </c>
    </row>
    <row r="65" spans="1:10" s="4" customFormat="1" ht="15.75" x14ac:dyDescent="0.25">
      <c r="A65" s="14">
        <f t="shared" si="2"/>
        <v>59</v>
      </c>
      <c r="B65" s="31" t="s">
        <v>8</v>
      </c>
      <c r="C65" s="25" t="s">
        <v>107</v>
      </c>
      <c r="D65" s="26">
        <v>100147</v>
      </c>
      <c r="E65" s="25" t="s">
        <v>20</v>
      </c>
      <c r="F65" s="32">
        <v>0.7</v>
      </c>
      <c r="G65" s="16"/>
      <c r="H65" s="14"/>
      <c r="I65" s="14">
        <f t="shared" si="0"/>
        <v>0</v>
      </c>
      <c r="J65" s="14" t="str">
        <f t="shared" si="1"/>
        <v/>
      </c>
    </row>
    <row r="66" spans="1:10" s="4" customFormat="1" ht="15.75" x14ac:dyDescent="0.25">
      <c r="A66" s="14">
        <f t="shared" ref="A66:A110" si="3">SUM(A65+1)</f>
        <v>60</v>
      </c>
      <c r="B66" s="31" t="s">
        <v>83</v>
      </c>
      <c r="C66" s="25" t="s">
        <v>84</v>
      </c>
      <c r="D66" s="26">
        <v>620618</v>
      </c>
      <c r="E66" s="25" t="s">
        <v>20</v>
      </c>
      <c r="F66" s="32">
        <v>0.7</v>
      </c>
      <c r="G66" s="16"/>
      <c r="H66" s="14"/>
      <c r="I66" s="14">
        <f t="shared" si="0"/>
        <v>0</v>
      </c>
      <c r="J66" s="14" t="str">
        <f t="shared" si="1"/>
        <v/>
      </c>
    </row>
    <row r="67" spans="1:10" s="4" customFormat="1" ht="15.75" x14ac:dyDescent="0.25">
      <c r="A67" s="14">
        <f t="shared" si="3"/>
        <v>61</v>
      </c>
      <c r="B67" s="31" t="s">
        <v>108</v>
      </c>
      <c r="C67" s="25" t="s">
        <v>109</v>
      </c>
      <c r="D67" s="26">
        <v>101867</v>
      </c>
      <c r="E67" s="25" t="s">
        <v>20</v>
      </c>
      <c r="F67" s="32">
        <v>0.7</v>
      </c>
      <c r="G67" s="16"/>
      <c r="H67" s="14"/>
      <c r="I67" s="14">
        <f t="shared" si="0"/>
        <v>0</v>
      </c>
      <c r="J67" s="14" t="str">
        <f t="shared" si="1"/>
        <v/>
      </c>
    </row>
    <row r="68" spans="1:10" s="4" customFormat="1" ht="15.75" x14ac:dyDescent="0.25">
      <c r="A68" s="14">
        <f t="shared" si="3"/>
        <v>62</v>
      </c>
      <c r="B68" s="31" t="s">
        <v>87</v>
      </c>
      <c r="C68" s="25" t="s">
        <v>110</v>
      </c>
      <c r="D68" s="26">
        <v>1100575</v>
      </c>
      <c r="E68" s="25" t="s">
        <v>20</v>
      </c>
      <c r="F68" s="32">
        <v>0.3</v>
      </c>
      <c r="G68" s="16"/>
      <c r="H68" s="14"/>
      <c r="I68" s="14">
        <f t="shared" si="0"/>
        <v>0</v>
      </c>
      <c r="J68" s="14" t="str">
        <f t="shared" si="1"/>
        <v/>
      </c>
    </row>
    <row r="69" spans="1:10" s="4" customFormat="1" ht="15.75" x14ac:dyDescent="0.25">
      <c r="A69" s="14">
        <f t="shared" si="3"/>
        <v>63</v>
      </c>
      <c r="B69" s="31" t="s">
        <v>111</v>
      </c>
      <c r="C69" s="25" t="s">
        <v>112</v>
      </c>
      <c r="D69" s="26">
        <v>1100001</v>
      </c>
      <c r="E69" s="25" t="s">
        <v>20</v>
      </c>
      <c r="F69" s="32">
        <v>0.7</v>
      </c>
      <c r="G69" s="16"/>
      <c r="H69" s="14"/>
      <c r="I69" s="14">
        <f t="shared" si="0"/>
        <v>0</v>
      </c>
      <c r="J69" s="14" t="str">
        <f t="shared" si="1"/>
        <v/>
      </c>
    </row>
    <row r="70" spans="1:10" s="4" customFormat="1" ht="15.75" x14ac:dyDescent="0.25">
      <c r="A70" s="14">
        <f t="shared" si="3"/>
        <v>64</v>
      </c>
      <c r="B70" s="31" t="s">
        <v>63</v>
      </c>
      <c r="C70" s="25" t="s">
        <v>64</v>
      </c>
      <c r="D70" s="26">
        <v>741574</v>
      </c>
      <c r="E70" s="25" t="s">
        <v>20</v>
      </c>
      <c r="F70" s="32">
        <v>0.7</v>
      </c>
      <c r="G70" s="16"/>
      <c r="H70" s="14"/>
      <c r="I70" s="14">
        <f t="shared" si="0"/>
        <v>0</v>
      </c>
      <c r="J70" s="14" t="str">
        <f t="shared" si="1"/>
        <v/>
      </c>
    </row>
    <row r="71" spans="1:10" s="4" customFormat="1" ht="31.5" x14ac:dyDescent="0.25">
      <c r="A71" s="14">
        <f t="shared" si="3"/>
        <v>65</v>
      </c>
      <c r="B71" s="31" t="s">
        <v>113</v>
      </c>
      <c r="C71" s="25" t="s">
        <v>114</v>
      </c>
      <c r="D71" s="26">
        <v>123985</v>
      </c>
      <c r="E71" s="25" t="s">
        <v>20</v>
      </c>
      <c r="F71" s="32">
        <v>0.7</v>
      </c>
      <c r="G71" s="16"/>
      <c r="H71" s="14"/>
      <c r="I71" s="14">
        <f t="shared" si="0"/>
        <v>0</v>
      </c>
      <c r="J71" s="14" t="str">
        <f t="shared" si="1"/>
        <v/>
      </c>
    </row>
    <row r="72" spans="1:10" s="4" customFormat="1" ht="15.75" x14ac:dyDescent="0.25">
      <c r="A72" s="14">
        <f t="shared" si="3"/>
        <v>66</v>
      </c>
      <c r="B72" s="31" t="s">
        <v>115</v>
      </c>
      <c r="C72" s="25" t="s">
        <v>116</v>
      </c>
      <c r="D72" s="26">
        <v>123980</v>
      </c>
      <c r="E72" s="25" t="s">
        <v>20</v>
      </c>
      <c r="F72" s="32">
        <v>0.7</v>
      </c>
      <c r="G72" s="16"/>
      <c r="H72" s="14"/>
      <c r="I72" s="14">
        <f t="shared" ref="I72:I110" si="4">SUM(G72*F72)</f>
        <v>0</v>
      </c>
      <c r="J72" s="14" t="str">
        <f t="shared" ref="J72:J110" si="5">IF(H72&lt;&gt;"",F72*H72,"")</f>
        <v/>
      </c>
    </row>
    <row r="73" spans="1:10" s="4" customFormat="1" ht="15.75" x14ac:dyDescent="0.25">
      <c r="A73" s="14">
        <f t="shared" si="3"/>
        <v>67</v>
      </c>
      <c r="B73" s="31" t="s">
        <v>117</v>
      </c>
      <c r="C73" s="25" t="s">
        <v>118</v>
      </c>
      <c r="D73" s="26">
        <v>100186</v>
      </c>
      <c r="E73" s="25" t="s">
        <v>20</v>
      </c>
      <c r="F73" s="32">
        <v>0.7</v>
      </c>
      <c r="G73" s="16"/>
      <c r="H73" s="14" t="str">
        <f>IF(G73&lt;&gt;"",ROUND(G73*(1+H3),2),"")</f>
        <v/>
      </c>
      <c r="I73" s="14">
        <f t="shared" si="4"/>
        <v>0</v>
      </c>
      <c r="J73" s="14" t="str">
        <f t="shared" si="5"/>
        <v/>
      </c>
    </row>
    <row r="74" spans="1:10" s="4" customFormat="1" ht="15.75" x14ac:dyDescent="0.25">
      <c r="A74" s="14">
        <f t="shared" si="3"/>
        <v>68</v>
      </c>
      <c r="B74" s="31" t="s">
        <v>65</v>
      </c>
      <c r="C74" s="25" t="s">
        <v>66</v>
      </c>
      <c r="D74" s="26">
        <v>100196</v>
      </c>
      <c r="E74" s="25" t="s">
        <v>20</v>
      </c>
      <c r="F74" s="32">
        <v>0.7</v>
      </c>
      <c r="G74" s="16"/>
      <c r="H74" s="14" t="str">
        <f>IF(G74&lt;&gt;"",ROUND(G74*(1+H3),2),"")</f>
        <v/>
      </c>
      <c r="I74" s="14">
        <f t="shared" si="4"/>
        <v>0</v>
      </c>
      <c r="J74" s="14" t="str">
        <f t="shared" si="5"/>
        <v/>
      </c>
    </row>
    <row r="75" spans="1:10" s="4" customFormat="1" ht="15.75" x14ac:dyDescent="0.25">
      <c r="A75" s="14">
        <f t="shared" si="3"/>
        <v>69</v>
      </c>
      <c r="B75" s="31" t="s">
        <v>13</v>
      </c>
      <c r="C75" s="25" t="s">
        <v>119</v>
      </c>
      <c r="D75" s="25">
        <v>614812</v>
      </c>
      <c r="E75" s="25" t="s">
        <v>20</v>
      </c>
      <c r="F75" s="32">
        <v>0.7</v>
      </c>
      <c r="G75" s="16"/>
      <c r="H75" s="14"/>
      <c r="I75" s="14">
        <f t="shared" si="4"/>
        <v>0</v>
      </c>
      <c r="J75" s="14" t="str">
        <f t="shared" si="5"/>
        <v/>
      </c>
    </row>
    <row r="76" spans="1:10" s="4" customFormat="1" ht="15.75" x14ac:dyDescent="0.25">
      <c r="A76" s="14">
        <f t="shared" si="3"/>
        <v>70</v>
      </c>
      <c r="B76" s="31" t="s">
        <v>120</v>
      </c>
      <c r="C76" s="25" t="s">
        <v>121</v>
      </c>
      <c r="D76" s="25">
        <v>103846</v>
      </c>
      <c r="E76" s="25" t="s">
        <v>20</v>
      </c>
      <c r="F76" s="32">
        <v>0.7</v>
      </c>
      <c r="G76" s="16"/>
      <c r="H76" s="14"/>
      <c r="I76" s="14">
        <f t="shared" si="4"/>
        <v>0</v>
      </c>
      <c r="J76" s="14" t="str">
        <f t="shared" si="5"/>
        <v/>
      </c>
    </row>
    <row r="77" spans="1:10" s="4" customFormat="1" ht="15.75" x14ac:dyDescent="0.25">
      <c r="A77" s="14">
        <f t="shared" si="3"/>
        <v>71</v>
      </c>
      <c r="B77" s="31" t="s">
        <v>122</v>
      </c>
      <c r="C77" s="25" t="s">
        <v>123</v>
      </c>
      <c r="D77" s="26">
        <v>650416</v>
      </c>
      <c r="E77" s="25" t="s">
        <v>20</v>
      </c>
      <c r="F77" s="32">
        <v>0.7</v>
      </c>
      <c r="G77" s="16"/>
      <c r="H77" s="14"/>
      <c r="I77" s="14">
        <f t="shared" si="4"/>
        <v>0</v>
      </c>
      <c r="J77" s="14" t="str">
        <f t="shared" si="5"/>
        <v/>
      </c>
    </row>
    <row r="78" spans="1:10" s="4" customFormat="1" ht="15.75" x14ac:dyDescent="0.25">
      <c r="A78" s="14">
        <f t="shared" si="3"/>
        <v>72</v>
      </c>
      <c r="B78" s="31" t="s">
        <v>124</v>
      </c>
      <c r="C78" s="25" t="s">
        <v>62</v>
      </c>
      <c r="D78" s="26">
        <v>742197</v>
      </c>
      <c r="E78" s="25" t="s">
        <v>20</v>
      </c>
      <c r="F78" s="32">
        <v>0.7</v>
      </c>
      <c r="G78" s="16"/>
      <c r="H78" s="14" t="str">
        <f>IF(G78&lt;&gt;"",ROUND(G78*(1+H3),2),"")</f>
        <v/>
      </c>
      <c r="I78" s="14">
        <f t="shared" si="4"/>
        <v>0</v>
      </c>
      <c r="J78" s="14" t="str">
        <f t="shared" si="5"/>
        <v/>
      </c>
    </row>
    <row r="79" spans="1:10" s="4" customFormat="1" ht="15.75" x14ac:dyDescent="0.25">
      <c r="A79" s="14">
        <f t="shared" si="3"/>
        <v>73</v>
      </c>
      <c r="B79" s="31" t="s">
        <v>22</v>
      </c>
      <c r="C79" s="25" t="s">
        <v>125</v>
      </c>
      <c r="D79" s="26">
        <v>217401</v>
      </c>
      <c r="E79" s="25" t="s">
        <v>20</v>
      </c>
      <c r="F79" s="32">
        <v>0.7</v>
      </c>
      <c r="G79" s="16"/>
      <c r="H79" s="14"/>
      <c r="I79" s="14">
        <f t="shared" si="4"/>
        <v>0</v>
      </c>
      <c r="J79" s="14" t="str">
        <f t="shared" si="5"/>
        <v/>
      </c>
    </row>
    <row r="80" spans="1:10" s="4" customFormat="1" ht="15.75" x14ac:dyDescent="0.25">
      <c r="A80" s="14">
        <f t="shared" si="3"/>
        <v>74</v>
      </c>
      <c r="B80" s="31" t="s">
        <v>126</v>
      </c>
      <c r="C80" s="25" t="s">
        <v>127</v>
      </c>
      <c r="D80" s="26">
        <v>650410</v>
      </c>
      <c r="E80" s="25" t="s">
        <v>20</v>
      </c>
      <c r="F80" s="32">
        <v>0.7</v>
      </c>
      <c r="G80" s="16"/>
      <c r="H80" s="14"/>
      <c r="I80" s="14">
        <f t="shared" si="4"/>
        <v>0</v>
      </c>
      <c r="J80" s="14" t="str">
        <f t="shared" si="5"/>
        <v/>
      </c>
    </row>
    <row r="81" spans="1:10" s="4" customFormat="1" ht="15.75" x14ac:dyDescent="0.25">
      <c r="A81" s="14">
        <f t="shared" si="3"/>
        <v>75</v>
      </c>
      <c r="B81" s="31" t="s">
        <v>128</v>
      </c>
      <c r="C81" s="25" t="s">
        <v>129</v>
      </c>
      <c r="D81" s="26">
        <v>100672</v>
      </c>
      <c r="E81" s="25" t="s">
        <v>20</v>
      </c>
      <c r="F81" s="32">
        <v>0.7</v>
      </c>
      <c r="G81" s="16"/>
      <c r="H81" s="14"/>
      <c r="I81" s="14">
        <f t="shared" si="4"/>
        <v>0</v>
      </c>
      <c r="J81" s="14" t="str">
        <f t="shared" si="5"/>
        <v/>
      </c>
    </row>
    <row r="82" spans="1:10" s="4" customFormat="1" ht="15.75" x14ac:dyDescent="0.25">
      <c r="A82" s="14">
        <f t="shared" si="3"/>
        <v>76</v>
      </c>
      <c r="B82" s="31" t="s">
        <v>83</v>
      </c>
      <c r="C82" s="25" t="s">
        <v>84</v>
      </c>
      <c r="D82" s="25" t="s">
        <v>164</v>
      </c>
      <c r="E82" s="25" t="s">
        <v>20</v>
      </c>
      <c r="F82" s="32">
        <v>0.7</v>
      </c>
      <c r="G82" s="16"/>
      <c r="H82" s="14"/>
      <c r="I82" s="14">
        <f t="shared" si="4"/>
        <v>0</v>
      </c>
      <c r="J82" s="14" t="str">
        <f t="shared" si="5"/>
        <v/>
      </c>
    </row>
    <row r="83" spans="1:10" s="4" customFormat="1" ht="15.75" x14ac:dyDescent="0.25">
      <c r="A83" s="14">
        <f t="shared" si="3"/>
        <v>77</v>
      </c>
      <c r="B83" s="31" t="s">
        <v>83</v>
      </c>
      <c r="C83" s="25" t="s">
        <v>84</v>
      </c>
      <c r="D83" s="26">
        <v>115109</v>
      </c>
      <c r="E83" s="25" t="s">
        <v>20</v>
      </c>
      <c r="F83" s="32">
        <v>0.7</v>
      </c>
      <c r="G83" s="16"/>
      <c r="H83" s="14"/>
      <c r="I83" s="14">
        <f t="shared" si="4"/>
        <v>0</v>
      </c>
      <c r="J83" s="14" t="str">
        <f t="shared" si="5"/>
        <v/>
      </c>
    </row>
    <row r="84" spans="1:10" s="4" customFormat="1" ht="15.75" x14ac:dyDescent="0.25">
      <c r="A84" s="14">
        <f t="shared" si="3"/>
        <v>78</v>
      </c>
      <c r="B84" s="31" t="s">
        <v>83</v>
      </c>
      <c r="C84" s="25" t="s">
        <v>84</v>
      </c>
      <c r="D84" s="26">
        <v>620610</v>
      </c>
      <c r="E84" s="25" t="s">
        <v>20</v>
      </c>
      <c r="F84" s="32">
        <v>0.7</v>
      </c>
      <c r="G84" s="16"/>
      <c r="H84" s="14"/>
      <c r="I84" s="14">
        <f t="shared" si="4"/>
        <v>0</v>
      </c>
      <c r="J84" s="14" t="str">
        <f t="shared" si="5"/>
        <v/>
      </c>
    </row>
    <row r="85" spans="1:10" s="4" customFormat="1" ht="15.75" x14ac:dyDescent="0.25">
      <c r="A85" s="14">
        <f t="shared" si="3"/>
        <v>79</v>
      </c>
      <c r="B85" s="31" t="s">
        <v>81</v>
      </c>
      <c r="C85" s="25" t="s">
        <v>82</v>
      </c>
      <c r="D85" s="26">
        <v>201138</v>
      </c>
      <c r="E85" s="25" t="s">
        <v>20</v>
      </c>
      <c r="F85" s="32">
        <v>0.7</v>
      </c>
      <c r="G85" s="16"/>
      <c r="H85" s="14"/>
      <c r="I85" s="14">
        <f t="shared" si="4"/>
        <v>0</v>
      </c>
      <c r="J85" s="14" t="str">
        <f t="shared" si="5"/>
        <v/>
      </c>
    </row>
    <row r="86" spans="1:10" s="4" customFormat="1" ht="15.75" x14ac:dyDescent="0.25">
      <c r="A86" s="14">
        <f t="shared" si="3"/>
        <v>80</v>
      </c>
      <c r="B86" s="31" t="s">
        <v>14</v>
      </c>
      <c r="C86" s="25" t="s">
        <v>130</v>
      </c>
      <c r="D86" s="26">
        <v>100182</v>
      </c>
      <c r="E86" s="25" t="s">
        <v>20</v>
      </c>
      <c r="F86" s="32">
        <v>0.7</v>
      </c>
      <c r="G86" s="16"/>
      <c r="H86" s="14"/>
      <c r="I86" s="14">
        <f t="shared" si="4"/>
        <v>0</v>
      </c>
      <c r="J86" s="14" t="str">
        <f t="shared" si="5"/>
        <v/>
      </c>
    </row>
    <row r="87" spans="1:10" s="4" customFormat="1" ht="15.75" x14ac:dyDescent="0.25">
      <c r="A87" s="14">
        <f t="shared" si="3"/>
        <v>81</v>
      </c>
      <c r="B87" s="31" t="s">
        <v>131</v>
      </c>
      <c r="C87" s="25" t="s">
        <v>132</v>
      </c>
      <c r="D87" s="26">
        <v>185835</v>
      </c>
      <c r="E87" s="25" t="s">
        <v>20</v>
      </c>
      <c r="F87" s="32">
        <v>0.7</v>
      </c>
      <c r="G87" s="16"/>
      <c r="H87" s="14"/>
      <c r="I87" s="14">
        <f t="shared" si="4"/>
        <v>0</v>
      </c>
      <c r="J87" s="14" t="str">
        <f t="shared" si="5"/>
        <v/>
      </c>
    </row>
    <row r="88" spans="1:10" s="4" customFormat="1" ht="15.75" x14ac:dyDescent="0.25">
      <c r="A88" s="14">
        <f t="shared" si="3"/>
        <v>82</v>
      </c>
      <c r="B88" s="31" t="s">
        <v>9</v>
      </c>
      <c r="C88" s="25" t="s">
        <v>133</v>
      </c>
      <c r="D88" s="26">
        <v>100198</v>
      </c>
      <c r="E88" s="25" t="s">
        <v>20</v>
      </c>
      <c r="F88" s="32">
        <v>0.7</v>
      </c>
      <c r="G88" s="16"/>
      <c r="H88" s="14"/>
      <c r="I88" s="14">
        <f t="shared" si="4"/>
        <v>0</v>
      </c>
      <c r="J88" s="14" t="str">
        <f t="shared" si="5"/>
        <v/>
      </c>
    </row>
    <row r="89" spans="1:10" s="4" customFormat="1" ht="15.75" x14ac:dyDescent="0.25">
      <c r="A89" s="14">
        <f t="shared" si="3"/>
        <v>83</v>
      </c>
      <c r="B89" s="31" t="s">
        <v>134</v>
      </c>
      <c r="C89" s="25" t="s">
        <v>135</v>
      </c>
      <c r="D89" s="26">
        <v>159309</v>
      </c>
      <c r="E89" s="25" t="s">
        <v>20</v>
      </c>
      <c r="F89" s="32">
        <v>0.7</v>
      </c>
      <c r="G89" s="16"/>
      <c r="H89" s="14"/>
      <c r="I89" s="14">
        <f t="shared" si="4"/>
        <v>0</v>
      </c>
      <c r="J89" s="14" t="str">
        <f t="shared" si="5"/>
        <v/>
      </c>
    </row>
    <row r="90" spans="1:10" s="4" customFormat="1" ht="15.75" x14ac:dyDescent="0.25">
      <c r="A90" s="14">
        <f t="shared" si="3"/>
        <v>84</v>
      </c>
      <c r="B90" s="31" t="s">
        <v>136</v>
      </c>
      <c r="C90" s="25" t="s">
        <v>137</v>
      </c>
      <c r="D90" s="25">
        <v>435288</v>
      </c>
      <c r="E90" s="25" t="s">
        <v>20</v>
      </c>
      <c r="F90" s="32">
        <v>0.7</v>
      </c>
      <c r="G90" s="16"/>
      <c r="H90" s="14"/>
      <c r="I90" s="14">
        <f t="shared" si="4"/>
        <v>0</v>
      </c>
      <c r="J90" s="14" t="str">
        <f t="shared" si="5"/>
        <v/>
      </c>
    </row>
    <row r="91" spans="1:10" s="4" customFormat="1" ht="15.75" x14ac:dyDescent="0.25">
      <c r="A91" s="14">
        <f t="shared" si="3"/>
        <v>85</v>
      </c>
      <c r="B91" s="31" t="s">
        <v>138</v>
      </c>
      <c r="C91" s="25" t="s">
        <v>114</v>
      </c>
      <c r="D91" s="26">
        <v>740303</v>
      </c>
      <c r="E91" s="25" t="s">
        <v>20</v>
      </c>
      <c r="F91" s="32">
        <v>0.7</v>
      </c>
      <c r="G91" s="16"/>
      <c r="H91" s="14"/>
      <c r="I91" s="14">
        <f t="shared" si="4"/>
        <v>0</v>
      </c>
      <c r="J91" s="14" t="str">
        <f t="shared" si="5"/>
        <v/>
      </c>
    </row>
    <row r="92" spans="1:10" s="4" customFormat="1" ht="15.75" x14ac:dyDescent="0.25">
      <c r="A92" s="14">
        <f t="shared" si="3"/>
        <v>86</v>
      </c>
      <c r="B92" s="31" t="s">
        <v>21</v>
      </c>
      <c r="C92" s="25" t="s">
        <v>139</v>
      </c>
      <c r="D92" s="26">
        <v>148276</v>
      </c>
      <c r="E92" s="25" t="s">
        <v>20</v>
      </c>
      <c r="F92" s="32">
        <v>0.7</v>
      </c>
      <c r="G92" s="16"/>
      <c r="H92" s="14"/>
      <c r="I92" s="14">
        <f t="shared" si="4"/>
        <v>0</v>
      </c>
      <c r="J92" s="14" t="str">
        <f t="shared" si="5"/>
        <v/>
      </c>
    </row>
    <row r="93" spans="1:10" s="4" customFormat="1" ht="15.75" x14ac:dyDescent="0.25">
      <c r="A93" s="14">
        <f t="shared" si="3"/>
        <v>87</v>
      </c>
      <c r="B93" s="31" t="s">
        <v>140</v>
      </c>
      <c r="C93" s="25" t="s">
        <v>141</v>
      </c>
      <c r="D93" s="26">
        <v>105969</v>
      </c>
      <c r="E93" s="25" t="s">
        <v>20</v>
      </c>
      <c r="F93" s="32">
        <v>0.7</v>
      </c>
      <c r="G93" s="16"/>
      <c r="H93" s="14"/>
      <c r="I93" s="14">
        <f t="shared" si="4"/>
        <v>0</v>
      </c>
      <c r="J93" s="14" t="str">
        <f t="shared" si="5"/>
        <v/>
      </c>
    </row>
    <row r="94" spans="1:10" s="4" customFormat="1" ht="15.75" x14ac:dyDescent="0.25">
      <c r="A94" s="14">
        <f t="shared" si="3"/>
        <v>88</v>
      </c>
      <c r="B94" s="31" t="s">
        <v>142</v>
      </c>
      <c r="C94" s="25" t="s">
        <v>143</v>
      </c>
      <c r="D94" s="26">
        <v>107373</v>
      </c>
      <c r="E94" s="25" t="s">
        <v>20</v>
      </c>
      <c r="F94" s="32">
        <v>0.7</v>
      </c>
      <c r="G94" s="16"/>
      <c r="H94" s="14"/>
      <c r="I94" s="14">
        <f t="shared" si="4"/>
        <v>0</v>
      </c>
      <c r="J94" s="14" t="str">
        <f t="shared" si="5"/>
        <v/>
      </c>
    </row>
    <row r="95" spans="1:10" s="4" customFormat="1" ht="15.75" x14ac:dyDescent="0.25">
      <c r="A95" s="14">
        <f t="shared" si="3"/>
        <v>89</v>
      </c>
      <c r="B95" s="31" t="s">
        <v>144</v>
      </c>
      <c r="C95" s="25" t="s">
        <v>70</v>
      </c>
      <c r="D95" s="26">
        <v>108668</v>
      </c>
      <c r="E95" s="25" t="s">
        <v>20</v>
      </c>
      <c r="F95" s="32">
        <v>0.7</v>
      </c>
      <c r="G95" s="16"/>
      <c r="H95" s="14"/>
      <c r="I95" s="14">
        <f t="shared" si="4"/>
        <v>0</v>
      </c>
      <c r="J95" s="14" t="str">
        <f t="shared" si="5"/>
        <v/>
      </c>
    </row>
    <row r="96" spans="1:10" s="4" customFormat="1" ht="15.75" x14ac:dyDescent="0.25">
      <c r="A96" s="14">
        <f t="shared" si="3"/>
        <v>90</v>
      </c>
      <c r="B96" s="31" t="s">
        <v>63</v>
      </c>
      <c r="C96" s="25" t="s">
        <v>64</v>
      </c>
      <c r="D96" s="26">
        <v>741832</v>
      </c>
      <c r="E96" s="25" t="s">
        <v>20</v>
      </c>
      <c r="F96" s="32">
        <v>0.3</v>
      </c>
      <c r="G96" s="16"/>
      <c r="H96" s="14"/>
      <c r="I96" s="14">
        <f t="shared" si="4"/>
        <v>0</v>
      </c>
      <c r="J96" s="14" t="str">
        <f t="shared" si="5"/>
        <v/>
      </c>
    </row>
    <row r="97" spans="1:10" s="4" customFormat="1" ht="15.75" x14ac:dyDescent="0.25">
      <c r="A97" s="14">
        <f t="shared" si="3"/>
        <v>91</v>
      </c>
      <c r="B97" s="31" t="s">
        <v>145</v>
      </c>
      <c r="C97" s="25" t="s">
        <v>146</v>
      </c>
      <c r="D97" s="26">
        <v>102748</v>
      </c>
      <c r="E97" s="25" t="s">
        <v>20</v>
      </c>
      <c r="F97" s="32">
        <v>0.7</v>
      </c>
      <c r="G97" s="16"/>
      <c r="H97" s="14"/>
      <c r="I97" s="14">
        <f t="shared" si="4"/>
        <v>0</v>
      </c>
      <c r="J97" s="14" t="str">
        <f t="shared" si="5"/>
        <v/>
      </c>
    </row>
    <row r="98" spans="1:10" s="4" customFormat="1" ht="15.75" x14ac:dyDescent="0.25">
      <c r="A98" s="14">
        <f t="shared" si="3"/>
        <v>92</v>
      </c>
      <c r="B98" s="31" t="s">
        <v>19</v>
      </c>
      <c r="C98" s="25" t="s">
        <v>147</v>
      </c>
      <c r="D98" s="26">
        <v>234601</v>
      </c>
      <c r="E98" s="25" t="s">
        <v>20</v>
      </c>
      <c r="F98" s="32">
        <v>0.3</v>
      </c>
      <c r="G98" s="16"/>
      <c r="H98" s="14"/>
      <c r="I98" s="14">
        <f t="shared" si="4"/>
        <v>0</v>
      </c>
      <c r="J98" s="14" t="str">
        <f t="shared" si="5"/>
        <v/>
      </c>
    </row>
    <row r="99" spans="1:10" s="4" customFormat="1" ht="15.75" x14ac:dyDescent="0.25">
      <c r="A99" s="14">
        <f t="shared" si="3"/>
        <v>93</v>
      </c>
      <c r="B99" s="31" t="s">
        <v>148</v>
      </c>
      <c r="C99" s="25" t="s">
        <v>40</v>
      </c>
      <c r="D99" s="26">
        <v>651123</v>
      </c>
      <c r="E99" s="25" t="s">
        <v>20</v>
      </c>
      <c r="F99" s="32">
        <v>0.3</v>
      </c>
      <c r="G99" s="16"/>
      <c r="H99" s="14"/>
      <c r="I99" s="14">
        <f t="shared" si="4"/>
        <v>0</v>
      </c>
      <c r="J99" s="14" t="str">
        <f t="shared" si="5"/>
        <v/>
      </c>
    </row>
    <row r="100" spans="1:10" s="4" customFormat="1" ht="15.75" x14ac:dyDescent="0.25">
      <c r="A100" s="14">
        <f t="shared" si="3"/>
        <v>94</v>
      </c>
      <c r="B100" s="31" t="s">
        <v>149</v>
      </c>
      <c r="C100" s="25" t="s">
        <v>146</v>
      </c>
      <c r="D100" s="26">
        <v>102748</v>
      </c>
      <c r="E100" s="25" t="s">
        <v>20</v>
      </c>
      <c r="F100" s="32">
        <v>0.7</v>
      </c>
      <c r="G100" s="16"/>
      <c r="H100" s="14"/>
      <c r="I100" s="14">
        <f t="shared" si="4"/>
        <v>0</v>
      </c>
      <c r="J100" s="14" t="str">
        <f t="shared" si="5"/>
        <v/>
      </c>
    </row>
    <row r="101" spans="1:10" s="4" customFormat="1" ht="15.75" x14ac:dyDescent="0.25">
      <c r="A101" s="14">
        <f t="shared" si="3"/>
        <v>95</v>
      </c>
      <c r="B101" s="31" t="s">
        <v>150</v>
      </c>
      <c r="C101" s="25" t="s">
        <v>146</v>
      </c>
      <c r="D101" s="26">
        <v>651103</v>
      </c>
      <c r="E101" s="25" t="s">
        <v>20</v>
      </c>
      <c r="F101" s="32">
        <v>0.7</v>
      </c>
      <c r="G101" s="16"/>
      <c r="H101" s="14"/>
      <c r="I101" s="14">
        <f t="shared" si="4"/>
        <v>0</v>
      </c>
      <c r="J101" s="14" t="str">
        <f t="shared" si="5"/>
        <v/>
      </c>
    </row>
    <row r="102" spans="1:10" s="4" customFormat="1" ht="15.75" x14ac:dyDescent="0.25">
      <c r="A102" s="14">
        <f t="shared" si="3"/>
        <v>96</v>
      </c>
      <c r="B102" s="31" t="s">
        <v>9</v>
      </c>
      <c r="C102" s="25" t="s">
        <v>151</v>
      </c>
      <c r="D102" s="26">
        <v>1099392</v>
      </c>
      <c r="E102" s="25" t="s">
        <v>20</v>
      </c>
      <c r="F102" s="32">
        <v>0.7</v>
      </c>
      <c r="G102" s="16"/>
      <c r="H102" s="14"/>
      <c r="I102" s="14">
        <f t="shared" si="4"/>
        <v>0</v>
      </c>
      <c r="J102" s="14" t="str">
        <f t="shared" si="5"/>
        <v/>
      </c>
    </row>
    <row r="103" spans="1:10" s="4" customFormat="1" ht="15.75" x14ac:dyDescent="0.25">
      <c r="A103" s="14">
        <f t="shared" si="3"/>
        <v>97</v>
      </c>
      <c r="B103" s="31" t="s">
        <v>152</v>
      </c>
      <c r="C103" s="25" t="s">
        <v>153</v>
      </c>
      <c r="D103" s="26">
        <v>176610</v>
      </c>
      <c r="E103" s="25" t="s">
        <v>20</v>
      </c>
      <c r="F103" s="32">
        <v>0.3</v>
      </c>
      <c r="G103" s="16"/>
      <c r="H103" s="14"/>
      <c r="I103" s="14">
        <f t="shared" si="4"/>
        <v>0</v>
      </c>
      <c r="J103" s="14" t="str">
        <f t="shared" si="5"/>
        <v/>
      </c>
    </row>
    <row r="104" spans="1:10" s="4" customFormat="1" ht="15.75" x14ac:dyDescent="0.25">
      <c r="A104" s="14">
        <f t="shared" si="3"/>
        <v>98</v>
      </c>
      <c r="B104" s="31" t="s">
        <v>152</v>
      </c>
      <c r="C104" s="25" t="s">
        <v>153</v>
      </c>
      <c r="D104" s="26">
        <v>186578</v>
      </c>
      <c r="E104" s="25" t="s">
        <v>20</v>
      </c>
      <c r="F104" s="32">
        <v>0.3</v>
      </c>
      <c r="G104" s="16"/>
      <c r="H104" s="14"/>
      <c r="I104" s="14">
        <f t="shared" si="4"/>
        <v>0</v>
      </c>
      <c r="J104" s="14" t="str">
        <f t="shared" si="5"/>
        <v/>
      </c>
    </row>
    <row r="105" spans="1:10" s="4" customFormat="1" ht="15.75" x14ac:dyDescent="0.25">
      <c r="A105" s="14">
        <f t="shared" si="3"/>
        <v>99</v>
      </c>
      <c r="B105" s="31" t="s">
        <v>152</v>
      </c>
      <c r="C105" s="25" t="s">
        <v>153</v>
      </c>
      <c r="D105" s="26">
        <v>187848</v>
      </c>
      <c r="E105" s="25" t="s">
        <v>20</v>
      </c>
      <c r="F105" s="32">
        <v>0.3</v>
      </c>
      <c r="G105" s="16"/>
      <c r="H105" s="14"/>
      <c r="I105" s="14">
        <f t="shared" si="4"/>
        <v>0</v>
      </c>
      <c r="J105" s="14" t="str">
        <f t="shared" si="5"/>
        <v/>
      </c>
    </row>
    <row r="106" spans="1:10" s="4" customFormat="1" ht="15.75" x14ac:dyDescent="0.25">
      <c r="A106" s="14">
        <f t="shared" si="3"/>
        <v>100</v>
      </c>
      <c r="B106" s="31" t="s">
        <v>152</v>
      </c>
      <c r="C106" s="25" t="s">
        <v>57</v>
      </c>
      <c r="D106" s="26">
        <v>176803</v>
      </c>
      <c r="E106" s="25" t="s">
        <v>20</v>
      </c>
      <c r="F106" s="32">
        <v>0.3</v>
      </c>
      <c r="G106" s="16"/>
      <c r="H106" s="14"/>
      <c r="I106" s="14">
        <f t="shared" si="4"/>
        <v>0</v>
      </c>
      <c r="J106" s="14" t="str">
        <f t="shared" si="5"/>
        <v/>
      </c>
    </row>
    <row r="107" spans="1:10" s="4" customFormat="1" ht="15.75" x14ac:dyDescent="0.25">
      <c r="A107" s="14">
        <f t="shared" si="3"/>
        <v>101</v>
      </c>
      <c r="B107" s="31" t="s">
        <v>152</v>
      </c>
      <c r="C107" s="25" t="s">
        <v>57</v>
      </c>
      <c r="D107" s="26">
        <v>186752</v>
      </c>
      <c r="E107" s="25" t="s">
        <v>20</v>
      </c>
      <c r="F107" s="32">
        <v>0.7</v>
      </c>
      <c r="G107" s="16"/>
      <c r="H107" s="14"/>
      <c r="I107" s="14">
        <f t="shared" si="4"/>
        <v>0</v>
      </c>
      <c r="J107" s="14" t="str">
        <f t="shared" si="5"/>
        <v/>
      </c>
    </row>
    <row r="108" spans="1:10" s="4" customFormat="1" ht="15.75" x14ac:dyDescent="0.25">
      <c r="A108" s="14">
        <f t="shared" si="3"/>
        <v>102</v>
      </c>
      <c r="B108" s="31" t="s">
        <v>152</v>
      </c>
      <c r="C108" s="25" t="s">
        <v>57</v>
      </c>
      <c r="D108" s="25" t="s">
        <v>206</v>
      </c>
      <c r="E108" s="25" t="s">
        <v>20</v>
      </c>
      <c r="F108" s="32">
        <v>0.3</v>
      </c>
      <c r="G108" s="16"/>
      <c r="H108" s="14"/>
      <c r="I108" s="14">
        <f t="shared" si="4"/>
        <v>0</v>
      </c>
      <c r="J108" s="14" t="str">
        <f t="shared" si="5"/>
        <v/>
      </c>
    </row>
    <row r="109" spans="1:10" s="4" customFormat="1" ht="15.75" x14ac:dyDescent="0.25">
      <c r="A109" s="14">
        <f t="shared" si="3"/>
        <v>103</v>
      </c>
      <c r="B109" s="31" t="s">
        <v>24</v>
      </c>
      <c r="C109" s="25" t="s">
        <v>154</v>
      </c>
      <c r="D109" s="26">
        <v>651102</v>
      </c>
      <c r="E109" s="25" t="s">
        <v>20</v>
      </c>
      <c r="F109" s="32">
        <v>0.7</v>
      </c>
      <c r="G109" s="16"/>
      <c r="H109" s="14" t="str">
        <f>IF(G109&lt;&gt;"",ROUND(G109*(1+H3),2),"")</f>
        <v/>
      </c>
      <c r="I109" s="14">
        <f t="shared" si="4"/>
        <v>0</v>
      </c>
      <c r="J109" s="14" t="str">
        <f t="shared" si="5"/>
        <v/>
      </c>
    </row>
    <row r="110" spans="1:10" s="4" customFormat="1" ht="15.75" x14ac:dyDescent="0.25">
      <c r="A110" s="14">
        <f t="shared" si="3"/>
        <v>104</v>
      </c>
      <c r="B110" s="31" t="s">
        <v>7</v>
      </c>
      <c r="C110" s="25" t="s">
        <v>155</v>
      </c>
      <c r="D110" s="26">
        <v>45156</v>
      </c>
      <c r="E110" s="25" t="s">
        <v>20</v>
      </c>
      <c r="F110" s="32">
        <v>0.7</v>
      </c>
      <c r="G110" s="16"/>
      <c r="H110" s="14"/>
      <c r="I110" s="14">
        <f t="shared" si="4"/>
        <v>0</v>
      </c>
      <c r="J110" s="14" t="str">
        <f t="shared" si="5"/>
        <v/>
      </c>
    </row>
    <row r="111" spans="1:10" s="4" customFormat="1" x14ac:dyDescent="0.25">
      <c r="A111" s="44" t="s">
        <v>29</v>
      </c>
      <c r="B111" s="45"/>
      <c r="C111" s="45"/>
      <c r="D111" s="45"/>
      <c r="E111" s="45"/>
      <c r="F111" s="45"/>
      <c r="G111" s="45"/>
      <c r="H111" s="45"/>
      <c r="I111" s="46"/>
      <c r="J111" s="30">
        <f>SUM(I7:I110)</f>
        <v>0</v>
      </c>
    </row>
    <row r="112" spans="1:10" s="4" customFormat="1" x14ac:dyDescent="0.25">
      <c r="A112" s="47" t="s">
        <v>26</v>
      </c>
      <c r="B112" s="48"/>
      <c r="C112" s="48"/>
      <c r="D112" s="48"/>
      <c r="E112" s="48"/>
      <c r="F112" s="48"/>
      <c r="G112" s="48"/>
      <c r="H112" s="48"/>
      <c r="I112" s="49"/>
      <c r="J112" s="24">
        <f>SUM(J7:J110)</f>
        <v>0</v>
      </c>
    </row>
    <row r="113" spans="1:10" s="4" customFormat="1" x14ac:dyDescent="0.25">
      <c r="D113" s="34"/>
      <c r="E113" s="6"/>
      <c r="F113" s="4" t="s">
        <v>11</v>
      </c>
      <c r="G113" s="7"/>
      <c r="I113" s="4" t="str">
        <f t="shared" ref="I113:J116" si="6">IF(G113&lt;&gt;"",E113*G113,"")</f>
        <v/>
      </c>
      <c r="J113" s="4" t="str">
        <f t="shared" si="6"/>
        <v/>
      </c>
    </row>
    <row r="114" spans="1:10" s="4" customFormat="1" x14ac:dyDescent="0.25">
      <c r="A114" s="9" t="s">
        <v>209</v>
      </c>
      <c r="D114" s="34"/>
      <c r="E114" s="6"/>
      <c r="G114" s="7"/>
      <c r="I114" s="4" t="str">
        <f t="shared" si="6"/>
        <v/>
      </c>
      <c r="J114" s="4" t="str">
        <f t="shared" si="6"/>
        <v/>
      </c>
    </row>
    <row r="115" spans="1:10" s="13" customFormat="1" ht="45" x14ac:dyDescent="0.25">
      <c r="A115" s="10" t="s">
        <v>0</v>
      </c>
      <c r="B115" s="10" t="s">
        <v>1</v>
      </c>
      <c r="C115" s="10" t="s">
        <v>165</v>
      </c>
      <c r="D115" s="37" t="s">
        <v>2</v>
      </c>
      <c r="E115" s="11" t="s">
        <v>3</v>
      </c>
      <c r="F115" s="10" t="s">
        <v>4</v>
      </c>
      <c r="G115" s="12" t="s">
        <v>27</v>
      </c>
      <c r="H115" s="10" t="s">
        <v>5</v>
      </c>
      <c r="I115" s="10" t="s">
        <v>30</v>
      </c>
      <c r="J115" s="10" t="s">
        <v>28</v>
      </c>
    </row>
    <row r="116" spans="1:10" s="4" customFormat="1" ht="15.75" x14ac:dyDescent="0.25">
      <c r="A116" s="14">
        <v>1</v>
      </c>
      <c r="B116" s="31" t="s">
        <v>9</v>
      </c>
      <c r="C116" s="25" t="s">
        <v>166</v>
      </c>
      <c r="D116" s="25">
        <v>1077619</v>
      </c>
      <c r="E116" s="15" t="s">
        <v>6</v>
      </c>
      <c r="F116" s="32">
        <v>0.3</v>
      </c>
      <c r="G116" s="16"/>
      <c r="H116" s="14" t="str">
        <f>IF(G116&lt;&gt;"",ROUND(G116*(1+H3),2),"")</f>
        <v/>
      </c>
      <c r="I116" s="14">
        <f>SUM(G116*F116)</f>
        <v>0</v>
      </c>
      <c r="J116" s="14" t="str">
        <f t="shared" si="6"/>
        <v/>
      </c>
    </row>
    <row r="117" spans="1:10" s="4" customFormat="1" ht="15.75" x14ac:dyDescent="0.25">
      <c r="A117" s="14">
        <f>SUM(A116+1)</f>
        <v>2</v>
      </c>
      <c r="B117" s="31" t="s">
        <v>17</v>
      </c>
      <c r="C117" s="25" t="s">
        <v>167</v>
      </c>
      <c r="D117" s="25">
        <v>1098161</v>
      </c>
      <c r="E117" s="15" t="s">
        <v>6</v>
      </c>
      <c r="F117" s="32">
        <v>0.7</v>
      </c>
      <c r="G117" s="16"/>
      <c r="H117" s="14" t="str">
        <f>IF(G117&lt;&gt;"",ROUND(G117*(1+H3),2),"")</f>
        <v/>
      </c>
      <c r="I117" s="14">
        <f t="shared" ref="I117:I165" si="7">SUM(G117*F117)</f>
        <v>0</v>
      </c>
      <c r="J117" s="14" t="str">
        <f t="shared" ref="J117:J165" si="8">IF(H117&lt;&gt;"",F117*H117,"")</f>
        <v/>
      </c>
    </row>
    <row r="118" spans="1:10" s="4" customFormat="1" ht="31.5" x14ac:dyDescent="0.25">
      <c r="A118" s="14">
        <f t="shared" ref="A118:A165" si="9">SUM(A117+1)</f>
        <v>3</v>
      </c>
      <c r="B118" s="31" t="s">
        <v>168</v>
      </c>
      <c r="C118" s="25" t="s">
        <v>88</v>
      </c>
      <c r="D118" s="25">
        <v>1098758</v>
      </c>
      <c r="E118" s="15" t="s">
        <v>6</v>
      </c>
      <c r="F118" s="32">
        <v>0.7</v>
      </c>
      <c r="G118" s="16"/>
      <c r="H118" s="14" t="str">
        <f>IF(G118&lt;&gt;"",ROUND(G118*(1+H3),2),"")</f>
        <v/>
      </c>
      <c r="I118" s="14">
        <f t="shared" si="7"/>
        <v>0</v>
      </c>
      <c r="J118" s="14" t="str">
        <f t="shared" si="8"/>
        <v/>
      </c>
    </row>
    <row r="119" spans="1:10" s="4" customFormat="1" ht="50.25" customHeight="1" x14ac:dyDescent="0.25">
      <c r="A119" s="14">
        <f t="shared" si="9"/>
        <v>4</v>
      </c>
      <c r="B119" s="31" t="s">
        <v>9</v>
      </c>
      <c r="C119" s="25" t="s">
        <v>75</v>
      </c>
      <c r="D119" s="25">
        <v>1105403</v>
      </c>
      <c r="E119" s="15" t="s">
        <v>6</v>
      </c>
      <c r="F119" s="32">
        <v>0.7</v>
      </c>
      <c r="G119" s="16"/>
      <c r="H119" s="14" t="str">
        <f>IF(G119&lt;&gt;"",ROUND(G119*(1+H3),2),"")</f>
        <v/>
      </c>
      <c r="I119" s="14">
        <f t="shared" si="7"/>
        <v>0</v>
      </c>
      <c r="J119" s="14" t="str">
        <f t="shared" si="8"/>
        <v/>
      </c>
    </row>
    <row r="120" spans="1:10" s="4" customFormat="1" ht="15.75" x14ac:dyDescent="0.25">
      <c r="A120" s="14">
        <f t="shared" si="9"/>
        <v>5</v>
      </c>
      <c r="B120" s="31" t="s">
        <v>63</v>
      </c>
      <c r="C120" s="25" t="s">
        <v>64</v>
      </c>
      <c r="D120" s="26">
        <v>100835</v>
      </c>
      <c r="E120" s="15" t="s">
        <v>6</v>
      </c>
      <c r="F120" s="32">
        <v>0.7</v>
      </c>
      <c r="G120" s="16"/>
      <c r="H120" s="14" t="str">
        <f>IF(G120&lt;&gt;"",ROUND(G120*(1+H3),2),"")</f>
        <v/>
      </c>
      <c r="I120" s="14">
        <f t="shared" si="7"/>
        <v>0</v>
      </c>
      <c r="J120" s="14" t="str">
        <f t="shared" si="8"/>
        <v/>
      </c>
    </row>
    <row r="121" spans="1:10" s="4" customFormat="1" ht="15.75" x14ac:dyDescent="0.25">
      <c r="A121" s="14">
        <f t="shared" si="9"/>
        <v>6</v>
      </c>
      <c r="B121" s="31" t="s">
        <v>95</v>
      </c>
      <c r="C121" s="25" t="s">
        <v>96</v>
      </c>
      <c r="D121" s="26">
        <v>101910</v>
      </c>
      <c r="E121" s="15" t="s">
        <v>6</v>
      </c>
      <c r="F121" s="32">
        <v>0.7</v>
      </c>
      <c r="G121" s="16"/>
      <c r="H121" s="14" t="str">
        <f>IF(G121&lt;&gt;"",ROUND(G121*(1+H3),2),"")</f>
        <v/>
      </c>
      <c r="I121" s="14">
        <f t="shared" si="7"/>
        <v>0</v>
      </c>
      <c r="J121" s="14" t="str">
        <f t="shared" si="8"/>
        <v/>
      </c>
    </row>
    <row r="122" spans="1:10" s="4" customFormat="1" ht="31.5" customHeight="1" x14ac:dyDescent="0.25">
      <c r="A122" s="14">
        <f t="shared" si="9"/>
        <v>7</v>
      </c>
      <c r="B122" s="31" t="s">
        <v>97</v>
      </c>
      <c r="C122" s="25" t="s">
        <v>98</v>
      </c>
      <c r="D122" s="26">
        <v>106027</v>
      </c>
      <c r="E122" s="15" t="s">
        <v>6</v>
      </c>
      <c r="F122" s="32">
        <v>0.3</v>
      </c>
      <c r="G122" s="16"/>
      <c r="H122" s="14" t="str">
        <f>IF(G122&lt;&gt;"",ROUND(G122*(1+H3),2),"")</f>
        <v/>
      </c>
      <c r="I122" s="14">
        <f t="shared" si="7"/>
        <v>0</v>
      </c>
      <c r="J122" s="14" t="str">
        <f t="shared" si="8"/>
        <v/>
      </c>
    </row>
    <row r="123" spans="1:10" s="4" customFormat="1" ht="15.75" x14ac:dyDescent="0.25">
      <c r="A123" s="14">
        <f t="shared" si="9"/>
        <v>8</v>
      </c>
      <c r="B123" s="31" t="s">
        <v>97</v>
      </c>
      <c r="C123" s="25" t="s">
        <v>98</v>
      </c>
      <c r="D123" s="26">
        <v>106025</v>
      </c>
      <c r="E123" s="15" t="s">
        <v>6</v>
      </c>
      <c r="F123" s="32">
        <v>0.3</v>
      </c>
      <c r="G123" s="16"/>
      <c r="H123" s="14" t="str">
        <f>IF(G123&lt;&gt;"",ROUND(G123*(1+H3),2),"")</f>
        <v/>
      </c>
      <c r="I123" s="14">
        <f t="shared" si="7"/>
        <v>0</v>
      </c>
      <c r="J123" s="14" t="str">
        <f t="shared" si="8"/>
        <v/>
      </c>
    </row>
    <row r="124" spans="1:10" s="4" customFormat="1" ht="47.25" customHeight="1" x14ac:dyDescent="0.25">
      <c r="A124" s="14">
        <f t="shared" si="9"/>
        <v>9</v>
      </c>
      <c r="B124" s="31" t="s">
        <v>9</v>
      </c>
      <c r="C124" s="25" t="s">
        <v>166</v>
      </c>
      <c r="D124" s="26">
        <v>100396</v>
      </c>
      <c r="E124" s="15" t="s">
        <v>6</v>
      </c>
      <c r="F124" s="32">
        <v>0.7</v>
      </c>
      <c r="G124" s="16"/>
      <c r="H124" s="14" t="str">
        <f>IF(G124&lt;&gt;"",ROUND(G124*(1+H3),2),"")</f>
        <v/>
      </c>
      <c r="I124" s="14">
        <f t="shared" si="7"/>
        <v>0</v>
      </c>
      <c r="J124" s="14" t="str">
        <f t="shared" si="8"/>
        <v/>
      </c>
    </row>
    <row r="125" spans="1:10" s="4" customFormat="1" ht="15.75" x14ac:dyDescent="0.25">
      <c r="A125" s="14">
        <f t="shared" si="9"/>
        <v>10</v>
      </c>
      <c r="B125" s="31" t="s">
        <v>9</v>
      </c>
      <c r="C125" s="25" t="s">
        <v>169</v>
      </c>
      <c r="D125" s="25">
        <v>103846</v>
      </c>
      <c r="E125" s="15" t="s">
        <v>6</v>
      </c>
      <c r="F125" s="32">
        <v>0.7</v>
      </c>
      <c r="G125" s="16"/>
      <c r="H125" s="14" t="str">
        <f>IF(G125&lt;&gt;"",ROUND(G125*(1+H3),2),"")</f>
        <v/>
      </c>
      <c r="I125" s="14">
        <f t="shared" si="7"/>
        <v>0</v>
      </c>
      <c r="J125" s="14" t="str">
        <f t="shared" si="8"/>
        <v/>
      </c>
    </row>
    <row r="126" spans="1:10" s="4" customFormat="1" ht="15.75" x14ac:dyDescent="0.25">
      <c r="A126" s="14">
        <f t="shared" si="9"/>
        <v>11</v>
      </c>
      <c r="B126" s="31" t="s">
        <v>100</v>
      </c>
      <c r="C126" s="25" t="s">
        <v>101</v>
      </c>
      <c r="D126" s="25">
        <v>1099392</v>
      </c>
      <c r="E126" s="15" t="s">
        <v>6</v>
      </c>
      <c r="F126" s="32">
        <v>0.7</v>
      </c>
      <c r="G126" s="16"/>
      <c r="H126" s="14" t="str">
        <f>IF(G126&lt;&gt;"",ROUND(G126*(1+H3),2),"")</f>
        <v/>
      </c>
      <c r="I126" s="14">
        <f t="shared" si="7"/>
        <v>0</v>
      </c>
      <c r="J126" s="14" t="str">
        <f t="shared" si="8"/>
        <v/>
      </c>
    </row>
    <row r="127" spans="1:10" s="4" customFormat="1" ht="15.75" x14ac:dyDescent="0.25">
      <c r="A127" s="14">
        <f t="shared" si="9"/>
        <v>12</v>
      </c>
      <c r="B127" s="31" t="s">
        <v>100</v>
      </c>
      <c r="C127" s="25" t="s">
        <v>101</v>
      </c>
      <c r="D127" s="26">
        <v>101927</v>
      </c>
      <c r="E127" s="15" t="s">
        <v>6</v>
      </c>
      <c r="F127" s="32">
        <v>0.7</v>
      </c>
      <c r="G127" s="16"/>
      <c r="H127" s="14" t="str">
        <f>IF(G127&lt;&gt;"",ROUND(G127*(1+H3),2),"")</f>
        <v/>
      </c>
      <c r="I127" s="14">
        <f t="shared" si="7"/>
        <v>0</v>
      </c>
      <c r="J127" s="14" t="str">
        <f t="shared" si="8"/>
        <v/>
      </c>
    </row>
    <row r="128" spans="1:10" s="4" customFormat="1" ht="15.75" x14ac:dyDescent="0.25">
      <c r="A128" s="14">
        <f t="shared" si="9"/>
        <v>13</v>
      </c>
      <c r="B128" s="31" t="s">
        <v>102</v>
      </c>
      <c r="C128" s="25" t="s">
        <v>103</v>
      </c>
      <c r="D128" s="25" t="s">
        <v>170</v>
      </c>
      <c r="E128" s="15" t="s">
        <v>6</v>
      </c>
      <c r="F128" s="32">
        <v>0.7</v>
      </c>
      <c r="G128" s="16"/>
      <c r="H128" s="14" t="str">
        <f>IF(G128&lt;&gt;"",ROUND(G128*(1+H3),2),"")</f>
        <v/>
      </c>
      <c r="I128" s="14">
        <f t="shared" si="7"/>
        <v>0</v>
      </c>
      <c r="J128" s="14" t="str">
        <f t="shared" si="8"/>
        <v/>
      </c>
    </row>
    <row r="129" spans="1:10" s="4" customFormat="1" ht="15.75" x14ac:dyDescent="0.25">
      <c r="A129" s="14">
        <f t="shared" si="9"/>
        <v>14</v>
      </c>
      <c r="B129" s="31" t="s">
        <v>102</v>
      </c>
      <c r="C129" s="25" t="s">
        <v>103</v>
      </c>
      <c r="D129" s="25">
        <v>108459</v>
      </c>
      <c r="E129" s="15" t="s">
        <v>6</v>
      </c>
      <c r="F129" s="32">
        <v>0.7</v>
      </c>
      <c r="G129" s="16"/>
      <c r="H129" s="14" t="str">
        <f>IF(G129&lt;&gt;"",ROUND(G129*(1+H3),2),"")</f>
        <v/>
      </c>
      <c r="I129" s="14">
        <f t="shared" si="7"/>
        <v>0</v>
      </c>
      <c r="J129" s="14" t="str">
        <f t="shared" si="8"/>
        <v/>
      </c>
    </row>
    <row r="130" spans="1:10" s="4" customFormat="1" ht="15.75" x14ac:dyDescent="0.25">
      <c r="A130" s="14">
        <f t="shared" si="9"/>
        <v>15</v>
      </c>
      <c r="B130" s="31" t="s">
        <v>87</v>
      </c>
      <c r="C130" s="25" t="s">
        <v>88</v>
      </c>
      <c r="D130" s="25">
        <v>1085222</v>
      </c>
      <c r="E130" s="15" t="s">
        <v>6</v>
      </c>
      <c r="F130" s="32">
        <v>0.7</v>
      </c>
      <c r="G130" s="16"/>
      <c r="H130" s="14" t="str">
        <f>IF(G130&lt;&gt;"",ROUND(G130*(1+H3),2),"")</f>
        <v/>
      </c>
      <c r="I130" s="14">
        <f t="shared" si="7"/>
        <v>0</v>
      </c>
      <c r="J130" s="14" t="str">
        <f t="shared" si="8"/>
        <v/>
      </c>
    </row>
    <row r="131" spans="1:10" s="4" customFormat="1" ht="21" customHeight="1" x14ac:dyDescent="0.25">
      <c r="A131" s="14">
        <f t="shared" si="9"/>
        <v>16</v>
      </c>
      <c r="B131" s="31" t="s">
        <v>171</v>
      </c>
      <c r="C131" s="25" t="s">
        <v>172</v>
      </c>
      <c r="D131" s="25">
        <v>606530</v>
      </c>
      <c r="E131" s="15" t="s">
        <v>6</v>
      </c>
      <c r="F131" s="32">
        <v>0.7</v>
      </c>
      <c r="G131" s="16"/>
      <c r="H131" s="14" t="str">
        <f>IF(G131&lt;&gt;"",ROUND(G131*(1+H3),2),"")</f>
        <v/>
      </c>
      <c r="I131" s="14">
        <f t="shared" si="7"/>
        <v>0</v>
      </c>
      <c r="J131" s="14" t="str">
        <f t="shared" si="8"/>
        <v/>
      </c>
    </row>
    <row r="132" spans="1:10" s="4" customFormat="1" ht="15.75" x14ac:dyDescent="0.25">
      <c r="A132" s="14">
        <f t="shared" si="9"/>
        <v>17</v>
      </c>
      <c r="B132" s="31" t="s">
        <v>23</v>
      </c>
      <c r="C132" s="25" t="s">
        <v>173</v>
      </c>
      <c r="D132" s="25">
        <v>600241</v>
      </c>
      <c r="E132" s="15" t="s">
        <v>6</v>
      </c>
      <c r="F132" s="32">
        <v>0.7</v>
      </c>
      <c r="G132" s="16"/>
      <c r="H132" s="14" t="str">
        <f>IF(G132&lt;&gt;"",ROUND(G132*(1+H3),2),"")</f>
        <v/>
      </c>
      <c r="I132" s="14">
        <f t="shared" si="7"/>
        <v>0</v>
      </c>
      <c r="J132" s="14" t="str">
        <f t="shared" si="8"/>
        <v/>
      </c>
    </row>
    <row r="133" spans="1:10" s="4" customFormat="1" ht="15.75" x14ac:dyDescent="0.25">
      <c r="A133" s="14">
        <f t="shared" si="9"/>
        <v>18</v>
      </c>
      <c r="B133" s="31" t="s">
        <v>16</v>
      </c>
      <c r="C133" s="25" t="s">
        <v>174</v>
      </c>
      <c r="D133" s="25">
        <v>106970</v>
      </c>
      <c r="E133" s="15" t="s">
        <v>6</v>
      </c>
      <c r="F133" s="32">
        <v>0.7</v>
      </c>
      <c r="G133" s="16"/>
      <c r="H133" s="14" t="str">
        <f>IF(G133&lt;&gt;"",ROUND(G133*(1+H3),2),"")</f>
        <v/>
      </c>
      <c r="I133" s="14">
        <f t="shared" si="7"/>
        <v>0</v>
      </c>
      <c r="J133" s="14" t="str">
        <f t="shared" si="8"/>
        <v/>
      </c>
    </row>
    <row r="134" spans="1:10" s="4" customFormat="1" ht="15.75" x14ac:dyDescent="0.25">
      <c r="A134" s="14">
        <f t="shared" si="9"/>
        <v>19</v>
      </c>
      <c r="B134" s="31" t="s">
        <v>175</v>
      </c>
      <c r="C134" s="25" t="s">
        <v>176</v>
      </c>
      <c r="D134" s="25">
        <v>748755</v>
      </c>
      <c r="E134" s="15" t="s">
        <v>6</v>
      </c>
      <c r="F134" s="32">
        <v>0.7</v>
      </c>
      <c r="G134" s="16"/>
      <c r="H134" s="14" t="str">
        <f>IF(G134&lt;&gt;"",ROUND(G134*(1+H3),2),"")</f>
        <v/>
      </c>
      <c r="I134" s="14">
        <f t="shared" si="7"/>
        <v>0</v>
      </c>
      <c r="J134" s="14" t="str">
        <f t="shared" si="8"/>
        <v/>
      </c>
    </row>
    <row r="135" spans="1:10" s="4" customFormat="1" ht="15.75" x14ac:dyDescent="0.25">
      <c r="A135" s="14">
        <f t="shared" si="9"/>
        <v>20</v>
      </c>
      <c r="B135" s="31" t="s">
        <v>95</v>
      </c>
      <c r="C135" s="25" t="s">
        <v>177</v>
      </c>
      <c r="D135" s="25">
        <v>113516</v>
      </c>
      <c r="E135" s="15" t="s">
        <v>6</v>
      </c>
      <c r="F135" s="32">
        <v>0.7</v>
      </c>
      <c r="G135" s="16"/>
      <c r="H135" s="14" t="str">
        <f>IF(G135&lt;&gt;"",ROUND(G135*(1+H3),2),"")</f>
        <v/>
      </c>
      <c r="I135" s="14">
        <f t="shared" si="7"/>
        <v>0</v>
      </c>
      <c r="J135" s="14" t="str">
        <f t="shared" si="8"/>
        <v/>
      </c>
    </row>
    <row r="136" spans="1:10" s="4" customFormat="1" ht="18" customHeight="1" x14ac:dyDescent="0.25">
      <c r="A136" s="14">
        <f t="shared" si="9"/>
        <v>21</v>
      </c>
      <c r="B136" s="31" t="s">
        <v>178</v>
      </c>
      <c r="C136" s="25" t="s">
        <v>179</v>
      </c>
      <c r="D136" s="25">
        <v>70004</v>
      </c>
      <c r="E136" s="15" t="s">
        <v>6</v>
      </c>
      <c r="F136" s="32">
        <v>0.7</v>
      </c>
      <c r="G136" s="16"/>
      <c r="H136" s="14" t="str">
        <f>IF(G136&lt;&gt;"",ROUND(G136*(1+H3),2),"")</f>
        <v/>
      </c>
      <c r="I136" s="14">
        <f t="shared" si="7"/>
        <v>0</v>
      </c>
      <c r="J136" s="14" t="str">
        <f t="shared" si="8"/>
        <v/>
      </c>
    </row>
    <row r="137" spans="1:10" s="4" customFormat="1" ht="15.75" x14ac:dyDescent="0.25">
      <c r="A137" s="14">
        <f t="shared" si="9"/>
        <v>22</v>
      </c>
      <c r="B137" s="31" t="s">
        <v>7</v>
      </c>
      <c r="C137" s="25" t="s">
        <v>62</v>
      </c>
      <c r="D137" s="25">
        <v>123980</v>
      </c>
      <c r="E137" s="15" t="s">
        <v>6</v>
      </c>
      <c r="F137" s="32">
        <v>0.7</v>
      </c>
      <c r="G137" s="16"/>
      <c r="H137" s="14" t="str">
        <f>IF(G137&lt;&gt;"",ROUND(G137*(1+H3),2),"")</f>
        <v/>
      </c>
      <c r="I137" s="14">
        <f t="shared" si="7"/>
        <v>0</v>
      </c>
      <c r="J137" s="14" t="str">
        <f t="shared" si="8"/>
        <v/>
      </c>
    </row>
    <row r="138" spans="1:10" s="4" customFormat="1" ht="15.75" x14ac:dyDescent="0.25">
      <c r="A138" s="14">
        <f t="shared" si="9"/>
        <v>23</v>
      </c>
      <c r="B138" s="31" t="s">
        <v>7</v>
      </c>
      <c r="C138" s="25" t="s">
        <v>62</v>
      </c>
      <c r="D138" s="25">
        <v>201067</v>
      </c>
      <c r="E138" s="15" t="s">
        <v>6</v>
      </c>
      <c r="F138" s="32">
        <v>0.7</v>
      </c>
      <c r="G138" s="16"/>
      <c r="H138" s="14" t="str">
        <f>IF(G138&lt;&gt;"",ROUND(G138*(1+H3),2),"")</f>
        <v/>
      </c>
      <c r="I138" s="14">
        <f t="shared" si="7"/>
        <v>0</v>
      </c>
      <c r="J138" s="14" t="str">
        <f t="shared" si="8"/>
        <v/>
      </c>
    </row>
    <row r="139" spans="1:10" s="4" customFormat="1" ht="15.75" x14ac:dyDescent="0.25">
      <c r="A139" s="14">
        <f t="shared" si="9"/>
        <v>24</v>
      </c>
      <c r="B139" s="31" t="s">
        <v>180</v>
      </c>
      <c r="C139" s="31" t="s">
        <v>181</v>
      </c>
      <c r="D139" s="25">
        <v>212722</v>
      </c>
      <c r="E139" s="15" t="s">
        <v>6</v>
      </c>
      <c r="F139" s="32">
        <v>0.7</v>
      </c>
      <c r="G139" s="16"/>
      <c r="H139" s="14" t="str">
        <f>IF(G139&lt;&gt;"",ROUND(G139*(1+H3),2),"")</f>
        <v/>
      </c>
      <c r="I139" s="14">
        <f t="shared" si="7"/>
        <v>0</v>
      </c>
      <c r="J139" s="14" t="str">
        <f t="shared" si="8"/>
        <v/>
      </c>
    </row>
    <row r="140" spans="1:10" s="4" customFormat="1" ht="15.75" x14ac:dyDescent="0.25">
      <c r="A140" s="14">
        <f t="shared" si="9"/>
        <v>25</v>
      </c>
      <c r="B140" s="31" t="s">
        <v>63</v>
      </c>
      <c r="C140" s="31" t="s">
        <v>64</v>
      </c>
      <c r="D140" s="26">
        <v>100831</v>
      </c>
      <c r="E140" s="15" t="s">
        <v>6</v>
      </c>
      <c r="F140" s="32">
        <v>0.7</v>
      </c>
      <c r="G140" s="16"/>
      <c r="H140" s="14" t="str">
        <f>IF(G140&lt;&gt;"",ROUND(G140*(1+H3),2),"")</f>
        <v/>
      </c>
      <c r="I140" s="14">
        <f t="shared" si="7"/>
        <v>0</v>
      </c>
      <c r="J140" s="14" t="str">
        <f t="shared" si="8"/>
        <v/>
      </c>
    </row>
    <row r="141" spans="1:10" s="4" customFormat="1" ht="15.75" x14ac:dyDescent="0.25">
      <c r="A141" s="14">
        <f t="shared" si="9"/>
        <v>26</v>
      </c>
      <c r="B141" s="31" t="s">
        <v>63</v>
      </c>
      <c r="C141" s="31" t="s">
        <v>182</v>
      </c>
      <c r="D141" s="25">
        <v>741787</v>
      </c>
      <c r="E141" s="15" t="s">
        <v>6</v>
      </c>
      <c r="F141" s="32">
        <v>0.7</v>
      </c>
      <c r="G141" s="16"/>
      <c r="H141" s="14" t="str">
        <f>IF(G141&lt;&gt;"",ROUND(G141*(1+H3),2),"")</f>
        <v/>
      </c>
      <c r="I141" s="14">
        <f t="shared" si="7"/>
        <v>0</v>
      </c>
      <c r="J141" s="14" t="str">
        <f t="shared" si="8"/>
        <v/>
      </c>
    </row>
    <row r="142" spans="1:10" s="4" customFormat="1" ht="15.75" x14ac:dyDescent="0.25">
      <c r="A142" s="14">
        <f t="shared" si="9"/>
        <v>27</v>
      </c>
      <c r="B142" s="31" t="s">
        <v>63</v>
      </c>
      <c r="C142" s="31" t="s">
        <v>183</v>
      </c>
      <c r="D142" s="25">
        <v>741791</v>
      </c>
      <c r="E142" s="15" t="s">
        <v>6</v>
      </c>
      <c r="F142" s="32">
        <v>0.7</v>
      </c>
      <c r="G142" s="16"/>
      <c r="H142" s="14" t="str">
        <f>IF(G142&lt;&gt;"",ROUND(G142*(1+H3),2),"")</f>
        <v/>
      </c>
      <c r="I142" s="14">
        <f t="shared" si="7"/>
        <v>0</v>
      </c>
      <c r="J142" s="14" t="str">
        <f t="shared" si="8"/>
        <v/>
      </c>
    </row>
    <row r="143" spans="1:10" s="4" customFormat="1" ht="15.75" x14ac:dyDescent="0.25">
      <c r="A143" s="14">
        <f t="shared" si="9"/>
        <v>28</v>
      </c>
      <c r="B143" s="31" t="s">
        <v>63</v>
      </c>
      <c r="C143" s="31" t="s">
        <v>184</v>
      </c>
      <c r="D143" s="25">
        <v>741792</v>
      </c>
      <c r="E143" s="15" t="s">
        <v>6</v>
      </c>
      <c r="F143" s="32">
        <v>0.7</v>
      </c>
      <c r="G143" s="16"/>
      <c r="H143" s="14" t="str">
        <f>IF(G143&lt;&gt;"",ROUND(G143*(1+H3),2),"")</f>
        <v/>
      </c>
      <c r="I143" s="14">
        <f t="shared" si="7"/>
        <v>0</v>
      </c>
      <c r="J143" s="14" t="str">
        <f t="shared" si="8"/>
        <v/>
      </c>
    </row>
    <row r="144" spans="1:10" s="4" customFormat="1" ht="15.75" x14ac:dyDescent="0.25">
      <c r="A144" s="14">
        <f t="shared" si="9"/>
        <v>29</v>
      </c>
      <c r="B144" s="31" t="s">
        <v>63</v>
      </c>
      <c r="C144" s="31" t="s">
        <v>185</v>
      </c>
      <c r="D144" s="25">
        <v>741481</v>
      </c>
      <c r="E144" s="15" t="s">
        <v>6</v>
      </c>
      <c r="F144" s="32">
        <v>0.7</v>
      </c>
      <c r="G144" s="16"/>
      <c r="H144" s="14" t="str">
        <f>IF(G144&lt;&gt;"",ROUND(G144*(1+H3),2),"")</f>
        <v/>
      </c>
      <c r="I144" s="14">
        <f t="shared" si="7"/>
        <v>0</v>
      </c>
      <c r="J144" s="14" t="str">
        <f t="shared" si="8"/>
        <v/>
      </c>
    </row>
    <row r="145" spans="1:10" s="4" customFormat="1" ht="15.75" x14ac:dyDescent="0.25">
      <c r="A145" s="14">
        <f t="shared" si="9"/>
        <v>30</v>
      </c>
      <c r="B145" s="31" t="s">
        <v>63</v>
      </c>
      <c r="C145" s="31" t="s">
        <v>186</v>
      </c>
      <c r="D145" s="25">
        <v>741832</v>
      </c>
      <c r="E145" s="15" t="s">
        <v>6</v>
      </c>
      <c r="F145" s="32">
        <v>0.7</v>
      </c>
      <c r="G145" s="16"/>
      <c r="H145" s="14" t="str">
        <f>IF(G145&lt;&gt;"",ROUND(G145*(1+H3),2),"")</f>
        <v/>
      </c>
      <c r="I145" s="14">
        <f t="shared" si="7"/>
        <v>0</v>
      </c>
      <c r="J145" s="14" t="str">
        <f t="shared" si="8"/>
        <v/>
      </c>
    </row>
    <row r="146" spans="1:10" s="4" customFormat="1" ht="15.75" x14ac:dyDescent="0.25">
      <c r="A146" s="14">
        <f t="shared" si="9"/>
        <v>31</v>
      </c>
      <c r="B146" s="31" t="s">
        <v>187</v>
      </c>
      <c r="C146" s="31" t="s">
        <v>188</v>
      </c>
      <c r="D146" s="25">
        <v>128150</v>
      </c>
      <c r="E146" s="15" t="s">
        <v>6</v>
      </c>
      <c r="F146" s="32">
        <v>0.7</v>
      </c>
      <c r="G146" s="16"/>
      <c r="H146" s="14" t="str">
        <f>IF(G146&lt;&gt;"",ROUND(G146*(1+H3),2),"")</f>
        <v/>
      </c>
      <c r="I146" s="14">
        <f t="shared" si="7"/>
        <v>0</v>
      </c>
      <c r="J146" s="14" t="str">
        <f t="shared" si="8"/>
        <v/>
      </c>
    </row>
    <row r="147" spans="1:10" s="4" customFormat="1" ht="15.75" x14ac:dyDescent="0.25">
      <c r="A147" s="14">
        <f t="shared" si="9"/>
        <v>32</v>
      </c>
      <c r="B147" s="31" t="s">
        <v>140</v>
      </c>
      <c r="C147" s="31" t="s">
        <v>189</v>
      </c>
      <c r="D147" s="25">
        <v>186069</v>
      </c>
      <c r="E147" s="15" t="s">
        <v>6</v>
      </c>
      <c r="F147" s="32">
        <v>0.7</v>
      </c>
      <c r="G147" s="16"/>
      <c r="H147" s="14" t="str">
        <f>IF(G147&lt;&gt;"",ROUND(G147*(1+H3),2),"")</f>
        <v/>
      </c>
      <c r="I147" s="14">
        <f t="shared" si="7"/>
        <v>0</v>
      </c>
      <c r="J147" s="14" t="str">
        <f t="shared" si="8"/>
        <v/>
      </c>
    </row>
    <row r="148" spans="1:10" s="4" customFormat="1" ht="15.75" x14ac:dyDescent="0.25">
      <c r="A148" s="14">
        <f t="shared" si="9"/>
        <v>33</v>
      </c>
      <c r="B148" s="31" t="s">
        <v>67</v>
      </c>
      <c r="C148" s="31" t="s">
        <v>68</v>
      </c>
      <c r="D148" s="25">
        <v>100405</v>
      </c>
      <c r="E148" s="15" t="s">
        <v>6</v>
      </c>
      <c r="F148" s="32">
        <v>0.7</v>
      </c>
      <c r="G148" s="16"/>
      <c r="H148" s="14" t="str">
        <f>IF(G148&lt;&gt;"",ROUND(G148*(1+H3),2),"")</f>
        <v/>
      </c>
      <c r="I148" s="14">
        <f t="shared" si="7"/>
        <v>0</v>
      </c>
      <c r="J148" s="14" t="str">
        <f t="shared" si="8"/>
        <v/>
      </c>
    </row>
    <row r="149" spans="1:10" s="4" customFormat="1" ht="15.75" x14ac:dyDescent="0.25">
      <c r="A149" s="14">
        <f t="shared" si="9"/>
        <v>34</v>
      </c>
      <c r="B149" s="31" t="s">
        <v>100</v>
      </c>
      <c r="C149" s="31" t="s">
        <v>101</v>
      </c>
      <c r="D149" s="25">
        <v>100411</v>
      </c>
      <c r="E149" s="15" t="s">
        <v>6</v>
      </c>
      <c r="F149" s="32">
        <v>0.7</v>
      </c>
      <c r="G149" s="16"/>
      <c r="H149" s="14" t="str">
        <f>IF(G149&lt;&gt;"",ROUND(G149*(1+H3),2),"")</f>
        <v/>
      </c>
      <c r="I149" s="14">
        <f t="shared" si="7"/>
        <v>0</v>
      </c>
      <c r="J149" s="14" t="str">
        <f t="shared" si="8"/>
        <v/>
      </c>
    </row>
    <row r="150" spans="1:10" s="4" customFormat="1" ht="15.75" x14ac:dyDescent="0.25">
      <c r="A150" s="14">
        <f t="shared" si="9"/>
        <v>35</v>
      </c>
      <c r="B150" s="31" t="s">
        <v>63</v>
      </c>
      <c r="C150" s="31" t="s">
        <v>190</v>
      </c>
      <c r="D150" s="25">
        <v>741792</v>
      </c>
      <c r="E150" s="15" t="s">
        <v>6</v>
      </c>
      <c r="F150" s="32">
        <v>0.7</v>
      </c>
      <c r="G150" s="16"/>
      <c r="H150" s="14" t="str">
        <f>IF(G150&lt;&gt;"",ROUND(G150*(1+H3),2),"")</f>
        <v/>
      </c>
      <c r="I150" s="14">
        <f t="shared" si="7"/>
        <v>0</v>
      </c>
      <c r="J150" s="14" t="str">
        <f t="shared" si="8"/>
        <v/>
      </c>
    </row>
    <row r="151" spans="1:10" s="4" customFormat="1" ht="15.75" x14ac:dyDescent="0.25">
      <c r="A151" s="14">
        <f t="shared" si="9"/>
        <v>36</v>
      </c>
      <c r="B151" s="31" t="s">
        <v>67</v>
      </c>
      <c r="C151" s="31" t="s">
        <v>68</v>
      </c>
      <c r="D151" s="25">
        <v>101779</v>
      </c>
      <c r="E151" s="15" t="s">
        <v>6</v>
      </c>
      <c r="F151" s="32">
        <v>0.7</v>
      </c>
      <c r="G151" s="16"/>
      <c r="H151" s="14" t="str">
        <f>IF(G151&lt;&gt;"",ROUND(G151*(1+H3),2),"")</f>
        <v/>
      </c>
      <c r="I151" s="14">
        <f t="shared" si="7"/>
        <v>0</v>
      </c>
      <c r="J151" s="14" t="str">
        <f t="shared" si="8"/>
        <v/>
      </c>
    </row>
    <row r="152" spans="1:10" s="4" customFormat="1" ht="15.75" x14ac:dyDescent="0.25">
      <c r="A152" s="14">
        <f t="shared" si="9"/>
        <v>37</v>
      </c>
      <c r="B152" s="31" t="s">
        <v>115</v>
      </c>
      <c r="C152" s="31" t="s">
        <v>116</v>
      </c>
      <c r="D152" s="25">
        <v>101915</v>
      </c>
      <c r="E152" s="15" t="s">
        <v>6</v>
      </c>
      <c r="F152" s="32">
        <v>0.7</v>
      </c>
      <c r="G152" s="16"/>
      <c r="H152" s="14" t="str">
        <f>IF(G152&lt;&gt;"",ROUND(G152*(1+H3),2),"")</f>
        <v/>
      </c>
      <c r="I152" s="14">
        <f t="shared" si="7"/>
        <v>0</v>
      </c>
      <c r="J152" s="14" t="str">
        <f t="shared" si="8"/>
        <v/>
      </c>
    </row>
    <row r="153" spans="1:10" s="4" customFormat="1" ht="15.75" x14ac:dyDescent="0.25">
      <c r="A153" s="14">
        <f t="shared" si="9"/>
        <v>38</v>
      </c>
      <c r="B153" s="31" t="s">
        <v>63</v>
      </c>
      <c r="C153" s="31" t="s">
        <v>64</v>
      </c>
      <c r="D153" s="25">
        <v>114200</v>
      </c>
      <c r="E153" s="15" t="s">
        <v>6</v>
      </c>
      <c r="F153" s="32">
        <v>0.7</v>
      </c>
      <c r="G153" s="16"/>
      <c r="H153" s="14" t="str">
        <f>IF(G153&lt;&gt;"",ROUND(G153*(1+H3),2),"")</f>
        <v/>
      </c>
      <c r="I153" s="14">
        <f t="shared" si="7"/>
        <v>0</v>
      </c>
      <c r="J153" s="14" t="str">
        <f t="shared" si="8"/>
        <v/>
      </c>
    </row>
    <row r="154" spans="1:10" s="4" customFormat="1" ht="15.75" x14ac:dyDescent="0.25">
      <c r="A154" s="14">
        <f t="shared" si="9"/>
        <v>39</v>
      </c>
      <c r="B154" s="31" t="s">
        <v>191</v>
      </c>
      <c r="C154" s="31" t="s">
        <v>192</v>
      </c>
      <c r="D154" s="25">
        <v>120042</v>
      </c>
      <c r="E154" s="15" t="s">
        <v>6</v>
      </c>
      <c r="F154" s="32">
        <v>0.7</v>
      </c>
      <c r="G154" s="16"/>
      <c r="H154" s="14" t="str">
        <f>IF(G154&lt;&gt;"",ROUND(G154*(1+H3),2),"")</f>
        <v/>
      </c>
      <c r="I154" s="14">
        <f t="shared" si="7"/>
        <v>0</v>
      </c>
      <c r="J154" s="14" t="str">
        <f t="shared" si="8"/>
        <v/>
      </c>
    </row>
    <row r="155" spans="1:10" s="4" customFormat="1" ht="15.75" x14ac:dyDescent="0.25">
      <c r="A155" s="14">
        <f t="shared" si="9"/>
        <v>40</v>
      </c>
      <c r="B155" s="31" t="s">
        <v>67</v>
      </c>
      <c r="C155" s="31" t="s">
        <v>68</v>
      </c>
      <c r="D155" s="25">
        <v>120050</v>
      </c>
      <c r="E155" s="15" t="s">
        <v>6</v>
      </c>
      <c r="F155" s="32">
        <v>0.7</v>
      </c>
      <c r="G155" s="16"/>
      <c r="H155" s="14" t="str">
        <f>IF(G155&lt;&gt;"",ROUND(G155*(1+H3),2),"")</f>
        <v/>
      </c>
      <c r="I155" s="14">
        <f t="shared" si="7"/>
        <v>0</v>
      </c>
      <c r="J155" s="14" t="str">
        <f t="shared" si="8"/>
        <v/>
      </c>
    </row>
    <row r="156" spans="1:10" s="4" customFormat="1" ht="15.75" x14ac:dyDescent="0.25">
      <c r="A156" s="14">
        <f t="shared" si="9"/>
        <v>41</v>
      </c>
      <c r="B156" s="31" t="s">
        <v>193</v>
      </c>
      <c r="C156" s="31" t="s">
        <v>194</v>
      </c>
      <c r="D156" s="25">
        <v>125757</v>
      </c>
      <c r="E156" s="15" t="s">
        <v>6</v>
      </c>
      <c r="F156" s="32">
        <v>0.7</v>
      </c>
      <c r="G156" s="16"/>
      <c r="H156" s="14" t="str">
        <f>IF(G156&lt;&gt;"",ROUND(G156*(1+H3),2),"")</f>
        <v/>
      </c>
      <c r="I156" s="14">
        <f t="shared" si="7"/>
        <v>0</v>
      </c>
      <c r="J156" s="14" t="str">
        <f t="shared" si="8"/>
        <v/>
      </c>
    </row>
    <row r="157" spans="1:10" s="4" customFormat="1" ht="15.75" x14ac:dyDescent="0.25">
      <c r="A157" s="14">
        <f t="shared" si="9"/>
        <v>42</v>
      </c>
      <c r="B157" s="31" t="s">
        <v>100</v>
      </c>
      <c r="C157" s="31" t="s">
        <v>101</v>
      </c>
      <c r="D157" s="25">
        <v>140439</v>
      </c>
      <c r="E157" s="15" t="s">
        <v>6</v>
      </c>
      <c r="F157" s="32">
        <v>0.7</v>
      </c>
      <c r="G157" s="16"/>
      <c r="H157" s="14" t="str">
        <f>IF(G157&lt;&gt;"",ROUND(G157*(1+H3),2),"")</f>
        <v/>
      </c>
      <c r="I157" s="14">
        <f t="shared" si="7"/>
        <v>0</v>
      </c>
      <c r="J157" s="14" t="str">
        <f t="shared" si="8"/>
        <v/>
      </c>
    </row>
    <row r="158" spans="1:10" s="4" customFormat="1" ht="15.75" x14ac:dyDescent="0.25">
      <c r="A158" s="14">
        <f t="shared" si="9"/>
        <v>43</v>
      </c>
      <c r="B158" s="31" t="s">
        <v>14</v>
      </c>
      <c r="C158" s="31" t="s">
        <v>205</v>
      </c>
      <c r="D158" s="25">
        <v>140453</v>
      </c>
      <c r="E158" s="15" t="s">
        <v>6</v>
      </c>
      <c r="F158" s="32">
        <v>0.7</v>
      </c>
      <c r="G158" s="16"/>
      <c r="H158" s="14" t="str">
        <f>IF(G158&lt;&gt;"",ROUND(G158*(1+H3),2),"")</f>
        <v/>
      </c>
      <c r="I158" s="14">
        <f t="shared" si="7"/>
        <v>0</v>
      </c>
      <c r="J158" s="14" t="str">
        <f t="shared" si="8"/>
        <v/>
      </c>
    </row>
    <row r="159" spans="1:10" s="4" customFormat="1" ht="15.75" x14ac:dyDescent="0.25">
      <c r="A159" s="14">
        <f t="shared" si="9"/>
        <v>44</v>
      </c>
      <c r="B159" s="31" t="s">
        <v>100</v>
      </c>
      <c r="C159" s="31" t="s">
        <v>101</v>
      </c>
      <c r="D159" s="25">
        <v>140459</v>
      </c>
      <c r="E159" s="15" t="s">
        <v>6</v>
      </c>
      <c r="F159" s="32">
        <v>0.3</v>
      </c>
      <c r="G159" s="16"/>
      <c r="H159" s="14"/>
      <c r="I159" s="14">
        <f t="shared" si="7"/>
        <v>0</v>
      </c>
      <c r="J159" s="14" t="str">
        <f t="shared" si="8"/>
        <v/>
      </c>
    </row>
    <row r="160" spans="1:10" s="4" customFormat="1" ht="15.75" x14ac:dyDescent="0.25">
      <c r="A160" s="14">
        <f t="shared" si="9"/>
        <v>45</v>
      </c>
      <c r="B160" s="31" t="s">
        <v>17</v>
      </c>
      <c r="C160" s="31" t="s">
        <v>167</v>
      </c>
      <c r="D160" s="25">
        <v>201140</v>
      </c>
      <c r="E160" s="15" t="s">
        <v>6</v>
      </c>
      <c r="F160" s="32">
        <v>0.7</v>
      </c>
      <c r="G160" s="16"/>
      <c r="H160" s="14"/>
      <c r="I160" s="14">
        <f t="shared" si="7"/>
        <v>0</v>
      </c>
      <c r="J160" s="14" t="str">
        <f t="shared" si="8"/>
        <v/>
      </c>
    </row>
    <row r="161" spans="1:10" s="4" customFormat="1" ht="15.75" x14ac:dyDescent="0.25">
      <c r="A161" s="14">
        <f t="shared" si="9"/>
        <v>46</v>
      </c>
      <c r="B161" s="31" t="s">
        <v>17</v>
      </c>
      <c r="C161" s="31" t="s">
        <v>167</v>
      </c>
      <c r="D161" s="25">
        <v>1099746</v>
      </c>
      <c r="E161" s="15" t="s">
        <v>6</v>
      </c>
      <c r="F161" s="32">
        <v>0.7</v>
      </c>
      <c r="G161" s="16"/>
      <c r="H161" s="14"/>
      <c r="I161" s="14">
        <f t="shared" si="7"/>
        <v>0</v>
      </c>
      <c r="J161" s="14" t="str">
        <f t="shared" si="8"/>
        <v/>
      </c>
    </row>
    <row r="162" spans="1:10" s="4" customFormat="1" ht="15.75" x14ac:dyDescent="0.25">
      <c r="A162" s="14">
        <f t="shared" si="9"/>
        <v>47</v>
      </c>
      <c r="B162" s="31" t="s">
        <v>178</v>
      </c>
      <c r="C162" s="31" t="s">
        <v>179</v>
      </c>
      <c r="D162" s="25">
        <v>109298</v>
      </c>
      <c r="E162" s="15" t="s">
        <v>6</v>
      </c>
      <c r="F162" s="32">
        <v>0.7</v>
      </c>
      <c r="G162" s="16"/>
      <c r="H162" s="14"/>
      <c r="I162" s="14">
        <f t="shared" si="7"/>
        <v>0</v>
      </c>
      <c r="J162" s="14" t="str">
        <f t="shared" si="8"/>
        <v/>
      </c>
    </row>
    <row r="163" spans="1:10" s="4" customFormat="1" ht="15.75" x14ac:dyDescent="0.25">
      <c r="A163" s="14">
        <f t="shared" si="9"/>
        <v>48</v>
      </c>
      <c r="B163" s="31" t="s">
        <v>10</v>
      </c>
      <c r="C163" s="31" t="s">
        <v>195</v>
      </c>
      <c r="D163" s="25">
        <v>606530</v>
      </c>
      <c r="E163" s="15" t="s">
        <v>6</v>
      </c>
      <c r="F163" s="32">
        <v>0.7</v>
      </c>
      <c r="G163" s="16"/>
      <c r="H163" s="14"/>
      <c r="I163" s="14">
        <f t="shared" si="7"/>
        <v>0</v>
      </c>
      <c r="J163" s="14" t="str">
        <f t="shared" si="8"/>
        <v/>
      </c>
    </row>
    <row r="164" spans="1:10" s="4" customFormat="1" ht="15.75" x14ac:dyDescent="0.25">
      <c r="A164" s="14">
        <f t="shared" si="9"/>
        <v>49</v>
      </c>
      <c r="B164" s="31" t="s">
        <v>19</v>
      </c>
      <c r="C164" s="31" t="s">
        <v>147</v>
      </c>
      <c r="D164" s="25">
        <v>740163</v>
      </c>
      <c r="E164" s="15" t="s">
        <v>6</v>
      </c>
      <c r="F164" s="32">
        <v>0.7</v>
      </c>
      <c r="G164" s="16"/>
      <c r="H164" s="14"/>
      <c r="I164" s="14">
        <f t="shared" si="7"/>
        <v>0</v>
      </c>
      <c r="J164" s="14" t="str">
        <f t="shared" si="8"/>
        <v/>
      </c>
    </row>
    <row r="165" spans="1:10" s="4" customFormat="1" ht="15.75" x14ac:dyDescent="0.25">
      <c r="A165" s="14">
        <f t="shared" si="9"/>
        <v>50</v>
      </c>
      <c r="B165" s="31" t="s">
        <v>63</v>
      </c>
      <c r="C165" s="31" t="s">
        <v>190</v>
      </c>
      <c r="D165" s="25">
        <v>123408</v>
      </c>
      <c r="E165" s="15" t="s">
        <v>6</v>
      </c>
      <c r="F165" s="32">
        <v>0.7</v>
      </c>
      <c r="G165" s="16"/>
      <c r="H165" s="14" t="str">
        <f>IF(G165&lt;&gt;"",ROUND(G165*(1+H3),2),"")</f>
        <v/>
      </c>
      <c r="I165" s="14">
        <f t="shared" si="7"/>
        <v>0</v>
      </c>
      <c r="J165" s="14" t="str">
        <f t="shared" si="8"/>
        <v/>
      </c>
    </row>
    <row r="166" spans="1:10" s="4" customFormat="1" x14ac:dyDescent="0.25">
      <c r="A166" s="44" t="s">
        <v>33</v>
      </c>
      <c r="B166" s="45"/>
      <c r="C166" s="45"/>
      <c r="D166" s="45"/>
      <c r="E166" s="45"/>
      <c r="F166" s="45"/>
      <c r="G166" s="45"/>
      <c r="H166" s="45"/>
      <c r="I166" s="46"/>
      <c r="J166" s="30">
        <f>SUM(I116:I165)</f>
        <v>0</v>
      </c>
    </row>
    <row r="167" spans="1:10" s="4" customFormat="1" x14ac:dyDescent="0.25">
      <c r="A167" s="47" t="s">
        <v>34</v>
      </c>
      <c r="B167" s="48"/>
      <c r="C167" s="48"/>
      <c r="D167" s="48"/>
      <c r="E167" s="48"/>
      <c r="F167" s="48"/>
      <c r="G167" s="48"/>
      <c r="H167" s="48"/>
      <c r="I167" s="49"/>
      <c r="J167" s="24">
        <f>SUM(J116:J165)</f>
        <v>0</v>
      </c>
    </row>
    <row r="168" spans="1:10" s="4" customFormat="1" x14ac:dyDescent="0.25">
      <c r="A168" s="22"/>
      <c r="B168" s="22"/>
      <c r="C168" s="22"/>
      <c r="D168" s="22"/>
      <c r="E168" s="22"/>
      <c r="F168" s="22"/>
      <c r="G168" s="22"/>
      <c r="H168" s="22"/>
      <c r="I168" s="23"/>
      <c r="J168" s="23"/>
    </row>
    <row r="169" spans="1:10" s="9" customFormat="1" x14ac:dyDescent="0.25">
      <c r="A169" s="52" t="s">
        <v>210</v>
      </c>
      <c r="B169" s="52"/>
      <c r="C169" s="52"/>
      <c r="D169" s="52"/>
      <c r="E169" s="52"/>
      <c r="F169" s="52"/>
      <c r="G169" s="52"/>
      <c r="H169" s="52"/>
      <c r="I169" s="52"/>
      <c r="J169" s="52"/>
    </row>
    <row r="170" spans="1:10" s="13" customFormat="1" ht="45" x14ac:dyDescent="0.25">
      <c r="A170" s="27" t="s">
        <v>0</v>
      </c>
      <c r="B170" s="27" t="s">
        <v>1</v>
      </c>
      <c r="C170" s="27" t="s">
        <v>165</v>
      </c>
      <c r="D170" s="35" t="s">
        <v>2</v>
      </c>
      <c r="E170" s="28" t="s">
        <v>3</v>
      </c>
      <c r="F170" s="27" t="s">
        <v>4</v>
      </c>
      <c r="G170" s="29" t="s">
        <v>27</v>
      </c>
      <c r="H170" s="27" t="s">
        <v>5</v>
      </c>
      <c r="I170" s="27" t="s">
        <v>30</v>
      </c>
      <c r="J170" s="27" t="s">
        <v>28</v>
      </c>
    </row>
    <row r="171" spans="1:10" s="4" customFormat="1" ht="15.75" x14ac:dyDescent="0.25">
      <c r="A171" s="17">
        <v>1</v>
      </c>
      <c r="B171" s="31" t="s">
        <v>17</v>
      </c>
      <c r="C171" s="25" t="s">
        <v>167</v>
      </c>
      <c r="D171" s="25">
        <v>201140</v>
      </c>
      <c r="E171" s="33" t="s">
        <v>6</v>
      </c>
      <c r="F171" s="32">
        <v>0.7</v>
      </c>
      <c r="G171" s="18"/>
      <c r="H171" s="14" t="str">
        <f>IF(G171&lt;&gt;"",ROUND(G171*(1+H3),2),"")</f>
        <v/>
      </c>
      <c r="I171" s="14">
        <f t="shared" ref="I171" si="10">SUM(G171*F171)</f>
        <v>0</v>
      </c>
      <c r="J171" s="14" t="str">
        <f t="shared" ref="J171" si="11">IF(H171&lt;&gt;"",F171*H171,"")</f>
        <v/>
      </c>
    </row>
    <row r="172" spans="1:10" s="4" customFormat="1" ht="15.75" x14ac:dyDescent="0.25">
      <c r="A172" s="17">
        <f>SUM(A171+1)</f>
        <v>2</v>
      </c>
      <c r="B172" s="31" t="s">
        <v>22</v>
      </c>
      <c r="C172" s="25" t="s">
        <v>125</v>
      </c>
      <c r="D172" s="25">
        <v>100410</v>
      </c>
      <c r="E172" s="33" t="s">
        <v>6</v>
      </c>
      <c r="F172" s="32">
        <v>0.3</v>
      </c>
      <c r="G172" s="18"/>
      <c r="H172" s="14" t="str">
        <f>IF(G172&lt;&gt;"",ROUND(G172*(1+H3),2),"")</f>
        <v/>
      </c>
      <c r="I172" s="14">
        <f t="shared" ref="I172:I192" si="12">SUM(G172*F172)</f>
        <v>0</v>
      </c>
      <c r="J172" s="14" t="str">
        <f t="shared" ref="J172:J192" si="13">IF(H172&lt;&gt;"",F172*H172,"")</f>
        <v/>
      </c>
    </row>
    <row r="173" spans="1:10" s="4" customFormat="1" ht="15.75" x14ac:dyDescent="0.25">
      <c r="A173" s="17">
        <f t="shared" ref="A173:A192" si="14">SUM(A172+1)</f>
        <v>3</v>
      </c>
      <c r="B173" s="31" t="s">
        <v>9</v>
      </c>
      <c r="C173" s="25" t="s">
        <v>75</v>
      </c>
      <c r="D173" s="26">
        <v>100405</v>
      </c>
      <c r="E173" s="33" t="s">
        <v>6</v>
      </c>
      <c r="F173" s="32">
        <v>0.7</v>
      </c>
      <c r="G173" s="18"/>
      <c r="H173" s="14" t="str">
        <f>IF(G173&lt;&gt;"",ROUND(G173*(1+H3),2),"")</f>
        <v/>
      </c>
      <c r="I173" s="14">
        <f t="shared" si="12"/>
        <v>0</v>
      </c>
      <c r="J173" s="14" t="str">
        <f t="shared" si="13"/>
        <v/>
      </c>
    </row>
    <row r="174" spans="1:10" s="4" customFormat="1" ht="15.75" x14ac:dyDescent="0.25">
      <c r="A174" s="17">
        <f t="shared" si="14"/>
        <v>4</v>
      </c>
      <c r="B174" s="31" t="s">
        <v>9</v>
      </c>
      <c r="C174" s="25" t="s">
        <v>75</v>
      </c>
      <c r="D174" s="26">
        <v>101779</v>
      </c>
      <c r="E174" s="33" t="s">
        <v>6</v>
      </c>
      <c r="F174" s="32">
        <v>0.7</v>
      </c>
      <c r="G174" s="18"/>
      <c r="H174" s="14" t="str">
        <f>IF(G174&lt;&gt;"",ROUND(G174*(1+H3),2),"")</f>
        <v/>
      </c>
      <c r="I174" s="14">
        <f t="shared" si="12"/>
        <v>0</v>
      </c>
      <c r="J174" s="14" t="str">
        <f t="shared" si="13"/>
        <v/>
      </c>
    </row>
    <row r="175" spans="1:10" s="4" customFormat="1" ht="15.75" x14ac:dyDescent="0.25">
      <c r="A175" s="17">
        <f t="shared" si="14"/>
        <v>5</v>
      </c>
      <c r="B175" s="31" t="s">
        <v>95</v>
      </c>
      <c r="C175" s="25" t="s">
        <v>96</v>
      </c>
      <c r="D175" s="26">
        <v>160358</v>
      </c>
      <c r="E175" s="33" t="s">
        <v>6</v>
      </c>
      <c r="F175" s="32">
        <v>0.7</v>
      </c>
      <c r="G175" s="18"/>
      <c r="H175" s="14" t="str">
        <f>IF(G175&lt;&gt;"",ROUND(G175*(1+H3),2),"")</f>
        <v/>
      </c>
      <c r="I175" s="14">
        <f t="shared" si="12"/>
        <v>0</v>
      </c>
      <c r="J175" s="14" t="str">
        <f t="shared" si="13"/>
        <v/>
      </c>
    </row>
    <row r="176" spans="1:10" s="4" customFormat="1" ht="15.75" x14ac:dyDescent="0.25">
      <c r="A176" s="17">
        <f t="shared" si="14"/>
        <v>6</v>
      </c>
      <c r="B176" s="31" t="s">
        <v>95</v>
      </c>
      <c r="C176" s="25" t="s">
        <v>96</v>
      </c>
      <c r="D176" s="26">
        <v>101910</v>
      </c>
      <c r="E176" s="33" t="s">
        <v>6</v>
      </c>
      <c r="F176" s="32">
        <v>0.7</v>
      </c>
      <c r="G176" s="18"/>
      <c r="H176" s="14" t="str">
        <f>IF(G176&lt;&gt;"",ROUND(G176*(1+H3),2),"")</f>
        <v/>
      </c>
      <c r="I176" s="14">
        <f t="shared" si="12"/>
        <v>0</v>
      </c>
      <c r="J176" s="14" t="str">
        <f t="shared" si="13"/>
        <v/>
      </c>
    </row>
    <row r="177" spans="1:10" s="4" customFormat="1" ht="15.75" x14ac:dyDescent="0.25">
      <c r="A177" s="17">
        <f t="shared" si="14"/>
        <v>7</v>
      </c>
      <c r="B177" s="31" t="s">
        <v>10</v>
      </c>
      <c r="C177" s="25" t="s">
        <v>195</v>
      </c>
      <c r="D177" s="26">
        <v>108458</v>
      </c>
      <c r="E177" s="33" t="s">
        <v>6</v>
      </c>
      <c r="F177" s="32">
        <v>0.7</v>
      </c>
      <c r="G177" s="18"/>
      <c r="H177" s="14" t="str">
        <f>IF(G177&lt;&gt;"",ROUND(G177*(1+H3),2),"")</f>
        <v/>
      </c>
      <c r="I177" s="14">
        <f t="shared" si="12"/>
        <v>0</v>
      </c>
      <c r="J177" s="14" t="str">
        <f t="shared" si="13"/>
        <v/>
      </c>
    </row>
    <row r="178" spans="1:10" s="4" customFormat="1" ht="15" customHeight="1" x14ac:dyDescent="0.25">
      <c r="A178" s="17">
        <f t="shared" si="14"/>
        <v>8</v>
      </c>
      <c r="B178" s="31" t="s">
        <v>97</v>
      </c>
      <c r="C178" s="25" t="s">
        <v>98</v>
      </c>
      <c r="D178" s="26">
        <v>120041</v>
      </c>
      <c r="E178" s="33" t="s">
        <v>6</v>
      </c>
      <c r="F178" s="32">
        <v>0.3</v>
      </c>
      <c r="G178" s="18"/>
      <c r="H178" s="14" t="str">
        <f>IF(G178&lt;&gt;"",ROUND(G178*(1+H3),2),"")</f>
        <v/>
      </c>
      <c r="I178" s="14">
        <f t="shared" si="12"/>
        <v>0</v>
      </c>
      <c r="J178" s="14" t="str">
        <f t="shared" si="13"/>
        <v/>
      </c>
    </row>
    <row r="179" spans="1:10" s="4" customFormat="1" ht="15.75" x14ac:dyDescent="0.25">
      <c r="A179" s="17">
        <f t="shared" si="14"/>
        <v>9</v>
      </c>
      <c r="B179" s="31" t="s">
        <v>97</v>
      </c>
      <c r="C179" s="25" t="s">
        <v>98</v>
      </c>
      <c r="D179" s="26">
        <v>125756</v>
      </c>
      <c r="E179" s="33" t="s">
        <v>6</v>
      </c>
      <c r="F179" s="32">
        <v>0.3</v>
      </c>
      <c r="G179" s="18"/>
      <c r="H179" s="14" t="str">
        <f>IF(G179&lt;&gt;"",ROUND(G179*(1+H3),2),"")</f>
        <v/>
      </c>
      <c r="I179" s="14">
        <f t="shared" si="12"/>
        <v>0</v>
      </c>
      <c r="J179" s="14" t="str">
        <f t="shared" si="13"/>
        <v/>
      </c>
    </row>
    <row r="180" spans="1:10" s="4" customFormat="1" ht="15.75" x14ac:dyDescent="0.25">
      <c r="A180" s="17">
        <f t="shared" si="14"/>
        <v>10</v>
      </c>
      <c r="B180" s="31" t="s">
        <v>100</v>
      </c>
      <c r="C180" s="25" t="s">
        <v>101</v>
      </c>
      <c r="D180" s="26">
        <v>140439</v>
      </c>
      <c r="E180" s="33" t="s">
        <v>6</v>
      </c>
      <c r="F180" s="32">
        <v>0.7</v>
      </c>
      <c r="G180" s="18"/>
      <c r="H180" s="14" t="str">
        <f>IF(G180&lt;&gt;"",ROUND(G180*(1+H3),2),"")</f>
        <v/>
      </c>
      <c r="I180" s="14">
        <f t="shared" si="12"/>
        <v>0</v>
      </c>
      <c r="J180" s="14" t="str">
        <f t="shared" si="13"/>
        <v/>
      </c>
    </row>
    <row r="181" spans="1:10" s="4" customFormat="1" ht="15.75" x14ac:dyDescent="0.25">
      <c r="A181" s="17">
        <f t="shared" si="14"/>
        <v>11</v>
      </c>
      <c r="B181" s="31" t="s">
        <v>9</v>
      </c>
      <c r="C181" s="25" t="s">
        <v>169</v>
      </c>
      <c r="D181" s="25">
        <v>103846</v>
      </c>
      <c r="E181" s="33" t="s">
        <v>6</v>
      </c>
      <c r="F181" s="32">
        <v>0.7</v>
      </c>
      <c r="G181" s="18"/>
      <c r="H181" s="14" t="str">
        <f>IF(G181&lt;&gt;"",ROUND(G181*(1+H3),2),"")</f>
        <v/>
      </c>
      <c r="I181" s="14">
        <f t="shared" si="12"/>
        <v>0</v>
      </c>
      <c r="J181" s="14" t="str">
        <f t="shared" si="13"/>
        <v/>
      </c>
    </row>
    <row r="182" spans="1:10" s="4" customFormat="1" ht="15.75" x14ac:dyDescent="0.25">
      <c r="A182" s="17">
        <f t="shared" si="14"/>
        <v>12</v>
      </c>
      <c r="B182" s="31" t="s">
        <v>100</v>
      </c>
      <c r="C182" s="25" t="s">
        <v>101</v>
      </c>
      <c r="D182" s="26">
        <v>140459</v>
      </c>
      <c r="E182" s="33" t="s">
        <v>6</v>
      </c>
      <c r="F182" s="32">
        <v>0.7</v>
      </c>
      <c r="G182" s="18"/>
      <c r="H182" s="14" t="str">
        <f>IF(G182&lt;&gt;"",ROUND(G182*(1+H3),2),"")</f>
        <v/>
      </c>
      <c r="I182" s="14">
        <f t="shared" si="12"/>
        <v>0</v>
      </c>
      <c r="J182" s="14" t="str">
        <f t="shared" si="13"/>
        <v/>
      </c>
    </row>
    <row r="183" spans="1:10" s="4" customFormat="1" ht="15" customHeight="1" x14ac:dyDescent="0.25">
      <c r="A183" s="17">
        <f t="shared" si="14"/>
        <v>13</v>
      </c>
      <c r="B183" s="31" t="s">
        <v>102</v>
      </c>
      <c r="C183" s="25" t="s">
        <v>103</v>
      </c>
      <c r="D183" s="25" t="s">
        <v>170</v>
      </c>
      <c r="E183" s="33" t="s">
        <v>6</v>
      </c>
      <c r="F183" s="32">
        <v>0.7</v>
      </c>
      <c r="G183" s="18"/>
      <c r="H183" s="14" t="str">
        <f>IF(G183&lt;&gt;"",ROUND(G183*(1+H3),2),"")</f>
        <v/>
      </c>
      <c r="I183" s="14">
        <f t="shared" si="12"/>
        <v>0</v>
      </c>
      <c r="J183" s="14" t="str">
        <f t="shared" si="13"/>
        <v/>
      </c>
    </row>
    <row r="184" spans="1:10" s="4" customFormat="1" ht="34.5" customHeight="1" x14ac:dyDescent="0.25">
      <c r="A184" s="17">
        <f t="shared" si="14"/>
        <v>14</v>
      </c>
      <c r="B184" s="31" t="s">
        <v>102</v>
      </c>
      <c r="C184" s="25" t="s">
        <v>103</v>
      </c>
      <c r="D184" s="25">
        <v>108459</v>
      </c>
      <c r="E184" s="33" t="s">
        <v>6</v>
      </c>
      <c r="F184" s="32">
        <v>0.7</v>
      </c>
      <c r="G184" s="18"/>
      <c r="H184" s="14" t="str">
        <f>IF(G184&lt;&gt;"",ROUND(G184*(1+H3),2),"")</f>
        <v/>
      </c>
      <c r="I184" s="14">
        <f t="shared" si="12"/>
        <v>0</v>
      </c>
      <c r="J184" s="14" t="str">
        <f t="shared" si="13"/>
        <v/>
      </c>
    </row>
    <row r="185" spans="1:10" s="4" customFormat="1" ht="15.75" x14ac:dyDescent="0.25">
      <c r="A185" s="17">
        <f t="shared" si="14"/>
        <v>15</v>
      </c>
      <c r="B185" s="31" t="s">
        <v>196</v>
      </c>
      <c r="C185" s="25" t="s">
        <v>197</v>
      </c>
      <c r="D185" s="26">
        <v>120050</v>
      </c>
      <c r="E185" s="33" t="s">
        <v>6</v>
      </c>
      <c r="F185" s="32">
        <v>0.7</v>
      </c>
      <c r="G185" s="18"/>
      <c r="H185" s="14" t="str">
        <f>IF(G185&lt;&gt;"",ROUND(G185*(1+H3),2),"")</f>
        <v/>
      </c>
      <c r="I185" s="14">
        <f t="shared" si="12"/>
        <v>0</v>
      </c>
      <c r="J185" s="14" t="str">
        <f t="shared" si="13"/>
        <v/>
      </c>
    </row>
    <row r="186" spans="1:10" s="4" customFormat="1" ht="27" customHeight="1" x14ac:dyDescent="0.25">
      <c r="A186" s="17">
        <f t="shared" si="14"/>
        <v>16</v>
      </c>
      <c r="B186" s="31" t="s">
        <v>198</v>
      </c>
      <c r="C186" s="25" t="s">
        <v>199</v>
      </c>
      <c r="D186" s="25">
        <v>140461</v>
      </c>
      <c r="E186" s="33" t="s">
        <v>6</v>
      </c>
      <c r="F186" s="32">
        <v>0.7</v>
      </c>
      <c r="G186" s="18"/>
      <c r="H186" s="14" t="str">
        <f>IF(G186&lt;&gt;"",ROUND(G186*(1+H3),2),"")</f>
        <v/>
      </c>
      <c r="I186" s="14">
        <f t="shared" si="12"/>
        <v>0</v>
      </c>
      <c r="J186" s="14" t="str">
        <f t="shared" si="13"/>
        <v/>
      </c>
    </row>
    <row r="187" spans="1:10" s="4" customFormat="1" ht="31.5" x14ac:dyDescent="0.25">
      <c r="A187" s="17">
        <f t="shared" si="14"/>
        <v>17</v>
      </c>
      <c r="B187" s="31" t="s">
        <v>198</v>
      </c>
      <c r="C187" s="25" t="s">
        <v>199</v>
      </c>
      <c r="D187" s="26">
        <v>125758</v>
      </c>
      <c r="E187" s="33" t="s">
        <v>6</v>
      </c>
      <c r="F187" s="32">
        <v>0.7</v>
      </c>
      <c r="G187" s="18"/>
      <c r="H187" s="14"/>
      <c r="I187" s="14">
        <f t="shared" si="12"/>
        <v>0</v>
      </c>
      <c r="J187" s="14" t="str">
        <f t="shared" si="13"/>
        <v/>
      </c>
    </row>
    <row r="188" spans="1:10" s="4" customFormat="1" ht="15.75" x14ac:dyDescent="0.25">
      <c r="A188" s="17">
        <f t="shared" si="14"/>
        <v>18</v>
      </c>
      <c r="B188" s="31" t="s">
        <v>111</v>
      </c>
      <c r="C188" s="25" t="s">
        <v>200</v>
      </c>
      <c r="D188" s="26">
        <v>120052</v>
      </c>
      <c r="E188" s="33" t="s">
        <v>6</v>
      </c>
      <c r="F188" s="32">
        <v>0.7</v>
      </c>
      <c r="G188" s="18"/>
      <c r="H188" s="14"/>
      <c r="I188" s="14">
        <f t="shared" si="12"/>
        <v>0</v>
      </c>
      <c r="J188" s="14" t="str">
        <f t="shared" si="13"/>
        <v/>
      </c>
    </row>
    <row r="189" spans="1:10" s="4" customFormat="1" ht="15.75" x14ac:dyDescent="0.25">
      <c r="A189" s="17">
        <f t="shared" si="14"/>
        <v>19</v>
      </c>
      <c r="B189" s="31" t="s">
        <v>19</v>
      </c>
      <c r="C189" s="25" t="s">
        <v>114</v>
      </c>
      <c r="D189" s="26">
        <v>740163</v>
      </c>
      <c r="E189" s="33" t="s">
        <v>6</v>
      </c>
      <c r="F189" s="32">
        <v>0.7</v>
      </c>
      <c r="G189" s="18"/>
      <c r="H189" s="14" t="str">
        <f>IF(G189&lt;&gt;"",ROUND(G189*(1+H2),2),"")</f>
        <v/>
      </c>
      <c r="I189" s="14">
        <f t="shared" si="12"/>
        <v>0</v>
      </c>
      <c r="J189" s="14" t="str">
        <f t="shared" si="13"/>
        <v/>
      </c>
    </row>
    <row r="190" spans="1:10" s="4" customFormat="1" ht="15.75" x14ac:dyDescent="0.25">
      <c r="A190" s="17">
        <f t="shared" si="14"/>
        <v>20</v>
      </c>
      <c r="B190" s="31" t="s">
        <v>140</v>
      </c>
      <c r="C190" s="25" t="s">
        <v>201</v>
      </c>
      <c r="D190" s="26">
        <v>101915</v>
      </c>
      <c r="E190" s="33" t="s">
        <v>6</v>
      </c>
      <c r="F190" s="32">
        <v>0.7</v>
      </c>
      <c r="G190" s="18"/>
      <c r="H190" s="14"/>
      <c r="I190" s="14">
        <f t="shared" si="12"/>
        <v>0</v>
      </c>
      <c r="J190" s="14" t="str">
        <f t="shared" si="13"/>
        <v/>
      </c>
    </row>
    <row r="191" spans="1:10" s="4" customFormat="1" ht="15.75" x14ac:dyDescent="0.25">
      <c r="A191" s="17">
        <f t="shared" si="14"/>
        <v>21</v>
      </c>
      <c r="B191" s="31" t="s">
        <v>63</v>
      </c>
      <c r="C191" s="25" t="s">
        <v>64</v>
      </c>
      <c r="D191" s="26">
        <v>741556</v>
      </c>
      <c r="E191" s="33" t="s">
        <v>6</v>
      </c>
      <c r="F191" s="32">
        <v>0.7</v>
      </c>
      <c r="G191" s="18"/>
      <c r="H191" s="14"/>
      <c r="I191" s="14">
        <f t="shared" si="12"/>
        <v>0</v>
      </c>
      <c r="J191" s="14" t="str">
        <f t="shared" si="13"/>
        <v/>
      </c>
    </row>
    <row r="192" spans="1:10" s="4" customFormat="1" ht="15.75" x14ac:dyDescent="0.25">
      <c r="A192" s="17">
        <f t="shared" si="14"/>
        <v>22</v>
      </c>
      <c r="B192" s="31" t="s">
        <v>204</v>
      </c>
      <c r="C192" s="25" t="s">
        <v>118</v>
      </c>
      <c r="D192" s="26">
        <v>100404</v>
      </c>
      <c r="E192" s="33" t="s">
        <v>6</v>
      </c>
      <c r="F192" s="32">
        <v>0.7</v>
      </c>
      <c r="G192" s="18"/>
      <c r="H192" s="14"/>
      <c r="I192" s="14">
        <f t="shared" si="12"/>
        <v>0</v>
      </c>
      <c r="J192" s="14" t="str">
        <f t="shared" si="13"/>
        <v/>
      </c>
    </row>
    <row r="193" spans="1:10" s="4" customFormat="1" x14ac:dyDescent="0.25">
      <c r="A193" s="44" t="s">
        <v>35</v>
      </c>
      <c r="B193" s="45"/>
      <c r="C193" s="45"/>
      <c r="D193" s="45"/>
      <c r="E193" s="45"/>
      <c r="F193" s="45"/>
      <c r="G193" s="45"/>
      <c r="H193" s="45"/>
      <c r="I193" s="46"/>
      <c r="J193" s="30">
        <f>SUM(I171:I192)</f>
        <v>0</v>
      </c>
    </row>
    <row r="194" spans="1:10" s="4" customFormat="1" x14ac:dyDescent="0.25">
      <c r="A194" s="47" t="s">
        <v>36</v>
      </c>
      <c r="B194" s="48"/>
      <c r="C194" s="48"/>
      <c r="D194" s="48"/>
      <c r="E194" s="48"/>
      <c r="F194" s="48"/>
      <c r="G194" s="48"/>
      <c r="H194" s="48"/>
      <c r="I194" s="49"/>
      <c r="J194" s="24">
        <f>SUM(J171:J192)</f>
        <v>0</v>
      </c>
    </row>
    <row r="195" spans="1:10" s="4" customFormat="1" ht="30" customHeight="1" x14ac:dyDescent="0.25">
      <c r="A195" s="22"/>
      <c r="B195" s="22"/>
      <c r="C195" s="22"/>
      <c r="D195" s="22"/>
      <c r="E195" s="22"/>
      <c r="F195" s="22"/>
      <c r="G195" s="22"/>
      <c r="H195" s="22"/>
      <c r="I195" s="23"/>
      <c r="J195" s="23"/>
    </row>
    <row r="196" spans="1:10" s="4" customFormat="1" x14ac:dyDescent="0.25">
      <c r="A196" s="20"/>
      <c r="B196" s="19"/>
      <c r="C196" s="19"/>
      <c r="D196" s="19"/>
      <c r="E196" s="19"/>
      <c r="F196" s="19"/>
      <c r="G196" s="19"/>
      <c r="H196" s="19"/>
      <c r="I196" s="21"/>
      <c r="J196" s="24"/>
    </row>
    <row r="197" spans="1:10" s="4" customFormat="1" ht="45" customHeight="1" x14ac:dyDescent="0.25">
      <c r="A197" s="38" t="s">
        <v>202</v>
      </c>
      <c r="B197" s="39"/>
      <c r="C197" s="39"/>
      <c r="D197" s="39"/>
      <c r="E197" s="39"/>
      <c r="F197" s="39"/>
      <c r="G197" s="39"/>
      <c r="H197" s="39"/>
      <c r="I197" s="40"/>
      <c r="J197" s="15">
        <f>SUM(J111+J166+J193)</f>
        <v>0</v>
      </c>
    </row>
    <row r="198" spans="1:10" s="4" customFormat="1" ht="45" customHeight="1" x14ac:dyDescent="0.25">
      <c r="A198" s="41" t="s">
        <v>203</v>
      </c>
      <c r="B198" s="42"/>
      <c r="C198" s="42"/>
      <c r="D198" s="42"/>
      <c r="E198" s="42"/>
      <c r="F198" s="42"/>
      <c r="G198" s="42"/>
      <c r="H198" s="42"/>
      <c r="I198" s="43"/>
      <c r="J198" s="15">
        <f>SUM(J112+J167+J194)</f>
        <v>0</v>
      </c>
    </row>
  </sheetData>
  <sheetProtection selectLockedCells="1"/>
  <mergeCells count="10">
    <mergeCell ref="A197:I197"/>
    <mergeCell ref="A198:I198"/>
    <mergeCell ref="A193:I193"/>
    <mergeCell ref="A194:I194"/>
    <mergeCell ref="A1:L1"/>
    <mergeCell ref="A169:J169"/>
    <mergeCell ref="A111:I111"/>
    <mergeCell ref="A112:I112"/>
    <mergeCell ref="A166:I166"/>
    <mergeCell ref="A167:I167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Prakapaitė</dc:creator>
  <cp:lastModifiedBy>Laima Malcienė</cp:lastModifiedBy>
  <dcterms:created xsi:type="dcterms:W3CDTF">2015-06-05T18:19:34Z</dcterms:created>
  <dcterms:modified xsi:type="dcterms:W3CDTF">2025-07-29T08:44:32Z</dcterms:modified>
</cp:coreProperties>
</file>