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giraitesvandenysuab-my.sharepoint.com/personal/egle_jasiukaitiene_giraitesvandenys_lt/Documents/D diskas/Viešieji pirkimai/2025/Darbai/Lietus Šlienava/Pirkimo dokumentai/"/>
    </mc:Choice>
  </mc:AlternateContent>
  <xr:revisionPtr revIDLastSave="0" documentId="8_{BD24F728-4CAE-4F83-8ECE-E84455C79807}" xr6:coauthVersionLast="47" xr6:coauthVersionMax="47" xr10:uidLastSave="{00000000-0000-0000-0000-000000000000}"/>
  <bookViews>
    <workbookView xWindow="-120" yWindow="-120" windowWidth="29040" windowHeight="15720" xr2:uid="{FC3AFC8D-5508-4307-AAA3-696AA5D42CE6}"/>
  </bookViews>
  <sheets>
    <sheet name="Žiniaraštis" sheetId="2" r:id="rId1"/>
  </sheets>
  <definedNames>
    <definedName name="_Hlk25825220" localSheetId="0">#N/A</definedName>
    <definedName name="Kodas">#N/A</definedName>
    <definedName name="Nr">#N/A</definedName>
    <definedName name="ZinPavadinima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2" l="1"/>
  <c r="B29" i="2" l="1"/>
  <c r="F31" i="2"/>
  <c r="F32" i="2" s="1"/>
  <c r="B32" i="2"/>
  <c r="F28" i="2"/>
  <c r="B26" i="2"/>
  <c r="F25" i="2"/>
  <c r="F22" i="2"/>
  <c r="B23" i="2"/>
  <c r="B20" i="2"/>
  <c r="F16" i="2"/>
  <c r="F15" i="2"/>
  <c r="F11" i="2"/>
  <c r="F14" i="2"/>
  <c r="F19" i="2"/>
  <c r="F13" i="2"/>
  <c r="F12" i="2"/>
  <c r="B17" i="2"/>
  <c r="F29" i="2" l="1"/>
  <c r="F26" i="2"/>
  <c r="F23" i="2"/>
  <c r="F20" i="2"/>
  <c r="F17" i="2"/>
  <c r="F34" i="2" l="1"/>
  <c r="F3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B37F6D61-7846-49EE-B6A4-E81F5C3DFC65}">
      <text>
        <r>
          <rPr>
            <b/>
            <sz val="9"/>
            <color indexed="8"/>
            <rFont val="Tahoma"/>
            <family val="2"/>
            <charset val="186"/>
          </rPr>
          <t>Numeris nėra būtinas</t>
        </r>
      </text>
    </comment>
    <comment ref="D8" authorId="0" shapeId="0" xr:uid="{6CCD94F3-B992-4660-8836-EE92629235C2}">
      <text>
        <r>
          <rPr>
            <b/>
            <sz val="9"/>
            <color indexed="8"/>
            <rFont val="Tahoma"/>
            <family val="2"/>
            <charset val="186"/>
          </rPr>
          <t>Pildant pradinę sąmatą
kiekis turi būti &gt; 0</t>
        </r>
      </text>
    </comment>
    <comment ref="E8" authorId="0" shapeId="0" xr:uid="{D732877E-A2E3-4883-A577-F1E9402768B1}">
      <text>
        <r>
          <rPr>
            <b/>
            <sz val="9"/>
            <color indexed="8"/>
            <rFont val="Tahoma"/>
            <family val="2"/>
            <charset val="186"/>
          </rPr>
          <t>Pildant pradinę sąmatą
kainos pildyti nebūtina</t>
        </r>
      </text>
    </comment>
  </commentList>
</comments>
</file>

<file path=xl/sharedStrings.xml><?xml version="1.0" encoding="utf-8"?>
<sst xmlns="http://schemas.openxmlformats.org/spreadsheetml/2006/main" count="65" uniqueCount="52">
  <si>
    <t>Sutarties pavadinimas:</t>
  </si>
  <si>
    <t>Sutarties numeris:</t>
  </si>
  <si>
    <t>Užsakovas:</t>
  </si>
  <si>
    <t>Rangovas:</t>
  </si>
  <si>
    <t>Darbų žiniaraštis</t>
  </si>
  <si>
    <t>Eil. Nr.</t>
  </si>
  <si>
    <t>Pozicijos</t>
  </si>
  <si>
    <t>Mato        vnt.</t>
  </si>
  <si>
    <t>Pagal pirkimo dokumentus</t>
  </si>
  <si>
    <t>Kiekis</t>
  </si>
  <si>
    <t>Vnt. kaina be PVM, Eur</t>
  </si>
  <si>
    <t>Suma,                          Eur</t>
  </si>
  <si>
    <t>2.</t>
  </si>
  <si>
    <t>VISO DARBAMS</t>
  </si>
  <si>
    <t>PVM</t>
  </si>
  <si>
    <t>Viso su PVM</t>
  </si>
  <si>
    <t>UAB "Giraitės vandenys"</t>
  </si>
  <si>
    <t/>
  </si>
  <si>
    <t>1.1.</t>
  </si>
  <si>
    <t>1.2.</t>
  </si>
  <si>
    <t>BENDROJI DALIS</t>
  </si>
  <si>
    <t>Komplektas</t>
  </si>
  <si>
    <t>Kadastriniai matavimai</t>
  </si>
  <si>
    <t>Išpildomoji dokumentacija</t>
  </si>
  <si>
    <t>1.3.</t>
  </si>
  <si>
    <t>1.4.</t>
  </si>
  <si>
    <t>2.1.</t>
  </si>
  <si>
    <t>Registravimas VĮ Registrų centre</t>
  </si>
  <si>
    <t>Apsaugos zonų registravimas</t>
  </si>
  <si>
    <t>1.5.</t>
  </si>
  <si>
    <t>1.6.</t>
  </si>
  <si>
    <t>3.</t>
  </si>
  <si>
    <t>3.1.</t>
  </si>
  <si>
    <t>4.</t>
  </si>
  <si>
    <t>4.1.</t>
  </si>
  <si>
    <t>5.</t>
  </si>
  <si>
    <t>5.1.</t>
  </si>
  <si>
    <t>6.</t>
  </si>
  <si>
    <t>6.1.</t>
  </si>
  <si>
    <t>Paviršinių (lietaus) nuotekų tinklų plėtra ir rekonstrukcija Eglės g., Vyšnių g., Dvareliškių g., Kampiškių g., Šlienavos k., Samylų sen., Kauno r. sav.</t>
  </si>
  <si>
    <t>Techninis darbo projektas</t>
  </si>
  <si>
    <t>Toponuotrauka</t>
  </si>
  <si>
    <t>PAVIRŠINIAI (LIETAUS) NUOTEKŲ TINKLAI VYŠNIŲ G.</t>
  </si>
  <si>
    <t>PAVIRŠINIAI (LIETAUS) NUOTEKŲ TINKLAI EGLĖS G.</t>
  </si>
  <si>
    <t>PAVIRŠINIAI (LIETAUS) NUOTEKŲ TINKLAI DVARELIŠKIŲ G.</t>
  </si>
  <si>
    <t>PAVIRŠINIAI (LIETAUS) NUOTEKŲ TINKLAI KAMPIŠKIŲ G.</t>
  </si>
  <si>
    <t>ESAMO IŠLEISTUVO REKONSTRUKCIJA</t>
  </si>
  <si>
    <t>Pastabos: aktuojant reikės darbus išskaidyti/išskleisti</t>
  </si>
  <si>
    <t>Esamo išleistuvo rekonstrukcija per privačius sklypus</t>
  </si>
  <si>
    <t>Lietaus nuotekų tinklai (šuliniai, išleistuvas, žemės kasimo darbai, dangų ardymas, atstatymas*, išbandymas ir praplovimas)</t>
  </si>
  <si>
    <t xml:space="preserve">Lietaus nuotekų tinklai (šuliniai, išleistuvas, žemės kasimo darbai, dangų ardymas, atstatymas*, išbandymas ir praplovimas) </t>
  </si>
  <si>
    <t>* - projektavimo/darbų vykdymo metu sprendinius/poreikį derinti su Kauno rajono savivaldybės Kelių ir transporto skyriumi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</si>
</sst>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#,##0.00&quot; Lt&quot;"/>
    <numFmt numFmtId="173" formatCode="_-* #,##0.00&quot; Lt&quot;_-;\-* #,##0.00&quot; Lt&quot;_-;_-* \-??&quot; Lt&quot;_-;_-@_-"/>
  </numFmts>
  <fonts count="13" x14ac:knownFonts="1">
    <font>
      <sz val="11"/>
      <color indexed="8"/>
      <name val="Calibri"/>
      <family val="2"/>
      <charset val="186"/>
    </font>
    <font>
      <b/>
      <sz val="9"/>
      <color indexed="8"/>
      <name val="Tahoma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</font>
    <font>
      <b/>
      <sz val="12"/>
      <color indexed="8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3" fontId="7" fillId="0" borderId="0" applyFill="0" applyBorder="0" applyAlignment="0" applyProtection="0"/>
    <xf numFmtId="0" fontId="3" fillId="0" borderId="0"/>
  </cellStyleXfs>
  <cellXfs count="50">
    <xf numFmtId="0" fontId="0" fillId="0" borderId="0" xfId="0"/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6" fontId="5" fillId="0" borderId="1" xfId="0" applyNumberFormat="1" applyFont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172" fontId="6" fillId="2" borderId="1" xfId="2" applyNumberFormat="1" applyFont="1" applyFill="1" applyBorder="1" applyAlignment="1">
      <alignment horizontal="right" vertical="center" wrapText="1"/>
    </xf>
    <xf numFmtId="4" fontId="6" fillId="2" borderId="1" xfId="2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172" fontId="2" fillId="0" borderId="1" xfId="2" applyNumberFormat="1" applyFont="1" applyBorder="1" applyAlignment="1">
      <alignment horizontal="right" vertical="center" wrapText="1"/>
    </xf>
    <xf numFmtId="4" fontId="6" fillId="0" borderId="1" xfId="2" applyNumberFormat="1" applyFont="1" applyBorder="1" applyAlignment="1">
      <alignment vertical="center" wrapText="1"/>
    </xf>
    <xf numFmtId="0" fontId="5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right" vertical="center" wrapText="1"/>
    </xf>
    <xf numFmtId="49" fontId="8" fillId="0" borderId="1" xfId="0" applyNumberFormat="1" applyFont="1" applyBorder="1"/>
    <xf numFmtId="0" fontId="6" fillId="0" borderId="1" xfId="2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" fontId="6" fillId="0" borderId="1" xfId="1" applyNumberFormat="1" applyFont="1" applyBorder="1"/>
    <xf numFmtId="4" fontId="6" fillId="0" borderId="1" xfId="0" applyNumberFormat="1" applyFont="1" applyBorder="1"/>
    <xf numFmtId="0" fontId="5" fillId="0" borderId="0" xfId="0" applyFont="1"/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</cellXfs>
  <cellStyles count="3">
    <cellStyle name="Currency" xfId="1" builtinId="4"/>
    <cellStyle name="Excel Built-in Normal" xfId="2" xr:uid="{6E9A3B02-7807-4D42-802B-49D4EAAA0C4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8AFD1-F893-44A1-980E-71A67AD6B5E4}">
  <dimension ref="A1:P44"/>
  <sheetViews>
    <sheetView tabSelected="1" zoomScaleNormal="100" workbookViewId="0">
      <selection activeCell="B39" sqref="B39"/>
    </sheetView>
  </sheetViews>
  <sheetFormatPr defaultColWidth="8.7109375" defaultRowHeight="15" x14ac:dyDescent="0.25"/>
  <cols>
    <col min="1" max="1" width="8.7109375" customWidth="1"/>
    <col min="2" max="2" width="47.42578125" customWidth="1"/>
    <col min="3" max="3" width="10.7109375" customWidth="1"/>
    <col min="4" max="4" width="11.42578125" style="28" customWidth="1"/>
    <col min="5" max="5" width="11.7109375" customWidth="1"/>
    <col min="6" max="6" width="10" customWidth="1"/>
  </cols>
  <sheetData>
    <row r="1" spans="1:6" ht="66" customHeight="1" x14ac:dyDescent="0.25">
      <c r="A1" s="45" t="s">
        <v>0</v>
      </c>
      <c r="B1" s="45"/>
      <c r="C1" s="46" t="s">
        <v>39</v>
      </c>
      <c r="D1" s="48"/>
      <c r="E1" s="48"/>
      <c r="F1" s="48"/>
    </row>
    <row r="2" spans="1:6" x14ac:dyDescent="0.25">
      <c r="A2" s="47" t="s">
        <v>1</v>
      </c>
      <c r="B2" s="47"/>
      <c r="C2" s="2" t="s">
        <v>17</v>
      </c>
      <c r="D2" s="10"/>
      <c r="E2" s="2"/>
      <c r="F2" s="2"/>
    </row>
    <row r="3" spans="1:6" ht="19.5" customHeight="1" x14ac:dyDescent="0.25">
      <c r="A3" s="45" t="s">
        <v>2</v>
      </c>
      <c r="B3" s="45"/>
      <c r="C3" s="2" t="s">
        <v>16</v>
      </c>
      <c r="D3" s="10"/>
      <c r="E3" s="2"/>
      <c r="F3" s="2"/>
    </row>
    <row r="4" spans="1:6" x14ac:dyDescent="0.25">
      <c r="A4" s="45" t="s">
        <v>3</v>
      </c>
      <c r="B4" s="45"/>
      <c r="C4" s="3"/>
      <c r="D4" s="10"/>
      <c r="E4" s="2"/>
      <c r="F4" s="2"/>
    </row>
    <row r="5" spans="1:6" ht="20.25" customHeight="1" x14ac:dyDescent="0.25">
      <c r="A5" s="2"/>
      <c r="B5" s="2"/>
      <c r="C5" s="3"/>
      <c r="D5" s="10"/>
      <c r="E5" s="2"/>
      <c r="F5" s="2"/>
    </row>
    <row r="6" spans="1:6" ht="18.75" x14ac:dyDescent="0.25">
      <c r="A6" s="39" t="s">
        <v>4</v>
      </c>
      <c r="B6" s="39"/>
      <c r="C6" s="40" t="s">
        <v>17</v>
      </c>
      <c r="D6" s="40"/>
      <c r="E6" s="40"/>
      <c r="F6" s="40"/>
    </row>
    <row r="7" spans="1:6" x14ac:dyDescent="0.25">
      <c r="A7" s="41" t="s">
        <v>5</v>
      </c>
      <c r="B7" s="42" t="s">
        <v>6</v>
      </c>
      <c r="C7" s="43" t="s">
        <v>7</v>
      </c>
      <c r="D7" s="42" t="s">
        <v>8</v>
      </c>
      <c r="E7" s="42"/>
      <c r="F7" s="42"/>
    </row>
    <row r="8" spans="1:6" ht="42.75" x14ac:dyDescent="0.25">
      <c r="A8" s="41"/>
      <c r="B8" s="42"/>
      <c r="C8" s="43"/>
      <c r="D8" s="29" t="s">
        <v>9</v>
      </c>
      <c r="E8" s="30" t="s">
        <v>10</v>
      </c>
      <c r="F8" s="30" t="s">
        <v>11</v>
      </c>
    </row>
    <row r="9" spans="1:6" ht="15.75" x14ac:dyDescent="0.25">
      <c r="A9" s="44"/>
      <c r="B9" s="44"/>
      <c r="C9" s="44"/>
      <c r="D9" s="44"/>
      <c r="E9" s="44"/>
      <c r="F9" s="44"/>
    </row>
    <row r="10" spans="1:6" ht="21" customHeight="1" x14ac:dyDescent="0.25">
      <c r="A10" s="12">
        <v>1</v>
      </c>
      <c r="B10" s="13" t="s">
        <v>20</v>
      </c>
      <c r="C10" s="14"/>
      <c r="D10" s="15"/>
      <c r="E10" s="16"/>
      <c r="F10" s="16"/>
    </row>
    <row r="11" spans="1:6" ht="16.149999999999999" customHeight="1" x14ac:dyDescent="0.25">
      <c r="A11" s="4" t="s">
        <v>18</v>
      </c>
      <c r="B11" s="1" t="s">
        <v>40</v>
      </c>
      <c r="C11" s="19" t="s">
        <v>21</v>
      </c>
      <c r="D11" s="27">
        <v>1</v>
      </c>
      <c r="E11" s="20"/>
      <c r="F11" s="20">
        <f>ROUND(D11*E11,2)</f>
        <v>0</v>
      </c>
    </row>
    <row r="12" spans="1:6" ht="16.149999999999999" customHeight="1" x14ac:dyDescent="0.25">
      <c r="A12" s="4" t="s">
        <v>19</v>
      </c>
      <c r="B12" s="1" t="s">
        <v>41</v>
      </c>
      <c r="C12" s="19" t="s">
        <v>21</v>
      </c>
      <c r="D12" s="27">
        <v>1</v>
      </c>
      <c r="E12" s="20"/>
      <c r="F12" s="20">
        <f>ROUND(D12*E12,2)</f>
        <v>0</v>
      </c>
    </row>
    <row r="13" spans="1:6" ht="16.149999999999999" customHeight="1" x14ac:dyDescent="0.25">
      <c r="A13" s="4" t="s">
        <v>24</v>
      </c>
      <c r="B13" s="1" t="s">
        <v>23</v>
      </c>
      <c r="C13" s="19" t="s">
        <v>21</v>
      </c>
      <c r="D13" s="27">
        <v>1</v>
      </c>
      <c r="E13" s="20"/>
      <c r="F13" s="20">
        <f>ROUND(D13*E13,2)</f>
        <v>0</v>
      </c>
    </row>
    <row r="14" spans="1:6" ht="16.149999999999999" customHeight="1" x14ac:dyDescent="0.25">
      <c r="A14" s="4" t="s">
        <v>25</v>
      </c>
      <c r="B14" s="1" t="s">
        <v>22</v>
      </c>
      <c r="C14" s="19" t="s">
        <v>21</v>
      </c>
      <c r="D14" s="27">
        <v>1</v>
      </c>
      <c r="E14" s="20"/>
      <c r="F14" s="20">
        <f>ROUND(D14*E14,2)</f>
        <v>0</v>
      </c>
    </row>
    <row r="15" spans="1:6" ht="16.149999999999999" customHeight="1" x14ac:dyDescent="0.25">
      <c r="A15" s="4" t="s">
        <v>29</v>
      </c>
      <c r="B15" s="1" t="s">
        <v>28</v>
      </c>
      <c r="C15" s="19" t="s">
        <v>21</v>
      </c>
      <c r="D15" s="27">
        <v>1</v>
      </c>
      <c r="E15" s="20"/>
      <c r="F15" s="20">
        <f t="shared" ref="F15:F16" si="0">ROUND(D15*E15,2)</f>
        <v>0</v>
      </c>
    </row>
    <row r="16" spans="1:6" ht="27" customHeight="1" x14ac:dyDescent="0.25">
      <c r="A16" s="4" t="s">
        <v>30</v>
      </c>
      <c r="B16" s="1" t="s">
        <v>27</v>
      </c>
      <c r="C16" s="19" t="s">
        <v>21</v>
      </c>
      <c r="D16" s="27">
        <v>1</v>
      </c>
      <c r="E16" s="20"/>
      <c r="F16" s="20">
        <f t="shared" si="0"/>
        <v>0</v>
      </c>
    </row>
    <row r="17" spans="1:6" ht="16.149999999999999" customHeight="1" x14ac:dyDescent="0.25">
      <c r="A17" s="21"/>
      <c r="B17" s="22" t="str">
        <f>CONCATENATE("Viso (",B10,")")</f>
        <v>Viso (BENDROJI DALIS)</v>
      </c>
      <c r="C17" s="23"/>
      <c r="D17" s="24"/>
      <c r="E17" s="25"/>
      <c r="F17" s="26">
        <f>SUM(F11:F16)</f>
        <v>0</v>
      </c>
    </row>
    <row r="18" spans="1:6" ht="42.75" customHeight="1" x14ac:dyDescent="0.25">
      <c r="A18" s="12" t="s">
        <v>12</v>
      </c>
      <c r="B18" s="13" t="s">
        <v>43</v>
      </c>
      <c r="C18" s="14"/>
      <c r="D18" s="15"/>
      <c r="E18" s="16"/>
      <c r="F18" s="17"/>
    </row>
    <row r="19" spans="1:6" ht="48.75" customHeight="1" x14ac:dyDescent="0.25">
      <c r="A19" s="18" t="s">
        <v>26</v>
      </c>
      <c r="B19" s="49" t="s">
        <v>49</v>
      </c>
      <c r="C19" s="19" t="s">
        <v>21</v>
      </c>
      <c r="D19" s="27">
        <v>1</v>
      </c>
      <c r="E19" s="20"/>
      <c r="F19" s="20">
        <f>ROUND(D19*E19,2)</f>
        <v>0</v>
      </c>
    </row>
    <row r="20" spans="1:6" ht="40.5" customHeight="1" x14ac:dyDescent="0.25">
      <c r="A20" s="18"/>
      <c r="B20" s="22" t="str">
        <f>CONCATENATE("Viso (",B18,")")</f>
        <v>Viso (PAVIRŠINIAI (LIETAUS) NUOTEKŲ TINKLAI EGLĖS G.)</v>
      </c>
      <c r="C20" s="19"/>
      <c r="D20" s="27"/>
      <c r="E20" s="20"/>
      <c r="F20" s="31">
        <f>SUM(F19:F19)</f>
        <v>0</v>
      </c>
    </row>
    <row r="21" spans="1:6" ht="40.5" customHeight="1" x14ac:dyDescent="0.25">
      <c r="A21" s="12" t="s">
        <v>31</v>
      </c>
      <c r="B21" s="13" t="s">
        <v>42</v>
      </c>
      <c r="C21" s="14"/>
      <c r="D21" s="15"/>
      <c r="E21" s="16"/>
      <c r="F21" s="17"/>
    </row>
    <row r="22" spans="1:6" ht="40.5" customHeight="1" x14ac:dyDescent="0.25">
      <c r="A22" s="18" t="s">
        <v>32</v>
      </c>
      <c r="B22" s="49" t="s">
        <v>50</v>
      </c>
      <c r="C22" s="19" t="s">
        <v>21</v>
      </c>
      <c r="D22" s="27">
        <v>1</v>
      </c>
      <c r="E22" s="20"/>
      <c r="F22" s="20">
        <f t="shared" ref="F22" si="1">ROUND(D22*E22,2)</f>
        <v>0</v>
      </c>
    </row>
    <row r="23" spans="1:6" ht="40.5" customHeight="1" x14ac:dyDescent="0.25">
      <c r="A23" s="18"/>
      <c r="B23" s="22" t="str">
        <f>CONCATENATE("Viso (",B21,")")</f>
        <v>Viso (PAVIRŠINIAI (LIETAUS) NUOTEKŲ TINKLAI VYŠNIŲ G.)</v>
      </c>
      <c r="C23" s="19"/>
      <c r="D23" s="27"/>
      <c r="E23" s="20"/>
      <c r="F23" s="31">
        <f>SUM(F22:F22)</f>
        <v>0</v>
      </c>
    </row>
    <row r="24" spans="1:6" ht="40.5" customHeight="1" x14ac:dyDescent="0.25">
      <c r="A24" s="12" t="s">
        <v>33</v>
      </c>
      <c r="B24" s="13" t="s">
        <v>44</v>
      </c>
      <c r="C24" s="14"/>
      <c r="D24" s="15"/>
      <c r="E24" s="16"/>
      <c r="F24" s="17"/>
    </row>
    <row r="25" spans="1:6" ht="64.5" customHeight="1" x14ac:dyDescent="0.25">
      <c r="A25" s="18" t="s">
        <v>34</v>
      </c>
      <c r="B25" s="49" t="s">
        <v>50</v>
      </c>
      <c r="C25" s="19" t="s">
        <v>21</v>
      </c>
      <c r="D25" s="27">
        <v>1</v>
      </c>
      <c r="E25" s="20"/>
      <c r="F25" s="20">
        <f t="shared" ref="F25" si="2">ROUND(D25*E25,2)</f>
        <v>0</v>
      </c>
    </row>
    <row r="26" spans="1:6" ht="40.5" customHeight="1" x14ac:dyDescent="0.25">
      <c r="A26" s="18"/>
      <c r="B26" s="22" t="str">
        <f>CONCATENATE("Viso (",B24,")")</f>
        <v>Viso (PAVIRŠINIAI (LIETAUS) NUOTEKŲ TINKLAI DVARELIŠKIŲ G.)</v>
      </c>
      <c r="C26" s="19"/>
      <c r="D26" s="27"/>
      <c r="E26" s="20"/>
      <c r="F26" s="31">
        <f>SUM(F25:F25)</f>
        <v>0</v>
      </c>
    </row>
    <row r="27" spans="1:6" ht="40.5" customHeight="1" x14ac:dyDescent="0.25">
      <c r="A27" s="12" t="s">
        <v>35</v>
      </c>
      <c r="B27" s="13" t="s">
        <v>45</v>
      </c>
      <c r="C27" s="14"/>
      <c r="D27" s="15"/>
      <c r="E27" s="16"/>
      <c r="F27" s="17"/>
    </row>
    <row r="28" spans="1:6" ht="67.5" customHeight="1" x14ac:dyDescent="0.25">
      <c r="A28" s="18" t="s">
        <v>36</v>
      </c>
      <c r="B28" s="49" t="s">
        <v>50</v>
      </c>
      <c r="C28" s="19" t="s">
        <v>21</v>
      </c>
      <c r="D28" s="27">
        <v>1</v>
      </c>
      <c r="E28" s="20"/>
      <c r="F28" s="20">
        <f t="shared" ref="F28" si="3">ROUND(D28*E28,2)</f>
        <v>0</v>
      </c>
    </row>
    <row r="29" spans="1:6" ht="40.5" customHeight="1" x14ac:dyDescent="0.25">
      <c r="A29" s="18"/>
      <c r="B29" s="22" t="str">
        <f>CONCATENATE("Viso (",B27,")")</f>
        <v>Viso (PAVIRŠINIAI (LIETAUS) NUOTEKŲ TINKLAI KAMPIŠKIŲ G.)</v>
      </c>
      <c r="C29" s="19"/>
      <c r="D29" s="27"/>
      <c r="E29" s="20"/>
      <c r="F29" s="31">
        <f>SUM(F28:F28)</f>
        <v>0</v>
      </c>
    </row>
    <row r="30" spans="1:6" ht="40.5" customHeight="1" x14ac:dyDescent="0.25">
      <c r="A30" s="12" t="s">
        <v>37</v>
      </c>
      <c r="B30" s="13" t="s">
        <v>46</v>
      </c>
      <c r="C30" s="14"/>
      <c r="D30" s="15"/>
      <c r="E30" s="16"/>
      <c r="F30" s="17"/>
    </row>
    <row r="31" spans="1:6" ht="40.5" customHeight="1" x14ac:dyDescent="0.25">
      <c r="A31" s="18" t="s">
        <v>38</v>
      </c>
      <c r="B31" s="1" t="s">
        <v>48</v>
      </c>
      <c r="C31" s="19" t="s">
        <v>21</v>
      </c>
      <c r="D31" s="27">
        <v>1</v>
      </c>
      <c r="E31" s="20"/>
      <c r="F31" s="20">
        <f>ROUND(D31*E31,2)</f>
        <v>0</v>
      </c>
    </row>
    <row r="32" spans="1:6" ht="40.5" customHeight="1" x14ac:dyDescent="0.25">
      <c r="A32" s="18"/>
      <c r="B32" s="22" t="str">
        <f>CONCATENATE("Viso (",B30,")")</f>
        <v>Viso (ESAMO IŠLEISTUVO REKONSTRUKCIJA)</v>
      </c>
      <c r="C32" s="19"/>
      <c r="D32" s="27"/>
      <c r="E32" s="20"/>
      <c r="F32" s="31">
        <f>SUM(F31)</f>
        <v>0</v>
      </c>
    </row>
    <row r="33" spans="1:16" ht="16.149999999999999" customHeight="1" x14ac:dyDescent="0.25">
      <c r="A33" s="5"/>
      <c r="B33" s="6" t="s">
        <v>13</v>
      </c>
      <c r="C33" s="7"/>
      <c r="D33" s="11"/>
      <c r="E33" s="8"/>
      <c r="F33" s="9">
        <f>+F17+F20+F23+F26+F29+F32</f>
        <v>0</v>
      </c>
    </row>
    <row r="34" spans="1:16" ht="16.149999999999999" customHeight="1" x14ac:dyDescent="0.25">
      <c r="A34" s="32"/>
      <c r="B34" s="33" t="s">
        <v>14</v>
      </c>
      <c r="C34" s="34"/>
      <c r="D34" s="35"/>
      <c r="E34" s="34"/>
      <c r="F34" s="36">
        <f>SUM(F33*21%)</f>
        <v>0</v>
      </c>
    </row>
    <row r="35" spans="1:16" ht="16.149999999999999" customHeight="1" x14ac:dyDescent="0.25">
      <c r="A35" s="32"/>
      <c r="B35" s="33" t="s">
        <v>15</v>
      </c>
      <c r="C35" s="34"/>
      <c r="D35" s="35"/>
      <c r="E35" s="34"/>
      <c r="F35" s="37">
        <f>F33+F34</f>
        <v>0</v>
      </c>
    </row>
    <row r="38" spans="1:16" x14ac:dyDescent="0.25">
      <c r="B38" t="s">
        <v>47</v>
      </c>
    </row>
    <row r="39" spans="1:16" x14ac:dyDescent="0.25">
      <c r="B39" t="s">
        <v>51</v>
      </c>
    </row>
    <row r="44" spans="1:16" x14ac:dyDescent="0.25">
      <c r="P44" s="38"/>
    </row>
  </sheetData>
  <mergeCells count="12">
    <mergeCell ref="A9:F9"/>
    <mergeCell ref="A1:B1"/>
    <mergeCell ref="C1:F1"/>
    <mergeCell ref="A2:B2"/>
    <mergeCell ref="A3:B3"/>
    <mergeCell ref="A4:B4"/>
    <mergeCell ref="A6:B6"/>
    <mergeCell ref="C6:F6"/>
    <mergeCell ref="A7:A8"/>
    <mergeCell ref="B7:B8"/>
    <mergeCell ref="C7:C8"/>
    <mergeCell ref="D7:F7"/>
  </mergeCells>
  <pageMargins left="0.7" right="0.7" top="0.75" bottom="0.75" header="0.3" footer="0.3"/>
  <pageSetup scale="83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Žiniaraštis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Giraitės vandenys</dc:creator>
  <cp:lastModifiedBy>Eglė Jasiukaitienė</cp:lastModifiedBy>
  <cp:lastPrinted>2022-03-09T11:44:50Z</cp:lastPrinted>
  <dcterms:created xsi:type="dcterms:W3CDTF">2018-03-20T13:08:30Z</dcterms:created>
  <dcterms:modified xsi:type="dcterms:W3CDTF">2025-07-31T07:50:12Z</dcterms:modified>
</cp:coreProperties>
</file>