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3. SKELBIAMI MAŽOS VERTĖS pirkimai\Spausdintuvų kasetės ir būgnai_2686_VM\CVP IS\CVPIS\"/>
    </mc:Choice>
  </mc:AlternateContent>
  <xr:revisionPtr revIDLastSave="0" documentId="13_ncr:1_{D4FC7C3A-636B-421F-AFD5-556EBF188218}"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5" i="1" l="1"/>
  <c r="F153" i="1"/>
  <c r="F152" i="1"/>
  <c r="F151" i="1"/>
  <c r="F150" i="1"/>
  <c r="F149" i="1"/>
  <c r="F148" i="1"/>
  <c r="F147" i="1"/>
  <c r="F146" i="1"/>
  <c r="F145" i="1"/>
  <c r="F144" i="1"/>
  <c r="F143" i="1"/>
  <c r="F142" i="1"/>
  <c r="G154" i="1" s="1"/>
  <c r="F141" i="1"/>
  <c r="G131" i="1"/>
  <c r="F129" i="1"/>
  <c r="F128" i="1"/>
  <c r="F127" i="1"/>
  <c r="F126" i="1"/>
  <c r="F125" i="1"/>
  <c r="F124" i="1"/>
  <c r="F123" i="1"/>
  <c r="G130" i="1" s="1"/>
  <c r="G113" i="1"/>
  <c r="F111" i="1"/>
  <c r="F110" i="1"/>
  <c r="F109" i="1"/>
  <c r="F108" i="1"/>
  <c r="G112" i="1" s="1"/>
  <c r="G98" i="1"/>
  <c r="F96" i="1"/>
  <c r="F95" i="1"/>
  <c r="F94" i="1"/>
  <c r="F93" i="1"/>
  <c r="F92" i="1"/>
  <c r="F91" i="1"/>
  <c r="F90" i="1"/>
  <c r="F89" i="1"/>
  <c r="F97" i="1" s="1"/>
  <c r="F98" i="1" s="1"/>
  <c r="F99" i="1" s="1"/>
  <c r="F88" i="1"/>
  <c r="F87" i="1"/>
  <c r="F86" i="1"/>
  <c r="G97" i="1" s="1"/>
  <c r="G76" i="1"/>
  <c r="F74" i="1"/>
  <c r="F73" i="1"/>
  <c r="F72" i="1"/>
  <c r="F71" i="1"/>
  <c r="F70" i="1"/>
  <c r="F69" i="1"/>
  <c r="F68" i="1"/>
  <c r="F67" i="1"/>
  <c r="F66" i="1"/>
  <c r="F65" i="1"/>
  <c r="F64" i="1"/>
  <c r="F63" i="1"/>
  <c r="F62" i="1"/>
  <c r="F61" i="1"/>
  <c r="F60" i="1"/>
  <c r="F59" i="1"/>
  <c r="F75" i="1" s="1"/>
  <c r="F76" i="1" s="1"/>
  <c r="F77" i="1" s="1"/>
  <c r="F58" i="1"/>
  <c r="F57" i="1"/>
  <c r="F56" i="1"/>
  <c r="G75" i="1" s="1"/>
  <c r="G46" i="1"/>
  <c r="F44" i="1"/>
  <c r="F43" i="1"/>
  <c r="F42" i="1"/>
  <c r="F41" i="1"/>
  <c r="F40" i="1"/>
  <c r="F39" i="1"/>
  <c r="F38" i="1"/>
  <c r="F37" i="1"/>
  <c r="G45" i="1" s="1"/>
  <c r="F130" i="1" l="1"/>
  <c r="F131" i="1" s="1"/>
  <c r="F132" i="1" s="1"/>
  <c r="F154" i="1"/>
  <c r="F155" i="1" s="1"/>
  <c r="F156" i="1" s="1"/>
  <c r="F45" i="1"/>
  <c r="F46" i="1" s="1"/>
  <c r="F47" i="1" s="1"/>
  <c r="F112" i="1"/>
  <c r="F113" i="1" s="1"/>
  <c r="F114" i="1" s="1"/>
</calcChain>
</file>

<file path=xl/sharedStrings.xml><?xml version="1.0" encoding="utf-8"?>
<sst xmlns="http://schemas.openxmlformats.org/spreadsheetml/2006/main" count="338" uniqueCount="212">
  <si>
    <t>PIRKIMO SĄLYGŲ PRIEDAS "PASIŪLYMO FORMA"</t>
  </si>
  <si>
    <t>SPAUSDINTUVŲ KASETĖS IR BŪGNAI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</si>
  <si>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</si>
  <si>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</si>
  <si>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</si>
  <si>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</si>
  <si>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</si>
  <si>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</si>
  <si>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</si>
  <si>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</si>
  <si>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</si>
  <si>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</si>
  <si>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</si>
  <si>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</si>
  <si>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</si>
  <si>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</si>
  <si>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</si>
  <si>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</si>
  <si>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</si>
  <si>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</si>
  <si>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</si>
  <si>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</si>
  <si>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</si>
  <si>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</si>
  <si>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</si>
  <si>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</si>
  <si>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CANON SPAUSDINTUVŲ EKSPLOATACINĖS MEDŽIAGOS</t>
  </si>
  <si>
    <t>Tiekėjo pasiūlymas:</t>
  </si>
  <si>
    <t>Nr.</t>
  </si>
  <si>
    <t>Pavadinimas</t>
  </si>
  <si>
    <t>Kiekis</t>
  </si>
  <si>
    <t>Mato vienetas</t>
  </si>
  <si>
    <t>Kaina be PVM, Eur</t>
  </si>
  <si>
    <t>Suma be PVM, Eur</t>
  </si>
  <si>
    <t>Gamintojas, modelis, prekės kodas kataloge (jei turi)</t>
  </si>
  <si>
    <t>1.</t>
  </si>
  <si>
    <t>Canon spausdintuvų eksploatacinės medžiagos</t>
  </si>
  <si>
    <t>1.1.</t>
  </si>
  <si>
    <t>Reikalinga prekė - Toneris; Spalva - juoda; Spausdintuvo gamintojas - Canon; Spausdintuvo modelis -MF247dw; Išeiga - 2200;</t>
  </si>
  <si>
    <t>vnt.</t>
  </si>
  <si>
    <t>1.2.</t>
  </si>
  <si>
    <t>Reikalinga prekė - Toneris; Spalva - juoda; Spausdintuvo gamintojas - Canon; Spausdintuvo modelis - i-SENSYS LBP-6000/LBP-6020B; Išeiga - 1600;</t>
  </si>
  <si>
    <t>1.3.</t>
  </si>
  <si>
    <t>Reikalinga prekė - Toneris, originalus; Spalva - juoda; Spausdintuvo gamintojas - Canon; Spausdintuvo modelis - i-SENSYS LBP653Cdw; Išeiga - 6500;</t>
  </si>
  <si>
    <t>1.4.</t>
  </si>
  <si>
    <t>Reikalinga prekė - Toneris, originalus; Spalva - mėlyna; Spausdintuvo gamintojas - Canon; Spausdintuvo modelis - i-SENSYS LBP653Cdw; Išeiga - 5000;</t>
  </si>
  <si>
    <t>1.5.</t>
  </si>
  <si>
    <t>Reikalinga prekė - Toneris, originalus; Spalva - raudona; Spausdintuvo gamintojas - Canon; Spausdintuvo modelis - i-SENSYS LBP653Cdw; Išeiga - 5000;</t>
  </si>
  <si>
    <t>1.6.</t>
  </si>
  <si>
    <t>Reikalinga prekė - Toneris, originalus; Spalva - geltona; Spausdintuvo gamintojas - Canon; Spausdintuvo modelis - i-SENSYS LBP653Cdw; Išeiga - 5000;</t>
  </si>
  <si>
    <t>1.7.</t>
  </si>
  <si>
    <t>Reikalinga prekė - Toneris; Spalva - juoda; Spausdintuvo gamintojas - Canon; Spausdintuvo modelis - i-Sensys MF443DW / LBP223dw; Išeiga - 10000;</t>
  </si>
  <si>
    <t>1.8.</t>
  </si>
  <si>
    <t>Reikalinga prekė - Toneris; Spalva - juoda; Spausdintuvo gamintojas - Canon; Spausdintuvo modelis - i-Sensys LBP113W; Išeiga - 10000;</t>
  </si>
  <si>
    <t>Suma be PVM</t>
  </si>
  <si>
    <t>Taikomas PVM dydis (%)</t>
  </si>
  <si>
    <t>PVM suma</t>
  </si>
  <si>
    <t>Suma su PVM</t>
  </si>
  <si>
    <t>Dalies biudžetas su PVM: 3872 Eur</t>
  </si>
  <si>
    <t>2. DALIS</t>
  </si>
  <si>
    <t>HP SPAUSDINTUVŲ EKSPLOATACINĖS MEDŽIAGOS</t>
  </si>
  <si>
    <t>2.</t>
  </si>
  <si>
    <t>HP spausdintuvų eksploatacinės medžiagos</t>
  </si>
  <si>
    <t>2.1.</t>
  </si>
  <si>
    <t>Reikalinga prekė - Toneris; Spalva - juoda; Spausdintuvo gamintojas - HP; Spausdintuvo modelis -LJ 1010, 1020, 3052, 1018, ; Išeiga - 2000;</t>
  </si>
  <si>
    <t>2.2.</t>
  </si>
  <si>
    <t>Reikalinga prekė - Toneris; Spalva - juoda; Spausdintuvo gamintojas - HP; Spausdintuvo modelis -LJ Pro M225; Išeiga - 1500;</t>
  </si>
  <si>
    <t>2.3.</t>
  </si>
  <si>
    <t>Reikalinga prekė - Toneris; Spalva - juoda; Spausdintuvo gamintojas - HP; Spausdintuvo modelis - LaserJet Pro M15a; Išeiga - 1000;</t>
  </si>
  <si>
    <t>2.4.</t>
  </si>
  <si>
    <t>Reikalinga prekė - Toneris; Spalva - juoda; Spausdintuvo gamintojas - HP; Spausdintuvo modelis - Laser 107w/MFP 135a/MFP 135w; Išeiga - 1000;</t>
  </si>
  <si>
    <t>2.5.</t>
  </si>
  <si>
    <t>Reikalinga prekė - Toneris; Spalva - juoda; Spausdintuvo gamintojas - HP; Spausdintuvo modelis - LaserJet P1005/ P1006; Išeiga - 1500;</t>
  </si>
  <si>
    <t>2.6.</t>
  </si>
  <si>
    <t>Reikalinga prekė - Toneris; Spalva - juoda; Spausdintuvo gamintojas - HP; Spausdintuvo modelis - LaserJet Pro MFP M130fn/ LaserJet Pro M102a; Išeiga - 1600;</t>
  </si>
  <si>
    <t>2.7.</t>
  </si>
  <si>
    <t>Reikalinga prekė - Toneris; Spalva - juoda; Spausdintuvo gamintojas - HP; Spausdintuvo modelis - LaserJet Pro M203dw; Išeiga - 1600;</t>
  </si>
  <si>
    <t>2.8.</t>
  </si>
  <si>
    <t>Reikalinga prekė - Toneris; Spalva - juoda; Spausdintuvo gamintojas - HP; Spausdintuvo modelis - LJ P1102, M1212NF, M1132; Išeiga - 1600;</t>
  </si>
  <si>
    <t>2.9.</t>
  </si>
  <si>
    <t>Reikalinga prekė - Toneris; Spalva - juoda; Spausdintuvo gamintojas - HP; Spausdintuvo modelis -LJ Pro 400 M425dn; Išeiga - 6900;</t>
  </si>
  <si>
    <t>2.10.</t>
  </si>
  <si>
    <t>Reikalinga prekė - Toneris; Spalva - juoda; Spausdintuvo gamintojas - HP; Spausdintuvo modelis -LJ Pro M130; Išeiga - 1600;</t>
  </si>
  <si>
    <t>2.11.</t>
  </si>
  <si>
    <t>Reikalinga prekė - Toneris; Spalva - raudona; Spausdintuvo gamintojas - HP; Spausdintuvo modelis -Color Laser 150 nw; Išeiga - 700;</t>
  </si>
  <si>
    <t>2.12.</t>
  </si>
  <si>
    <t>Reikalinga prekė - Toneris; Spalva - juoda; Spausdintuvo gamintojas - HP; Spausdintuvo modelis -Color Laser 150 nw; Išeiga - 700;</t>
  </si>
  <si>
    <t>2.13.</t>
  </si>
  <si>
    <t>Reikalinga prekė - Toneris; Spalva - mėlyna; Spausdintuvo gamintojas - HP; Spausdintuvo modelis -Color Laser 150 nw; Išeiga - 700;</t>
  </si>
  <si>
    <t>2.14.</t>
  </si>
  <si>
    <t>Reikalinga prekė - Toneris; Spalva - geltona; Spausdintuvo gamintojas - HP; Spausdintuvo modelis -Color Laser 150 nw; Išeiga - 700;</t>
  </si>
  <si>
    <t>2.15.</t>
  </si>
  <si>
    <t>Reikalinga prekė - Toneris; Spalva - juoda; Spausdintuvo gamintojas - HP; Spausdintuvo modelis -LJ Pro M402dne; Išeiga - 3100;</t>
  </si>
  <si>
    <t>2.16.</t>
  </si>
  <si>
    <t>Reikalinga prekė - Toneris; Spalva - juoda; Spausdintuvo gamintojas - HP; Spausdintuvo modelis -LJ P2055dn /P2035 /P2055d /P2055 /P3015; Išeiga - 2300;</t>
  </si>
  <si>
    <t>2.17.</t>
  </si>
  <si>
    <t>Reikalinga prekė - Toneris; Spalva - juoda; Spausdintuvo gamintojas - HP; Spausdintuvo modelis -LJ P1505 / M1120MFP; Išeiga - 2000;</t>
  </si>
  <si>
    <t>2.18.</t>
  </si>
  <si>
    <t>Reikalinga prekė - Toneris; Spalva - juoda; Spausdintuvo gamintojas - HP; Spausdintuvo modelis - LJ Pro M1536DNF; Išeiga - 2100;</t>
  </si>
  <si>
    <t>2.19.</t>
  </si>
  <si>
    <t>Reikalinga prekė - Toneris; Spalva - juoda; Spausdintuvo gamintojas - HP; Spausdintuvo modelis -LJ Pro M428 fdw; Išeiga - 10000;</t>
  </si>
  <si>
    <t>Dalies biudžetas su PVM: 4114 Eur</t>
  </si>
  <si>
    <t>3. DALIS</t>
  </si>
  <si>
    <t>KYOCERA SPAUSDINTUVŲ EKSPLOATACINĖS MEDŽIAGOS</t>
  </si>
  <si>
    <t>3.</t>
  </si>
  <si>
    <t>Kyocera spausdintuvų eksploatacinės medžiagos</t>
  </si>
  <si>
    <t>3.1.</t>
  </si>
  <si>
    <t>Reikalinga prekė - Toneris; Spalva - Juoda; Spausdintuvo gamintojas - Kyocera; Spausdintuvo modelis - ECOSYS M2540dn; Išeiga - 7200;</t>
  </si>
  <si>
    <t>3.2.</t>
  </si>
  <si>
    <t>Reikalinga prekė - Toneris; Spalva - juoda; Spausdintuvo gamintojas - Kyocera; Spausdintuvo modelis - ECOSYS M3540dn; Išeiga - 12500;</t>
  </si>
  <si>
    <t>3.3.</t>
  </si>
  <si>
    <t>Reikalinga prekė - Toneris; Spalva - juoda; Spausdintuvo gamintojas - Kyocera; Spausdintuvo modelis - ECOSYS P3045dn; Išeiga - 12500;</t>
  </si>
  <si>
    <t>3.4.</t>
  </si>
  <si>
    <t>Reikalinga prekė - Toneris; Spalva - juoda; Spausdintuvo gamintojas - Kyocera; Spausdintuvo modelis - FS-720/FS-920/FS-1016MFP; Išeiga - 6000;</t>
  </si>
  <si>
    <t>3.5.</t>
  </si>
  <si>
    <t>Reikalinga prekė - Toneris; Spalva - juoda; Spausdintuvo gamintojas - Kyocera; Spausdintuvo modelis - FS-1028MFP; Išeiga - 7200;</t>
  </si>
  <si>
    <t>3.6.</t>
  </si>
  <si>
    <t>Reikalinga prekė - Toneris; Spalva - juoda; Spausdintuvo gamintojas - Kyocera; Spausdintuvo modelis - FS-1120D; Išeiga - 2500;</t>
  </si>
  <si>
    <t>3.7.</t>
  </si>
  <si>
    <t>Reikalinga prekė - Toneris; Spalva - juoda; Spausdintuvo gamintojas - Kyocera; Spausdintuvo modelis - FS-1370DN/ECOSYS P2135dn; Išeiga - 8000;</t>
  </si>
  <si>
    <t>3.8.</t>
  </si>
  <si>
    <t>Reikalinga prekė - Toneris; Spalva - juoda; Spausdintuvo gamintojas - Kyocera; Spausdintuvo modelis - FS-1920D; Išeiga - 15000;</t>
  </si>
  <si>
    <t>3.9.</t>
  </si>
  <si>
    <t>Reikalinga prekė - Toneris; Spalva - juoda; Spausdintuvo gamintojas - Kyocera; Spausdintuvo modelis - FS-4200DN; Išeiga - 25000;</t>
  </si>
  <si>
    <t>3.10.</t>
  </si>
  <si>
    <t>Reikalinga prekė - Toneris, originalus; Spalva - juoda; Spausdintuvo gamintojas - Kyocera; Spausdintuvo modelis - ECOSYS P4040dn; Išeiga - 15000;</t>
  </si>
  <si>
    <t>3.11.</t>
  </si>
  <si>
    <t>Reikalinga prekė - Toneris; Spalva - juoda; Spausdintuvo gamintojas - Kyocera ; Spausdintuvo modelis -ECOSYS M2035dn; Išeiga - 7200;</t>
  </si>
  <si>
    <t>4. DALIS</t>
  </si>
  <si>
    <t>PANTUM SPAUSDINTUVŲ EKSPLOATACINĖS MEDŽIAGOS</t>
  </si>
  <si>
    <t>4.</t>
  </si>
  <si>
    <t>Pantum spausdintuvų eksploatacinės medžiagos</t>
  </si>
  <si>
    <t>4.1.</t>
  </si>
  <si>
    <t>Reikalinga prekė - Būgnas, originalus; ; Spausdintuvo gamintojas - Pantum; Spausdintuvo modelis -BP5100DN / BM5100 ADW; Išeiga - 30000;</t>
  </si>
  <si>
    <t>4.2.</t>
  </si>
  <si>
    <t>Reikalinga prekė - Toneris, originalus; Spalva - juoda; Spausdintuvo gamintojas - Pantum; Spausdintuvo modelis -BP5100DN / BM5100 ADW; Išeiga - 15000;</t>
  </si>
  <si>
    <t>4.3.</t>
  </si>
  <si>
    <t>Reikalinga prekė - Toneris, originalus; Spalva - juoda; Spausdintuvo gamintojas - Pantum; Spausdintuvo modelis -M7105DN / P3305DN; Išeiga - 11000;</t>
  </si>
  <si>
    <t>4.4.</t>
  </si>
  <si>
    <t>Reikalinga prekė - Toneris, originalus; Spalva - juoda; Spausdintuvo gamintojas - Pantum; Spausdintuvo modelis -M7100DW / P7100DW; Išeiga - 6000;</t>
  </si>
  <si>
    <t>Dalies biudžetas su PVM: 7623 Eur</t>
  </si>
  <si>
    <t>5. DALIS</t>
  </si>
  <si>
    <t>TRIUMPH-ADLER SPAUSDINTUVŲ EKSPLOATACINĖS MEDŽIAGOS</t>
  </si>
  <si>
    <t>5.</t>
  </si>
  <si>
    <t>Triumph-Adler spausdintuvų eksploatacinės medžiagos</t>
  </si>
  <si>
    <t>5.1.</t>
  </si>
  <si>
    <t>Reikalinga prekė - Būgno mazgas; ; Spausdintuvo gamintojas - Triumph-Adler; Spausdintuvo modelis - P-3020MFP; Išeiga - 100000;</t>
  </si>
  <si>
    <t>5.2.</t>
  </si>
  <si>
    <t>Reikalinga prekė - Toneris; Spalva - juoda; Spausdintuvo gamintojas - Triumph-Adler; Spausdintuvo modelis -LP4130; Išeiga - 2500;</t>
  </si>
  <si>
    <t>5.3.</t>
  </si>
  <si>
    <t>Reikalinga prekė - Toneris; Spalva - juoda; Spausdintuvo gamintojas - Triumph-Adler; Spausdintuvo modelis - P-3521DN; Išeiga - 7200;</t>
  </si>
  <si>
    <t>5.4.</t>
  </si>
  <si>
    <t>Reikalinga prekė - Toneris; Spalva - juoda; Spausdintuvo gamintojas - Triumph-Adler; Spausdintuvo modelis - P-4020DN; Išeiga - 7200;</t>
  </si>
  <si>
    <t>5.5.</t>
  </si>
  <si>
    <t>Reikalinga prekė - Toneris; Spalva - juoda; Spausdintuvo gamintojas - Triumph-Adler; Spausdintuvo modelis - P-4020 MFP; Išeiga - 7200;</t>
  </si>
  <si>
    <t>5.6.</t>
  </si>
  <si>
    <t>Reikalinga prekė - Toneris; Spalva - juoda; Spausdintuvo gamintojas - Triumph-Adler; Spausdintuvo modelis - P-4531DN; Išeiga - 12500;</t>
  </si>
  <si>
    <t>5.7.</t>
  </si>
  <si>
    <t>Reikalinga prekė - Toneris ; Spalva - juoda; Spausdintuvo gamintojas - Triumph-Adler; Spausdintuvo modelis -LP4335; Išeiga - 7200;</t>
  </si>
  <si>
    <t>Dalies biudžetas su PVM: 2541 Eur</t>
  </si>
  <si>
    <t>6. DALIS</t>
  </si>
  <si>
    <t>SPAUSDINTUVŲ EKSPLOATACINĖS MEDŽIAGOS</t>
  </si>
  <si>
    <t>6.</t>
  </si>
  <si>
    <t>Spausdintuvų eksploatacinės medžiagos</t>
  </si>
  <si>
    <t>6.1.</t>
  </si>
  <si>
    <t>6.2.</t>
  </si>
  <si>
    <t>Reikalinga prekė - Toneris; Spalva - juoda; Spausdintuvo gamintojas - Ricoh; Spausdintuvo modelis - MP3555; Išeiga - 24000;</t>
  </si>
  <si>
    <t>6.3.</t>
  </si>
  <si>
    <t>Reikalinga prekė - Būgnas, originalus; ; Spausdintuvo gamintojas - OKI; Spausdintuvo modelis -MB492dn; Išeiga - 23000;</t>
  </si>
  <si>
    <t>6.4.</t>
  </si>
  <si>
    <t>Reikalinga prekė - Toneris; Spalva - juoda; Spausdintuvo gamintojas - OKI; Spausdintuvo modelis -MB492dn; Išeiga - 12000;</t>
  </si>
  <si>
    <t>6.5.</t>
  </si>
  <si>
    <t>Reikalinga prekė - Toneris; Spalva - juoda; Spausdintuvo gamintojas - OKI ; Spausdintuvo modelis -B432; Išeiga - 12000;</t>
  </si>
  <si>
    <t>6.6.</t>
  </si>
  <si>
    <t>Reikalinga prekė - Toneris; Spalva - juoda; Spausdintuvo gamintojas - OKI ; Spausdintuvo modelis -MB492; Išeiga - 12000;</t>
  </si>
  <si>
    <t>6.7.</t>
  </si>
  <si>
    <t>Reikalinga prekė - Toneris; Spalva - juoda; Spausdintuvo gamintojas - Brother ; Spausdintuvo modelis -HL-L5000D/HL-5100DN/HL-L5100DN; Išeiga - 8000;</t>
  </si>
  <si>
    <t>6.8.</t>
  </si>
  <si>
    <t>Reikalinga prekė - Toneris; Spalva - juoda; Spausdintuvo gamintojas - Brother ; Spausdintuvo modelis - HL-L2326DW; Išeiga - 2600;</t>
  </si>
  <si>
    <t>6.9.</t>
  </si>
  <si>
    <t>Reikalinga prekė - Toneris; Spalva - juoda; Spausdintuvo gamintojas - Lexmark; Spausdintuvo modelis - MS310dn ; Išeiga - 5500;</t>
  </si>
  <si>
    <t>6.10.</t>
  </si>
  <si>
    <t>Reikalinga prekė - Būgnas; ; Spausdintuvo gamintojas - Samsung; Spausdintuvo modelis -SL-M3875FW; Išeiga - 10000;</t>
  </si>
  <si>
    <t>6.11.</t>
  </si>
  <si>
    <t>Reikalinga prekė - Būgnas; ; Spausdintuvo gamintojas - Samsung; Spausdintuvo modelis -SL-2875; Išeiga - 3000;</t>
  </si>
  <si>
    <t>6.12.</t>
  </si>
  <si>
    <t>Reikalinga prekė - Toneris; Spalva - juoda; Spausdintuvo gamintojas - Samsung; Spausdintuvo modelis -SL-2875; Išeiga - 3000;</t>
  </si>
  <si>
    <t>6.13.</t>
  </si>
  <si>
    <t>Reikalinga prekė - Toneris; Spalva - juoda; Spausdintuvo gamintojas - Samsung; Spausdintuvo modelis - Xpress M2825 ND; Išeiga - 3000;</t>
  </si>
  <si>
    <t>Dalies biudžetas su PVM: 2178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</si>
  <si>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</si>
  <si>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</si>
  <si>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</si>
  <si>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</si>
  <si>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</si>
  <si>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</si>
  <si>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</si>
  <si>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</si>
  <si>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</si>
  <si>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</si>
  <si>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</si>
  <si>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</si>
  <si>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</si>
  <si>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</si>
  <si>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</si>
  <si>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</si>
  <si>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</si>
  <si>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</si>
  <si>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</si>
  <si>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</si>
  <si>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2686 2025-07-24 13:42:34</t>
  </si>
  <si>
    <t>Reikalinga prekė - Rašalas, originalus; Spalva -juoda; Spausdintuvo gamintojas - Codonics; Spausdintuvo modelis - Virtua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</si>
</sst>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2" fillId="4" borderId="24" xfId="0" applyFont="1" applyFill="1" applyBorder="1"/>
    <xf numFmtId="0" fontId="1" fillId="4" borderId="24" xfId="0" applyFont="1" applyFill="1" applyBorder="1"/>
    <xf numFmtId="0" fontId="1" fillId="6" borderId="24" xfId="0" applyFont="1" applyFill="1" applyBorder="1" applyProtection="1">
      <protection locked="0"/>
    </xf>
    <xf numFmtId="0" fontId="1" fillId="5" borderId="24"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1" fillId="5" borderId="1"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24" xfId="0" applyFont="1" applyFill="1" applyBorder="1" applyAlignment="1">
      <alignment wrapText="1"/>
    </xf>
    <xf numFmtId="0" fontId="1" fillId="6" borderId="24" xfId="0" applyFont="1" applyFill="1" applyBorder="1" applyAlignment="1" applyProtection="1">
      <alignment wrapText="1"/>
      <protection locked="0"/>
    </xf>
    <xf numFmtId="0" fontId="1" fillId="5" borderId="24" xfId="0" applyFont="1" applyFill="1" applyBorder="1" applyAlignment="1" applyProtection="1">
      <alignment wrapText="1"/>
      <protection locked="0"/>
    </xf>
    <xf numFmtId="0" fontId="2" fillId="4" borderId="24" xfId="0" applyFont="1" applyFill="1" applyBorder="1" applyAlignment="1">
      <alignment wrapText="1"/>
    </xf>
    <xf numFmtId="0" fontId="5" fillId="4" borderId="0" xfId="0" applyFont="1" applyFill="1" applyAlignment="1">
      <alignment wrapText="1"/>
    </xf>
    <xf numFmtId="0" fontId="1" fillId="4" borderId="0" xfId="0" applyFont="1" applyFill="1" applyAlignment="1">
      <alignment wrapText="1"/>
    </xf>
    <xf numFmtId="0" fontId="0" fillId="0" borderId="0" xfId="0" applyAlignment="1">
      <alignment wrapText="1"/>
    </xf>
    <xf numFmtId="0" fontId="1" fillId="4" borderId="0" xfId="0" applyFont="1" applyFill="1" applyAlignment="1">
      <alignment horizontal="left" wrapText="1"/>
    </xf>
    <xf numFmtId="0" fontId="1" fillId="2" borderId="0" xfId="0" applyFont="1" applyFill="1" applyAlignment="1">
      <alignment wrapText="1"/>
    </xf>
    <xf numFmtId="0" fontId="1" fillId="5" borderId="25" xfId="0" applyFont="1" applyFill="1" applyBorder="1" applyAlignment="1" applyProtection="1">
      <alignment horizontal="center" vertical="center" wrapText="1"/>
      <protection locked="0"/>
    </xf>
    <xf numFmtId="0" fontId="0" fillId="0" borderId="17"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4" xfId="0" applyFont="1" applyFill="1" applyBorder="1" applyAlignment="1">
      <alignment vertical="center" wrapText="1"/>
    </xf>
    <xf numFmtId="0" fontId="0" fillId="0" borderId="24" xfId="0" applyBorder="1"/>
    <xf numFmtId="0" fontId="1" fillId="2" borderId="0" xfId="0" applyFont="1" applyFill="1" applyAlignment="1">
      <alignment vertical="center" wrapText="1"/>
    </xf>
    <xf numFmtId="0" fontId="1" fillId="5" borderId="16"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xf>
    <xf numFmtId="0" fontId="0" fillId="0" borderId="23" xfId="0" applyBorder="1"/>
    <xf numFmtId="0" fontId="1" fillId="2" borderId="0" xfId="0" applyFont="1" applyFill="1"/>
    <xf numFmtId="0" fontId="1" fillId="5" borderId="26" xfId="0" applyFont="1" applyFill="1" applyBorder="1" applyAlignment="1" applyProtection="1">
      <alignment horizontal="center" vertical="center" wrapText="1"/>
      <protection locked="0"/>
    </xf>
    <xf numFmtId="0" fontId="0" fillId="0" borderId="27" xfId="0" applyBorder="1" applyAlignment="1" applyProtection="1">
      <alignment wrapText="1"/>
      <protection locked="0"/>
    </xf>
    <xf numFmtId="0" fontId="0" fillId="0" borderId="28"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8" xfId="0" applyFont="1" applyFill="1" applyBorder="1" applyAlignment="1" applyProtection="1">
      <alignment horizontal="center" vertical="center" wrapText="1"/>
      <protection locked="0"/>
    </xf>
    <xf numFmtId="0" fontId="0" fillId="0" borderId="18"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20" xfId="0" applyBorder="1"/>
    <xf numFmtId="0" fontId="0" fillId="0" borderId="21" xfId="0" applyBorder="1"/>
    <xf numFmtId="0" fontId="1" fillId="5" borderId="22" xfId="0" applyFont="1" applyFill="1" applyBorder="1" applyAlignment="1" applyProtection="1">
      <alignment horizontal="center" vertical="center" wrapText="1"/>
      <protection locked="0"/>
    </xf>
    <xf numFmtId="0" fontId="0" fillId="0" borderId="3" xfId="0" applyBorder="1"/>
    <xf numFmtId="0" fontId="0" fillId="0" borderId="2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56"/>
  <sheetViews>
    <sheetView tabSelected="1" topLeftCell="A17" workbookViewId="0">
      <selection activeCell="H12" sqref="H12"/>
    </sheetView>
  </sheetViews>
  <sheetFormatPr defaultColWidth="10.875" defaultRowHeight="15" x14ac:dyDescent="0.25"/>
  <cols>
    <col min="1" max="1" width="9.125" style="1" customWidth="1"/>
    <col min="2" max="2" width="42.875" style="1" customWidth="1"/>
    <col min="3" max="3" width="8.375" style="1" customWidth="1"/>
    <col min="4" max="4" width="9.25" style="1" customWidth="1"/>
    <col min="5" max="5" width="13.5" style="1" customWidth="1"/>
    <col min="6" max="6" width="12.125" style="1" customWidth="1"/>
    <col min="7" max="7" width="40.37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3"/>
    </row>
    <row r="9" spans="1:6" x14ac:dyDescent="0.25">
      <c r="A9" s="4" t="s">
        <v>5</v>
      </c>
      <c r="B9" s="23"/>
    </row>
    <row r="10" spans="1:6" x14ac:dyDescent="0.25">
      <c r="A10" s="4" t="s">
        <v>6</v>
      </c>
      <c r="B10" s="23"/>
    </row>
    <row r="12" spans="1:6" ht="15.75" x14ac:dyDescent="0.25">
      <c r="A12" s="38" t="s">
        <v>7</v>
      </c>
      <c r="B12" s="39"/>
      <c r="C12" s="43"/>
      <c r="D12" s="36"/>
      <c r="E12" s="36"/>
      <c r="F12" s="37"/>
    </row>
    <row r="13" spans="1:6" ht="15.95" customHeight="1" x14ac:dyDescent="0.25">
      <c r="A13" s="44" t="s">
        <v>8</v>
      </c>
      <c r="B13" s="45"/>
      <c r="C13" s="35"/>
      <c r="D13" s="36"/>
      <c r="E13" s="36"/>
      <c r="F13" s="37"/>
    </row>
    <row r="14" spans="1:6" ht="15.95" customHeight="1" x14ac:dyDescent="0.25">
      <c r="A14" s="44" t="s">
        <v>9</v>
      </c>
      <c r="B14" s="45"/>
      <c r="C14" s="35"/>
      <c r="D14" s="36"/>
      <c r="E14" s="36"/>
      <c r="F14" s="37"/>
    </row>
    <row r="15" spans="1:6" ht="15.95" customHeight="1" x14ac:dyDescent="0.25">
      <c r="A15" s="38" t="s">
        <v>10</v>
      </c>
      <c r="B15" s="39"/>
      <c r="C15" s="43"/>
      <c r="D15" s="36"/>
      <c r="E15" s="36"/>
      <c r="F15" s="37"/>
    </row>
    <row r="16" spans="1:6" ht="37.5" customHeight="1" x14ac:dyDescent="0.25">
      <c r="A16" s="50" t="s">
        <v>11</v>
      </c>
      <c r="B16" s="45"/>
      <c r="C16" s="35"/>
      <c r="D16" s="36"/>
      <c r="E16" s="36"/>
      <c r="F16" s="37"/>
    </row>
    <row r="17" spans="1:7" ht="15.95" customHeight="1" x14ac:dyDescent="0.25">
      <c r="A17" s="38" t="s">
        <v>12</v>
      </c>
      <c r="B17" s="39"/>
      <c r="C17" s="43"/>
      <c r="D17" s="36"/>
      <c r="E17" s="36"/>
      <c r="F17" s="37"/>
    </row>
    <row r="18" spans="1:7" ht="15.95" customHeight="1" x14ac:dyDescent="0.25">
      <c r="A18" s="38" t="s">
        <v>13</v>
      </c>
      <c r="B18" s="39"/>
      <c r="C18" s="43"/>
      <c r="D18" s="36"/>
      <c r="E18" s="36"/>
      <c r="F18" s="37"/>
    </row>
    <row r="19" spans="1:7" ht="48" customHeight="1" x14ac:dyDescent="0.25">
      <c r="A19" s="38" t="s">
        <v>14</v>
      </c>
      <c r="B19" s="39"/>
      <c r="C19" s="43"/>
      <c r="D19" s="36"/>
      <c r="E19" s="36"/>
      <c r="F19" s="37"/>
    </row>
    <row r="20" spans="1:7" ht="54.95" customHeight="1" x14ac:dyDescent="0.25">
      <c r="A20" s="38" t="s">
        <v>15</v>
      </c>
      <c r="B20" s="39"/>
      <c r="C20" s="43"/>
      <c r="D20" s="36"/>
      <c r="E20" s="36"/>
      <c r="F20" s="37"/>
    </row>
    <row r="21" spans="1:7" ht="10.5" customHeight="1" x14ac:dyDescent="0.25">
      <c r="A21" s="40"/>
      <c r="B21" s="41"/>
      <c r="C21" s="47"/>
      <c r="D21" s="48"/>
      <c r="E21" s="48"/>
      <c r="F21" s="49"/>
      <c r="G21" s="24"/>
    </row>
    <row r="22" spans="1:7" ht="18" customHeight="1" x14ac:dyDescent="0.25">
      <c r="A22" s="5"/>
      <c r="B22" s="5"/>
      <c r="C22" s="6"/>
      <c r="D22" s="6"/>
      <c r="E22" s="6"/>
      <c r="F22" s="6"/>
    </row>
    <row r="23" spans="1:7" x14ac:dyDescent="0.25">
      <c r="A23" s="51" t="s">
        <v>16</v>
      </c>
      <c r="B23" s="46"/>
      <c r="C23" s="46"/>
      <c r="D23" s="46"/>
      <c r="E23" s="46"/>
      <c r="F23" s="46"/>
    </row>
    <row r="24" spans="1:7" x14ac:dyDescent="0.25">
      <c r="A24" s="46" t="s">
        <v>17</v>
      </c>
      <c r="B24" s="46"/>
      <c r="C24" s="46"/>
      <c r="D24" s="46"/>
      <c r="E24" s="46"/>
      <c r="F24" s="46"/>
    </row>
    <row r="25" spans="1:7" x14ac:dyDescent="0.25">
      <c r="A25" s="46" t="s">
        <v>18</v>
      </c>
      <c r="B25" s="46"/>
      <c r="C25" s="46"/>
      <c r="D25" s="46"/>
      <c r="E25" s="46"/>
      <c r="F25" s="46"/>
    </row>
    <row r="26" spans="1:7" x14ac:dyDescent="0.25">
      <c r="A26" s="46" t="s">
        <v>19</v>
      </c>
      <c r="B26" s="46"/>
      <c r="C26" s="46"/>
      <c r="D26" s="46"/>
      <c r="E26" s="46"/>
      <c r="F26" s="46"/>
    </row>
    <row r="27" spans="1:7" x14ac:dyDescent="0.25">
      <c r="A27" s="46" t="s">
        <v>20</v>
      </c>
      <c r="B27" s="46"/>
      <c r="C27" s="46"/>
      <c r="D27" s="46"/>
      <c r="E27" s="46"/>
      <c r="F27" s="46"/>
    </row>
    <row r="28" spans="1:7" ht="41.25" customHeight="1" x14ac:dyDescent="0.25">
      <c r="A28" s="42" t="s">
        <v>21</v>
      </c>
      <c r="B28" s="34"/>
      <c r="C28" s="34"/>
      <c r="D28" s="34"/>
      <c r="E28" s="34"/>
      <c r="F28" s="34"/>
    </row>
    <row r="29" spans="1:7" ht="19.5" customHeight="1" x14ac:dyDescent="0.25">
      <c r="A29" s="34" t="s">
        <v>22</v>
      </c>
      <c r="B29" s="34"/>
      <c r="C29" s="34"/>
      <c r="D29" s="34"/>
      <c r="E29" s="34"/>
      <c r="F29" s="34"/>
    </row>
    <row r="30" spans="1:7" ht="36" customHeight="1" x14ac:dyDescent="0.25">
      <c r="A30" s="31" t="s">
        <v>23</v>
      </c>
      <c r="B30" s="32"/>
      <c r="C30" s="32"/>
      <c r="D30" s="25"/>
    </row>
    <row r="31" spans="1:7" ht="48" customHeight="1" x14ac:dyDescent="0.25">
      <c r="A31" s="33" t="s">
        <v>24</v>
      </c>
      <c r="B31" s="33"/>
    </row>
    <row r="32" spans="1:7" x14ac:dyDescent="0.25">
      <c r="A32" s="13" t="s">
        <v>25</v>
      </c>
      <c r="B32" s="13" t="s">
        <v>26</v>
      </c>
    </row>
    <row r="34" spans="1:7" x14ac:dyDescent="0.25">
      <c r="A34" s="13" t="s">
        <v>27</v>
      </c>
    </row>
    <row r="35" spans="1:7" ht="30" x14ac:dyDescent="0.25">
      <c r="A35" s="29" t="s">
        <v>28</v>
      </c>
      <c r="B35" s="29" t="s">
        <v>29</v>
      </c>
      <c r="C35" s="29" t="s">
        <v>30</v>
      </c>
      <c r="D35" s="29" t="s">
        <v>31</v>
      </c>
      <c r="E35" s="29" t="s">
        <v>32</v>
      </c>
      <c r="F35" s="29" t="s">
        <v>33</v>
      </c>
      <c r="G35" s="29" t="s">
        <v>34</v>
      </c>
    </row>
    <row r="36" spans="1:7" x14ac:dyDescent="0.25">
      <c r="A36" s="14" t="s">
        <v>35</v>
      </c>
      <c r="B36" s="29" t="s">
        <v>36</v>
      </c>
      <c r="C36" s="15"/>
      <c r="D36" s="15"/>
      <c r="E36" s="15"/>
      <c r="F36" s="15"/>
      <c r="G36" s="15"/>
    </row>
    <row r="37" spans="1:7" ht="45" x14ac:dyDescent="0.25">
      <c r="A37" s="15" t="s">
        <v>37</v>
      </c>
      <c r="B37" s="26" t="s">
        <v>38</v>
      </c>
      <c r="C37" s="26">
        <v>250</v>
      </c>
      <c r="D37" s="26" t="s">
        <v>39</v>
      </c>
      <c r="E37" s="27"/>
      <c r="F37" s="26" t="str">
        <f t="shared" ref="F37:F44" si="0">IF(ISBLANK(E37),"", PRODUCT(C37,E37))</f>
        <v/>
      </c>
      <c r="G37" s="28"/>
    </row>
    <row r="38" spans="1:7" ht="45" x14ac:dyDescent="0.25">
      <c r="A38" s="15" t="s">
        <v>40</v>
      </c>
      <c r="B38" s="26" t="s">
        <v>41</v>
      </c>
      <c r="C38" s="26">
        <v>5</v>
      </c>
      <c r="D38" s="26" t="s">
        <v>39</v>
      </c>
      <c r="E38" s="27"/>
      <c r="F38" s="26" t="str">
        <f t="shared" si="0"/>
        <v/>
      </c>
      <c r="G38" s="28"/>
    </row>
    <row r="39" spans="1:7" ht="45" x14ac:dyDescent="0.25">
      <c r="A39" s="15" t="s">
        <v>42</v>
      </c>
      <c r="B39" s="26" t="s">
        <v>43</v>
      </c>
      <c r="C39" s="26">
        <v>3</v>
      </c>
      <c r="D39" s="26" t="s">
        <v>39</v>
      </c>
      <c r="E39" s="27"/>
      <c r="F39" s="26" t="str">
        <f t="shared" si="0"/>
        <v/>
      </c>
      <c r="G39" s="28"/>
    </row>
    <row r="40" spans="1:7" ht="60" x14ac:dyDescent="0.25">
      <c r="A40" s="15" t="s">
        <v>44</v>
      </c>
      <c r="B40" s="26" t="s">
        <v>45</v>
      </c>
      <c r="C40" s="26">
        <v>2</v>
      </c>
      <c r="D40" s="26" t="s">
        <v>39</v>
      </c>
      <c r="E40" s="27"/>
      <c r="F40" s="26" t="str">
        <f t="shared" si="0"/>
        <v/>
      </c>
      <c r="G40" s="28"/>
    </row>
    <row r="41" spans="1:7" ht="60" x14ac:dyDescent="0.25">
      <c r="A41" s="15" t="s">
        <v>46</v>
      </c>
      <c r="B41" s="26" t="s">
        <v>47</v>
      </c>
      <c r="C41" s="26">
        <v>2</v>
      </c>
      <c r="D41" s="26" t="s">
        <v>39</v>
      </c>
      <c r="E41" s="27"/>
      <c r="F41" s="26" t="str">
        <f t="shared" si="0"/>
        <v/>
      </c>
      <c r="G41" s="28"/>
    </row>
    <row r="42" spans="1:7" ht="60" x14ac:dyDescent="0.25">
      <c r="A42" s="15" t="s">
        <v>48</v>
      </c>
      <c r="B42" s="26" t="s">
        <v>49</v>
      </c>
      <c r="C42" s="26">
        <v>2</v>
      </c>
      <c r="D42" s="26" t="s">
        <v>39</v>
      </c>
      <c r="E42" s="27"/>
      <c r="F42" s="26" t="str">
        <f t="shared" si="0"/>
        <v/>
      </c>
      <c r="G42" s="28"/>
    </row>
    <row r="43" spans="1:7" ht="60" x14ac:dyDescent="0.25">
      <c r="A43" s="15" t="s">
        <v>50</v>
      </c>
      <c r="B43" s="26" t="s">
        <v>51</v>
      </c>
      <c r="C43" s="26">
        <v>90</v>
      </c>
      <c r="D43" s="26" t="s">
        <v>39</v>
      </c>
      <c r="E43" s="27"/>
      <c r="F43" s="26" t="str">
        <f t="shared" si="0"/>
        <v/>
      </c>
      <c r="G43" s="28"/>
    </row>
    <row r="44" spans="1:7" ht="45" x14ac:dyDescent="0.25">
      <c r="A44" s="15" t="s">
        <v>52</v>
      </c>
      <c r="B44" s="26" t="s">
        <v>53</v>
      </c>
      <c r="C44" s="26">
        <v>10</v>
      </c>
      <c r="D44" s="26" t="s">
        <v>39</v>
      </c>
      <c r="E44" s="27"/>
      <c r="F44" s="26" t="str">
        <f t="shared" si="0"/>
        <v/>
      </c>
      <c r="G44" s="28"/>
    </row>
    <row r="45" spans="1:7" x14ac:dyDescent="0.25">
      <c r="E45" s="29" t="s">
        <v>54</v>
      </c>
      <c r="F45" s="14" t="str">
        <f>IF((COUNT(C37:C44)&lt;&gt;COUNT(F37:F44)),"", ROUND(SUM(F37:F44),2))</f>
        <v/>
      </c>
      <c r="G45" s="24" t="str">
        <f>IF((COUNT(C37:C44)&lt;&gt;COUNT(F37:F44)),"Neužpildytos visų objektų kainos", "")</f>
        <v>Neužpildytos visų objektų kainos</v>
      </c>
    </row>
    <row r="46" spans="1:7" ht="45" x14ac:dyDescent="0.25">
      <c r="C46" s="29" t="s">
        <v>55</v>
      </c>
      <c r="D46" s="28"/>
      <c r="E46" s="14" t="s">
        <v>56</v>
      </c>
      <c r="F46" s="14" t="str">
        <f>IF(OR(F45="",D46=""),"", ROUND(PRODUCT(D46,F45)/100,2))</f>
        <v/>
      </c>
      <c r="G46" s="24" t="str">
        <f>IF(D46="", "Nurodykite taikomą PVM dydį", "")</f>
        <v>Nurodykite taikomą PVM dydį</v>
      </c>
    </row>
    <row r="47" spans="1:7" x14ac:dyDescent="0.25">
      <c r="E47" s="29" t="s">
        <v>57</v>
      </c>
      <c r="F47" s="14">
        <f>IF(ISBLANK(F46), "", ROUND(SUM(F45:F46),2))</f>
        <v>0</v>
      </c>
      <c r="G47" s="30" t="s">
        <v>58</v>
      </c>
    </row>
    <row r="51" spans="1:7" x14ac:dyDescent="0.25">
      <c r="A51" s="13" t="s">
        <v>59</v>
      </c>
      <c r="B51" s="13" t="s">
        <v>60</v>
      </c>
    </row>
    <row r="53" spans="1:7" x14ac:dyDescent="0.25">
      <c r="A53" s="13" t="s">
        <v>27</v>
      </c>
    </row>
    <row r="54" spans="1:7" ht="30" x14ac:dyDescent="0.25">
      <c r="A54" s="29" t="s">
        <v>28</v>
      </c>
      <c r="B54" s="29" t="s">
        <v>29</v>
      </c>
      <c r="C54" s="29" t="s">
        <v>30</v>
      </c>
      <c r="D54" s="29" t="s">
        <v>31</v>
      </c>
      <c r="E54" s="29" t="s">
        <v>32</v>
      </c>
      <c r="F54" s="29" t="s">
        <v>33</v>
      </c>
      <c r="G54" s="29" t="s">
        <v>34</v>
      </c>
    </row>
    <row r="55" spans="1:7" x14ac:dyDescent="0.25">
      <c r="A55" s="14" t="s">
        <v>61</v>
      </c>
      <c r="B55" s="14" t="s">
        <v>62</v>
      </c>
      <c r="C55" s="15"/>
      <c r="D55" s="15"/>
      <c r="E55" s="15"/>
      <c r="F55" s="15"/>
      <c r="G55" s="15"/>
    </row>
    <row r="56" spans="1:7" ht="45" x14ac:dyDescent="0.25">
      <c r="A56" s="15" t="s">
        <v>63</v>
      </c>
      <c r="B56" s="26" t="s">
        <v>64</v>
      </c>
      <c r="C56" s="15">
        <v>250</v>
      </c>
      <c r="D56" s="15" t="s">
        <v>39</v>
      </c>
      <c r="E56" s="27"/>
      <c r="F56" s="15" t="str">
        <f t="shared" ref="F56:F74" si="1">IF(ISBLANK(E56),"", PRODUCT(C56,E56))</f>
        <v/>
      </c>
      <c r="G56" s="28"/>
    </row>
    <row r="57" spans="1:7" ht="45" x14ac:dyDescent="0.25">
      <c r="A57" s="15" t="s">
        <v>65</v>
      </c>
      <c r="B57" s="26" t="s">
        <v>66</v>
      </c>
      <c r="C57" s="15">
        <v>90</v>
      </c>
      <c r="D57" s="15" t="s">
        <v>39</v>
      </c>
      <c r="E57" s="27"/>
      <c r="F57" s="15" t="str">
        <f t="shared" si="1"/>
        <v/>
      </c>
      <c r="G57" s="28"/>
    </row>
    <row r="58" spans="1:7" ht="45" x14ac:dyDescent="0.25">
      <c r="A58" s="15" t="s">
        <v>67</v>
      </c>
      <c r="B58" s="26" t="s">
        <v>68</v>
      </c>
      <c r="C58" s="15">
        <v>2</v>
      </c>
      <c r="D58" s="15" t="s">
        <v>39</v>
      </c>
      <c r="E58" s="27"/>
      <c r="F58" s="15" t="str">
        <f t="shared" si="1"/>
        <v/>
      </c>
      <c r="G58" s="28"/>
    </row>
    <row r="59" spans="1:7" ht="45" x14ac:dyDescent="0.25">
      <c r="A59" s="15" t="s">
        <v>69</v>
      </c>
      <c r="B59" s="26" t="s">
        <v>70</v>
      </c>
      <c r="C59" s="15">
        <v>5</v>
      </c>
      <c r="D59" s="15" t="s">
        <v>39</v>
      </c>
      <c r="E59" s="27"/>
      <c r="F59" s="15" t="str">
        <f t="shared" si="1"/>
        <v/>
      </c>
      <c r="G59" s="28"/>
    </row>
    <row r="60" spans="1:7" ht="45" x14ac:dyDescent="0.25">
      <c r="A60" s="15" t="s">
        <v>71</v>
      </c>
      <c r="B60" s="26" t="s">
        <v>72</v>
      </c>
      <c r="C60" s="15">
        <v>5</v>
      </c>
      <c r="D60" s="15" t="s">
        <v>39</v>
      </c>
      <c r="E60" s="27"/>
      <c r="F60" s="15" t="str">
        <f t="shared" si="1"/>
        <v/>
      </c>
      <c r="G60" s="28"/>
    </row>
    <row r="61" spans="1:7" ht="60" x14ac:dyDescent="0.25">
      <c r="A61" s="15" t="s">
        <v>73</v>
      </c>
      <c r="B61" s="26" t="s">
        <v>74</v>
      </c>
      <c r="C61" s="15">
        <v>7</v>
      </c>
      <c r="D61" s="15" t="s">
        <v>39</v>
      </c>
      <c r="E61" s="27"/>
      <c r="F61" s="15" t="str">
        <f t="shared" si="1"/>
        <v/>
      </c>
      <c r="G61" s="28"/>
    </row>
    <row r="62" spans="1:7" ht="45" x14ac:dyDescent="0.25">
      <c r="A62" s="15" t="s">
        <v>75</v>
      </c>
      <c r="B62" s="26" t="s">
        <v>76</v>
      </c>
      <c r="C62" s="15">
        <v>8</v>
      </c>
      <c r="D62" s="15" t="s">
        <v>39</v>
      </c>
      <c r="E62" s="27"/>
      <c r="F62" s="15" t="str">
        <f t="shared" si="1"/>
        <v/>
      </c>
      <c r="G62" s="28"/>
    </row>
    <row r="63" spans="1:7" ht="45" x14ac:dyDescent="0.25">
      <c r="A63" s="15" t="s">
        <v>77</v>
      </c>
      <c r="B63" s="26" t="s">
        <v>78</v>
      </c>
      <c r="C63" s="15">
        <v>100</v>
      </c>
      <c r="D63" s="15" t="s">
        <v>39</v>
      </c>
      <c r="E63" s="27"/>
      <c r="F63" s="15" t="str">
        <f t="shared" si="1"/>
        <v/>
      </c>
      <c r="G63" s="28"/>
    </row>
    <row r="64" spans="1:7" ht="45" x14ac:dyDescent="0.25">
      <c r="A64" s="15" t="s">
        <v>79</v>
      </c>
      <c r="B64" s="26" t="s">
        <v>80</v>
      </c>
      <c r="C64" s="15">
        <v>6</v>
      </c>
      <c r="D64" s="15" t="s">
        <v>39</v>
      </c>
      <c r="E64" s="27"/>
      <c r="F64" s="15" t="str">
        <f t="shared" si="1"/>
        <v/>
      </c>
      <c r="G64" s="28"/>
    </row>
    <row r="65" spans="1:7" ht="45" x14ac:dyDescent="0.25">
      <c r="A65" s="15" t="s">
        <v>81</v>
      </c>
      <c r="B65" s="26" t="s">
        <v>82</v>
      </c>
      <c r="C65" s="15">
        <v>6</v>
      </c>
      <c r="D65" s="15" t="s">
        <v>39</v>
      </c>
      <c r="E65" s="27"/>
      <c r="F65" s="15" t="str">
        <f t="shared" si="1"/>
        <v/>
      </c>
      <c r="G65" s="28"/>
    </row>
    <row r="66" spans="1:7" ht="45" x14ac:dyDescent="0.25">
      <c r="A66" s="15" t="s">
        <v>83</v>
      </c>
      <c r="B66" s="26" t="s">
        <v>84</v>
      </c>
      <c r="C66" s="15">
        <v>4</v>
      </c>
      <c r="D66" s="15" t="s">
        <v>39</v>
      </c>
      <c r="E66" s="27"/>
      <c r="F66" s="15" t="str">
        <f t="shared" si="1"/>
        <v/>
      </c>
      <c r="G66" s="28"/>
    </row>
    <row r="67" spans="1:7" ht="45" x14ac:dyDescent="0.25">
      <c r="A67" s="15" t="s">
        <v>85</v>
      </c>
      <c r="B67" s="26" t="s">
        <v>86</v>
      </c>
      <c r="C67" s="15">
        <v>4</v>
      </c>
      <c r="D67" s="15" t="s">
        <v>39</v>
      </c>
      <c r="E67" s="27"/>
      <c r="F67" s="15" t="str">
        <f t="shared" si="1"/>
        <v/>
      </c>
      <c r="G67" s="28"/>
    </row>
    <row r="68" spans="1:7" ht="45" x14ac:dyDescent="0.25">
      <c r="A68" s="15" t="s">
        <v>87</v>
      </c>
      <c r="B68" s="26" t="s">
        <v>88</v>
      </c>
      <c r="C68" s="15">
        <v>4</v>
      </c>
      <c r="D68" s="15" t="s">
        <v>39</v>
      </c>
      <c r="E68" s="27"/>
      <c r="F68" s="15" t="str">
        <f t="shared" si="1"/>
        <v/>
      </c>
      <c r="G68" s="28"/>
    </row>
    <row r="69" spans="1:7" ht="45" x14ac:dyDescent="0.25">
      <c r="A69" s="15" t="s">
        <v>89</v>
      </c>
      <c r="B69" s="26" t="s">
        <v>90</v>
      </c>
      <c r="C69" s="15">
        <v>4</v>
      </c>
      <c r="D69" s="15" t="s">
        <v>39</v>
      </c>
      <c r="E69" s="27"/>
      <c r="F69" s="15" t="str">
        <f t="shared" si="1"/>
        <v/>
      </c>
      <c r="G69" s="28"/>
    </row>
    <row r="70" spans="1:7" ht="45" x14ac:dyDescent="0.25">
      <c r="A70" s="15" t="s">
        <v>91</v>
      </c>
      <c r="B70" s="26" t="s">
        <v>92</v>
      </c>
      <c r="C70" s="15">
        <v>12</v>
      </c>
      <c r="D70" s="15" t="s">
        <v>39</v>
      </c>
      <c r="E70" s="27"/>
      <c r="F70" s="15" t="str">
        <f t="shared" si="1"/>
        <v/>
      </c>
      <c r="G70" s="28"/>
    </row>
    <row r="71" spans="1:7" ht="60" x14ac:dyDescent="0.25">
      <c r="A71" s="15" t="s">
        <v>93</v>
      </c>
      <c r="B71" s="26" t="s">
        <v>94</v>
      </c>
      <c r="C71" s="15">
        <v>100</v>
      </c>
      <c r="D71" s="15" t="s">
        <v>39</v>
      </c>
      <c r="E71" s="27"/>
      <c r="F71" s="15" t="str">
        <f t="shared" si="1"/>
        <v/>
      </c>
      <c r="G71" s="28"/>
    </row>
    <row r="72" spans="1:7" ht="45" x14ac:dyDescent="0.25">
      <c r="A72" s="15" t="s">
        <v>95</v>
      </c>
      <c r="B72" s="26" t="s">
        <v>96</v>
      </c>
      <c r="C72" s="15">
        <v>5</v>
      </c>
      <c r="D72" s="15" t="s">
        <v>39</v>
      </c>
      <c r="E72" s="27"/>
      <c r="F72" s="15" t="str">
        <f t="shared" si="1"/>
        <v/>
      </c>
      <c r="G72" s="28"/>
    </row>
    <row r="73" spans="1:7" ht="45" x14ac:dyDescent="0.25">
      <c r="A73" s="15" t="s">
        <v>97</v>
      </c>
      <c r="B73" s="26" t="s">
        <v>98</v>
      </c>
      <c r="C73" s="15">
        <v>50</v>
      </c>
      <c r="D73" s="15" t="s">
        <v>39</v>
      </c>
      <c r="E73" s="27"/>
      <c r="F73" s="15" t="str">
        <f t="shared" si="1"/>
        <v/>
      </c>
      <c r="G73" s="28"/>
    </row>
    <row r="74" spans="1:7" ht="45" x14ac:dyDescent="0.25">
      <c r="A74" s="15" t="s">
        <v>99</v>
      </c>
      <c r="B74" s="26" t="s">
        <v>100</v>
      </c>
      <c r="C74" s="15">
        <v>8</v>
      </c>
      <c r="D74" s="15" t="s">
        <v>39</v>
      </c>
      <c r="E74" s="27"/>
      <c r="F74" s="15" t="str">
        <f t="shared" si="1"/>
        <v/>
      </c>
      <c r="G74" s="28"/>
    </row>
    <row r="75" spans="1:7" x14ac:dyDescent="0.25">
      <c r="E75" s="29" t="s">
        <v>54</v>
      </c>
      <c r="F75" s="29" t="str">
        <f>IF((COUNT(C56:C74)&lt;&gt;COUNT(F56:F74)),"", ROUND(SUM(F56:F74),2))</f>
        <v/>
      </c>
      <c r="G75" s="24" t="str">
        <f>IF((COUNT(C56:C74)&lt;&gt;COUNT(F56:F74)),"Neužpildytos visų objektų kainos", "")</f>
        <v>Neužpildytos visų objektų kainos</v>
      </c>
    </row>
    <row r="76" spans="1:7" ht="45" x14ac:dyDescent="0.25">
      <c r="C76" s="29" t="s">
        <v>55</v>
      </c>
      <c r="D76" s="28"/>
      <c r="E76" s="29" t="s">
        <v>56</v>
      </c>
      <c r="F76" s="29" t="str">
        <f>IF(OR(F75="",D76=""),"", ROUND(PRODUCT(D76,F75)/100,2))</f>
        <v/>
      </c>
      <c r="G76" s="24" t="str">
        <f>IF(D76="", "Nurodykite taikomą PVM dydį", "")</f>
        <v>Nurodykite taikomą PVM dydį</v>
      </c>
    </row>
    <row r="77" spans="1:7" x14ac:dyDescent="0.25">
      <c r="E77" s="29" t="s">
        <v>57</v>
      </c>
      <c r="F77" s="29">
        <f>IF(ISBLANK(F76), "", ROUND(SUM(F75:F76),2))</f>
        <v>0</v>
      </c>
      <c r="G77" s="30" t="s">
        <v>101</v>
      </c>
    </row>
    <row r="81" spans="1:8" x14ac:dyDescent="0.25">
      <c r="A81" s="13" t="s">
        <v>102</v>
      </c>
      <c r="B81" s="13" t="s">
        <v>103</v>
      </c>
    </row>
    <row r="83" spans="1:8" x14ac:dyDescent="0.25">
      <c r="A83" s="13" t="s">
        <v>27</v>
      </c>
    </row>
    <row r="84" spans="1:8" ht="30" x14ac:dyDescent="0.25">
      <c r="A84" s="29" t="s">
        <v>28</v>
      </c>
      <c r="B84" s="29" t="s">
        <v>29</v>
      </c>
      <c r="C84" s="29" t="s">
        <v>30</v>
      </c>
      <c r="D84" s="29" t="s">
        <v>31</v>
      </c>
      <c r="E84" s="29" t="s">
        <v>32</v>
      </c>
      <c r="F84" s="29" t="s">
        <v>33</v>
      </c>
      <c r="G84" s="29" t="s">
        <v>34</v>
      </c>
      <c r="H84" s="12"/>
    </row>
    <row r="85" spans="1:8" x14ac:dyDescent="0.25">
      <c r="A85" s="14" t="s">
        <v>104</v>
      </c>
      <c r="B85" s="14" t="s">
        <v>105</v>
      </c>
      <c r="C85" s="15"/>
      <c r="D85" s="15"/>
      <c r="E85" s="15"/>
      <c r="F85" s="15"/>
      <c r="G85" s="15"/>
    </row>
    <row r="86" spans="1:8" ht="45" x14ac:dyDescent="0.25">
      <c r="A86" s="15" t="s">
        <v>106</v>
      </c>
      <c r="B86" s="26" t="s">
        <v>107</v>
      </c>
      <c r="C86" s="15">
        <v>8</v>
      </c>
      <c r="D86" s="15" t="s">
        <v>39</v>
      </c>
      <c r="E86" s="27"/>
      <c r="F86" s="15" t="str">
        <f t="shared" ref="F86:F96" si="2">IF(ISBLANK(E86),"", PRODUCT(C86,E86))</f>
        <v/>
      </c>
      <c r="G86" s="28"/>
    </row>
    <row r="87" spans="1:8" ht="45" x14ac:dyDescent="0.25">
      <c r="A87" s="15" t="s">
        <v>108</v>
      </c>
      <c r="B87" s="26" t="s">
        <v>109</v>
      </c>
      <c r="C87" s="15">
        <v>10</v>
      </c>
      <c r="D87" s="15" t="s">
        <v>39</v>
      </c>
      <c r="E87" s="27"/>
      <c r="F87" s="15" t="str">
        <f t="shared" si="2"/>
        <v/>
      </c>
      <c r="G87" s="28"/>
    </row>
    <row r="88" spans="1:8" ht="45" x14ac:dyDescent="0.25">
      <c r="A88" s="15" t="s">
        <v>110</v>
      </c>
      <c r="B88" s="26" t="s">
        <v>111</v>
      </c>
      <c r="C88" s="15">
        <v>3</v>
      </c>
      <c r="D88" s="15" t="s">
        <v>39</v>
      </c>
      <c r="E88" s="27"/>
      <c r="F88" s="15" t="str">
        <f t="shared" si="2"/>
        <v/>
      </c>
      <c r="G88" s="28"/>
    </row>
    <row r="89" spans="1:8" ht="45" x14ac:dyDescent="0.25">
      <c r="A89" s="15" t="s">
        <v>112</v>
      </c>
      <c r="B89" s="26" t="s">
        <v>113</v>
      </c>
      <c r="C89" s="15">
        <v>3</v>
      </c>
      <c r="D89" s="15" t="s">
        <v>39</v>
      </c>
      <c r="E89" s="27"/>
      <c r="F89" s="15" t="str">
        <f t="shared" si="2"/>
        <v/>
      </c>
      <c r="G89" s="28"/>
    </row>
    <row r="90" spans="1:8" ht="45" x14ac:dyDescent="0.25">
      <c r="A90" s="15" t="s">
        <v>114</v>
      </c>
      <c r="B90" s="26" t="s">
        <v>115</v>
      </c>
      <c r="C90" s="15">
        <v>4</v>
      </c>
      <c r="D90" s="15" t="s">
        <v>39</v>
      </c>
      <c r="E90" s="27"/>
      <c r="F90" s="15" t="str">
        <f t="shared" si="2"/>
        <v/>
      </c>
      <c r="G90" s="28"/>
    </row>
    <row r="91" spans="1:8" ht="45" x14ac:dyDescent="0.25">
      <c r="A91" s="15" t="s">
        <v>116</v>
      </c>
      <c r="B91" s="26" t="s">
        <v>117</v>
      </c>
      <c r="C91" s="15">
        <v>20</v>
      </c>
      <c r="D91" s="15" t="s">
        <v>39</v>
      </c>
      <c r="E91" s="27"/>
      <c r="F91" s="15" t="str">
        <f t="shared" si="2"/>
        <v/>
      </c>
      <c r="G91" s="28"/>
    </row>
    <row r="92" spans="1:8" ht="45" x14ac:dyDescent="0.25">
      <c r="A92" s="15" t="s">
        <v>118</v>
      </c>
      <c r="B92" s="26" t="s">
        <v>119</v>
      </c>
      <c r="C92" s="15">
        <v>25</v>
      </c>
      <c r="D92" s="15" t="s">
        <v>39</v>
      </c>
      <c r="E92" s="27"/>
      <c r="F92" s="15" t="str">
        <f t="shared" si="2"/>
        <v/>
      </c>
      <c r="G92" s="28"/>
    </row>
    <row r="93" spans="1:8" ht="45" x14ac:dyDescent="0.25">
      <c r="A93" s="15" t="s">
        <v>120</v>
      </c>
      <c r="B93" s="26" t="s">
        <v>121</v>
      </c>
      <c r="C93" s="15">
        <v>4</v>
      </c>
      <c r="D93" s="15" t="s">
        <v>39</v>
      </c>
      <c r="E93" s="27"/>
      <c r="F93" s="15" t="str">
        <f t="shared" si="2"/>
        <v/>
      </c>
      <c r="G93" s="28"/>
    </row>
    <row r="94" spans="1:8" ht="45" x14ac:dyDescent="0.25">
      <c r="A94" s="15" t="s">
        <v>122</v>
      </c>
      <c r="B94" s="26" t="s">
        <v>123</v>
      </c>
      <c r="C94" s="15">
        <v>5</v>
      </c>
      <c r="D94" s="15" t="s">
        <v>39</v>
      </c>
      <c r="E94" s="27"/>
      <c r="F94" s="15" t="str">
        <f t="shared" si="2"/>
        <v/>
      </c>
      <c r="G94" s="28"/>
    </row>
    <row r="95" spans="1:8" ht="45" x14ac:dyDescent="0.25">
      <c r="A95" s="15" t="s">
        <v>124</v>
      </c>
      <c r="B95" s="26" t="s">
        <v>125</v>
      </c>
      <c r="C95" s="15">
        <v>40</v>
      </c>
      <c r="D95" s="15" t="s">
        <v>39</v>
      </c>
      <c r="E95" s="27"/>
      <c r="F95" s="15" t="str">
        <f t="shared" si="2"/>
        <v/>
      </c>
      <c r="G95" s="28"/>
    </row>
    <row r="96" spans="1:8" ht="45" x14ac:dyDescent="0.25">
      <c r="A96" s="15" t="s">
        <v>126</v>
      </c>
      <c r="B96" s="26" t="s">
        <v>127</v>
      </c>
      <c r="C96" s="15">
        <v>2</v>
      </c>
      <c r="D96" s="15" t="s">
        <v>39</v>
      </c>
      <c r="E96" s="27"/>
      <c r="F96" s="15" t="str">
        <f t="shared" si="2"/>
        <v/>
      </c>
      <c r="G96" s="28"/>
    </row>
    <row r="97" spans="1:8" x14ac:dyDescent="0.25">
      <c r="E97" s="29" t="s">
        <v>54</v>
      </c>
      <c r="F97" s="29" t="str">
        <f>IF((COUNT(C86:C96)&lt;&gt;COUNT(F86:F96)),"", ROUND(SUM(F86:F96),2))</f>
        <v/>
      </c>
      <c r="G97" s="24" t="str">
        <f>IF((COUNT(C86:C96)&lt;&gt;COUNT(F86:F96)),"Neužpildytos visų objektų kainos", "")</f>
        <v>Neužpildytos visų objektų kainos</v>
      </c>
    </row>
    <row r="98" spans="1:8" ht="45" x14ac:dyDescent="0.25">
      <c r="C98" s="29" t="s">
        <v>55</v>
      </c>
      <c r="D98" s="28"/>
      <c r="E98" s="29" t="s">
        <v>56</v>
      </c>
      <c r="F98" s="29" t="str">
        <f>IF(OR(F97="",D98=""),"", ROUND(PRODUCT(D98,F97)/100,2))</f>
        <v/>
      </c>
      <c r="G98" s="24" t="str">
        <f>IF(D98="", "Nurodykite taikomą PVM dydį", "")</f>
        <v>Nurodykite taikomą PVM dydį</v>
      </c>
    </row>
    <row r="99" spans="1:8" x14ac:dyDescent="0.25">
      <c r="E99" s="29" t="s">
        <v>57</v>
      </c>
      <c r="F99" s="29">
        <f>IF(ISBLANK(F98), "", ROUND(SUM(F97:F98),2))</f>
        <v>0</v>
      </c>
      <c r="G99" s="30" t="s">
        <v>58</v>
      </c>
    </row>
    <row r="103" spans="1:8" x14ac:dyDescent="0.25">
      <c r="A103" s="13" t="s">
        <v>128</v>
      </c>
      <c r="B103" s="13" t="s">
        <v>129</v>
      </c>
    </row>
    <row r="105" spans="1:8" x14ac:dyDescent="0.25">
      <c r="A105" s="13" t="s">
        <v>27</v>
      </c>
    </row>
    <row r="106" spans="1:8" ht="30" x14ac:dyDescent="0.25">
      <c r="A106" s="29" t="s">
        <v>28</v>
      </c>
      <c r="B106" s="29" t="s">
        <v>29</v>
      </c>
      <c r="C106" s="29" t="s">
        <v>30</v>
      </c>
      <c r="D106" s="29" t="s">
        <v>31</v>
      </c>
      <c r="E106" s="29" t="s">
        <v>32</v>
      </c>
      <c r="F106" s="29" t="s">
        <v>33</v>
      </c>
      <c r="G106" s="29" t="s">
        <v>34</v>
      </c>
      <c r="H106" s="12"/>
    </row>
    <row r="107" spans="1:8" x14ac:dyDescent="0.25">
      <c r="A107" s="14" t="s">
        <v>130</v>
      </c>
      <c r="B107" s="29" t="s">
        <v>131</v>
      </c>
      <c r="C107" s="15"/>
      <c r="D107" s="15"/>
      <c r="E107" s="15"/>
      <c r="F107" s="15"/>
      <c r="G107" s="15"/>
    </row>
    <row r="108" spans="1:8" ht="45" x14ac:dyDescent="0.25">
      <c r="A108" s="15" t="s">
        <v>132</v>
      </c>
      <c r="B108" s="26" t="s">
        <v>133</v>
      </c>
      <c r="C108" s="15">
        <v>15</v>
      </c>
      <c r="D108" s="15" t="s">
        <v>39</v>
      </c>
      <c r="E108" s="27"/>
      <c r="F108" s="15" t="str">
        <f>IF(ISBLANK(E108),"", PRODUCT(C108,E108))</f>
        <v/>
      </c>
      <c r="G108" s="28"/>
    </row>
    <row r="109" spans="1:8" ht="45" x14ac:dyDescent="0.25">
      <c r="A109" s="15" t="s">
        <v>134</v>
      </c>
      <c r="B109" s="26" t="s">
        <v>135</v>
      </c>
      <c r="C109" s="15">
        <v>100</v>
      </c>
      <c r="D109" s="15" t="s">
        <v>39</v>
      </c>
      <c r="E109" s="27"/>
      <c r="F109" s="15" t="str">
        <f>IF(ISBLANK(E109),"", PRODUCT(C109,E109))</f>
        <v/>
      </c>
      <c r="G109" s="28"/>
    </row>
    <row r="110" spans="1:8" ht="45" x14ac:dyDescent="0.25">
      <c r="A110" s="15" t="s">
        <v>136</v>
      </c>
      <c r="B110" s="26" t="s">
        <v>137</v>
      </c>
      <c r="C110" s="15">
        <v>30</v>
      </c>
      <c r="D110" s="15" t="s">
        <v>39</v>
      </c>
      <c r="E110" s="27"/>
      <c r="F110" s="15" t="str">
        <f>IF(ISBLANK(E110),"", PRODUCT(C110,E110))</f>
        <v/>
      </c>
      <c r="G110" s="28"/>
    </row>
    <row r="111" spans="1:8" ht="45" x14ac:dyDescent="0.25">
      <c r="A111" s="15" t="s">
        <v>138</v>
      </c>
      <c r="B111" s="26" t="s">
        <v>139</v>
      </c>
      <c r="C111" s="15">
        <v>15</v>
      </c>
      <c r="D111" s="15" t="s">
        <v>39</v>
      </c>
      <c r="E111" s="27"/>
      <c r="F111" s="15" t="str">
        <f>IF(ISBLANK(E111),"", PRODUCT(C111,E111))</f>
        <v/>
      </c>
      <c r="G111" s="28"/>
    </row>
    <row r="112" spans="1:8" x14ac:dyDescent="0.25">
      <c r="E112" s="14" t="s">
        <v>54</v>
      </c>
      <c r="F112" s="14" t="str">
        <f>IF((COUNT(C108:C111)&lt;&gt;COUNT(F108:F111)),"", ROUND(SUM(F108:F111),2))</f>
        <v/>
      </c>
      <c r="G112" s="24" t="str">
        <f>IF((COUNT(C108:C111)&lt;&gt;COUNT(F108:F111)),"Neužpildytos visų objektų kainos", "")</f>
        <v>Neužpildytos visų objektų kainos</v>
      </c>
    </row>
    <row r="113" spans="1:7" ht="45" x14ac:dyDescent="0.25">
      <c r="C113" s="29" t="s">
        <v>55</v>
      </c>
      <c r="D113" s="28"/>
      <c r="E113" s="14" t="s">
        <v>56</v>
      </c>
      <c r="F113" s="14" t="str">
        <f>IF(OR(F112="",D113=""),"", ROUND(PRODUCT(D113,F112)/100,2))</f>
        <v/>
      </c>
      <c r="G113" s="24" t="str">
        <f>IF(D113="", "Nurodykite taikomą PVM dydį", "")</f>
        <v>Nurodykite taikomą PVM dydį</v>
      </c>
    </row>
    <row r="114" spans="1:7" x14ac:dyDescent="0.25">
      <c r="E114" s="14" t="s">
        <v>57</v>
      </c>
      <c r="F114" s="14">
        <f>IF(ISBLANK(F113), "", ROUND(SUM(F112:F113),2))</f>
        <v>0</v>
      </c>
      <c r="G114" s="30" t="s">
        <v>140</v>
      </c>
    </row>
    <row r="118" spans="1:7" x14ac:dyDescent="0.25">
      <c r="A118" s="13" t="s">
        <v>141</v>
      </c>
      <c r="B118" s="13" t="s">
        <v>142</v>
      </c>
    </row>
    <row r="120" spans="1:7" x14ac:dyDescent="0.25">
      <c r="A120" s="13" t="s">
        <v>27</v>
      </c>
    </row>
    <row r="121" spans="1:7" ht="30" x14ac:dyDescent="0.25">
      <c r="A121" s="29" t="s">
        <v>28</v>
      </c>
      <c r="B121" s="29" t="s">
        <v>29</v>
      </c>
      <c r="C121" s="29" t="s">
        <v>30</v>
      </c>
      <c r="D121" s="29" t="s">
        <v>31</v>
      </c>
      <c r="E121" s="29" t="s">
        <v>32</v>
      </c>
      <c r="F121" s="29" t="s">
        <v>33</v>
      </c>
      <c r="G121" s="29" t="s">
        <v>34</v>
      </c>
    </row>
    <row r="122" spans="1:7" ht="30" x14ac:dyDescent="0.25">
      <c r="A122" s="14" t="s">
        <v>143</v>
      </c>
      <c r="B122" s="29" t="s">
        <v>144</v>
      </c>
      <c r="C122" s="15"/>
      <c r="D122" s="15"/>
      <c r="E122" s="15"/>
      <c r="F122" s="15"/>
      <c r="G122" s="15"/>
    </row>
    <row r="123" spans="1:7" ht="45" x14ac:dyDescent="0.25">
      <c r="A123" s="15" t="s">
        <v>145</v>
      </c>
      <c r="B123" s="26" t="s">
        <v>146</v>
      </c>
      <c r="C123" s="15">
        <v>3</v>
      </c>
      <c r="D123" s="15" t="s">
        <v>39</v>
      </c>
      <c r="E123" s="16"/>
      <c r="F123" s="15" t="str">
        <f t="shared" ref="F123:F129" si="3">IF(ISBLANK(E123),"", PRODUCT(C123,E123))</f>
        <v/>
      </c>
      <c r="G123" s="17"/>
    </row>
    <row r="124" spans="1:7" ht="45" x14ac:dyDescent="0.25">
      <c r="A124" s="15" t="s">
        <v>147</v>
      </c>
      <c r="B124" s="26" t="s">
        <v>148</v>
      </c>
      <c r="C124" s="15">
        <v>6</v>
      </c>
      <c r="D124" s="15" t="s">
        <v>39</v>
      </c>
      <c r="E124" s="16"/>
      <c r="F124" s="15" t="str">
        <f t="shared" si="3"/>
        <v/>
      </c>
      <c r="G124" s="17"/>
    </row>
    <row r="125" spans="1:7" ht="45" x14ac:dyDescent="0.25">
      <c r="A125" s="15" t="s">
        <v>149</v>
      </c>
      <c r="B125" s="26" t="s">
        <v>150</v>
      </c>
      <c r="C125" s="15">
        <v>30</v>
      </c>
      <c r="D125" s="15" t="s">
        <v>39</v>
      </c>
      <c r="E125" s="16"/>
      <c r="F125" s="15" t="str">
        <f t="shared" si="3"/>
        <v/>
      </c>
      <c r="G125" s="17"/>
    </row>
    <row r="126" spans="1:7" ht="45" x14ac:dyDescent="0.25">
      <c r="A126" s="15" t="s">
        <v>151</v>
      </c>
      <c r="B126" s="26" t="s">
        <v>152</v>
      </c>
      <c r="C126" s="15">
        <v>200</v>
      </c>
      <c r="D126" s="15" t="s">
        <v>39</v>
      </c>
      <c r="E126" s="16"/>
      <c r="F126" s="15" t="str">
        <f t="shared" si="3"/>
        <v/>
      </c>
      <c r="G126" s="17"/>
    </row>
    <row r="127" spans="1:7" ht="45" x14ac:dyDescent="0.25">
      <c r="A127" s="15" t="s">
        <v>153</v>
      </c>
      <c r="B127" s="26" t="s">
        <v>154</v>
      </c>
      <c r="C127" s="15">
        <v>20</v>
      </c>
      <c r="D127" s="15" t="s">
        <v>39</v>
      </c>
      <c r="E127" s="16"/>
      <c r="F127" s="15" t="str">
        <f t="shared" si="3"/>
        <v/>
      </c>
      <c r="G127" s="17"/>
    </row>
    <row r="128" spans="1:7" ht="45" x14ac:dyDescent="0.25">
      <c r="A128" s="15" t="s">
        <v>155</v>
      </c>
      <c r="B128" s="26" t="s">
        <v>156</v>
      </c>
      <c r="C128" s="15">
        <v>25</v>
      </c>
      <c r="D128" s="15" t="s">
        <v>39</v>
      </c>
      <c r="E128" s="16"/>
      <c r="F128" s="15" t="str">
        <f t="shared" si="3"/>
        <v/>
      </c>
      <c r="G128" s="17"/>
    </row>
    <row r="129" spans="1:7" ht="45" x14ac:dyDescent="0.25">
      <c r="A129" s="15" t="s">
        <v>157</v>
      </c>
      <c r="B129" s="26" t="s">
        <v>158</v>
      </c>
      <c r="C129" s="15">
        <v>8</v>
      </c>
      <c r="D129" s="15" t="s">
        <v>39</v>
      </c>
      <c r="E129" s="16"/>
      <c r="F129" s="15" t="str">
        <f t="shared" si="3"/>
        <v/>
      </c>
      <c r="G129" s="17"/>
    </row>
    <row r="130" spans="1:7" x14ac:dyDescent="0.25">
      <c r="E130" s="14" t="s">
        <v>54</v>
      </c>
      <c r="F130" s="14" t="str">
        <f>IF((COUNT(C123:C129)&lt;&gt;COUNT(F123:F129)),"", ROUND(SUM(F123:F129),2))</f>
        <v/>
      </c>
      <c r="G130" s="24" t="str">
        <f>IF((COUNT(C123:C129)&lt;&gt;COUNT(F123:F129)),"Neužpildytos visų objektų kainos", "")</f>
        <v>Neužpildytos visų objektų kainos</v>
      </c>
    </row>
    <row r="131" spans="1:7" ht="45" x14ac:dyDescent="0.25">
      <c r="C131" s="29" t="s">
        <v>55</v>
      </c>
      <c r="D131" s="28"/>
      <c r="E131" s="14" t="s">
        <v>56</v>
      </c>
      <c r="F131" s="14" t="str">
        <f>IF(OR(F130="",D131=""),"", ROUND(PRODUCT(D131,F130)/100,2))</f>
        <v/>
      </c>
      <c r="G131" s="24" t="str">
        <f>IF(D131="", "Nurodykite taikomą PVM dydį", "")</f>
        <v>Nurodykite taikomą PVM dydį</v>
      </c>
    </row>
    <row r="132" spans="1:7" x14ac:dyDescent="0.25">
      <c r="E132" s="14" t="s">
        <v>57</v>
      </c>
      <c r="F132" s="14">
        <f>IF(ISBLANK(F131), "", ROUND(SUM(F130:F131),2))</f>
        <v>0</v>
      </c>
      <c r="G132" s="30" t="s">
        <v>159</v>
      </c>
    </row>
    <row r="136" spans="1:7" x14ac:dyDescent="0.25">
      <c r="A136" s="13" t="s">
        <v>160</v>
      </c>
      <c r="B136" s="13" t="s">
        <v>161</v>
      </c>
    </row>
    <row r="138" spans="1:7" x14ac:dyDescent="0.25">
      <c r="A138" s="13" t="s">
        <v>27</v>
      </c>
    </row>
    <row r="139" spans="1:7" ht="30" x14ac:dyDescent="0.25">
      <c r="A139" s="29" t="s">
        <v>28</v>
      </c>
      <c r="B139" s="29" t="s">
        <v>29</v>
      </c>
      <c r="C139" s="29" t="s">
        <v>30</v>
      </c>
      <c r="D139" s="29" t="s">
        <v>31</v>
      </c>
      <c r="E139" s="29" t="s">
        <v>32</v>
      </c>
      <c r="F139" s="29" t="s">
        <v>33</v>
      </c>
      <c r="G139" s="29" t="s">
        <v>34</v>
      </c>
    </row>
    <row r="140" spans="1:7" x14ac:dyDescent="0.25">
      <c r="A140" s="14" t="s">
        <v>162</v>
      </c>
      <c r="B140" s="14" t="s">
        <v>163</v>
      </c>
      <c r="C140" s="15"/>
      <c r="D140" s="15"/>
      <c r="E140" s="15"/>
      <c r="F140" s="15"/>
      <c r="G140" s="15"/>
    </row>
    <row r="141" spans="1:7" ht="45" x14ac:dyDescent="0.25">
      <c r="A141" s="15" t="s">
        <v>164</v>
      </c>
      <c r="B141" s="26" t="s">
        <v>211</v>
      </c>
      <c r="C141" s="15">
        <v>2</v>
      </c>
      <c r="D141" s="15" t="s">
        <v>39</v>
      </c>
      <c r="E141" s="27"/>
      <c r="F141" s="26" t="str">
        <f t="shared" ref="F141:F153" si="4">IF(ISBLANK(E141),"", PRODUCT(C141,E141))</f>
        <v/>
      </c>
      <c r="G141" s="28"/>
    </row>
    <row r="142" spans="1:7" ht="45" x14ac:dyDescent="0.25">
      <c r="A142" s="15" t="s">
        <v>165</v>
      </c>
      <c r="B142" s="26" t="s">
        <v>166</v>
      </c>
      <c r="C142" s="15">
        <v>1</v>
      </c>
      <c r="D142" s="15" t="s">
        <v>39</v>
      </c>
      <c r="E142" s="27"/>
      <c r="F142" s="26" t="str">
        <f t="shared" si="4"/>
        <v/>
      </c>
      <c r="G142" s="28"/>
    </row>
    <row r="143" spans="1:7" ht="45" x14ac:dyDescent="0.25">
      <c r="A143" s="15" t="s">
        <v>167</v>
      </c>
      <c r="B143" s="26" t="s">
        <v>168</v>
      </c>
      <c r="C143" s="15">
        <v>3</v>
      </c>
      <c r="D143" s="15" t="s">
        <v>39</v>
      </c>
      <c r="E143" s="27"/>
      <c r="F143" s="26" t="str">
        <f t="shared" si="4"/>
        <v/>
      </c>
      <c r="G143" s="28"/>
    </row>
    <row r="144" spans="1:7" ht="45" x14ac:dyDescent="0.25">
      <c r="A144" s="15" t="s">
        <v>169</v>
      </c>
      <c r="B144" s="26" t="s">
        <v>170</v>
      </c>
      <c r="C144" s="15">
        <v>7</v>
      </c>
      <c r="D144" s="15" t="s">
        <v>39</v>
      </c>
      <c r="E144" s="27"/>
      <c r="F144" s="26" t="str">
        <f t="shared" si="4"/>
        <v/>
      </c>
      <c r="G144" s="28"/>
    </row>
    <row r="145" spans="1:7" ht="45" x14ac:dyDescent="0.25">
      <c r="A145" s="15" t="s">
        <v>171</v>
      </c>
      <c r="B145" s="26" t="s">
        <v>172</v>
      </c>
      <c r="C145" s="15">
        <v>10</v>
      </c>
      <c r="D145" s="15" t="s">
        <v>39</v>
      </c>
      <c r="E145" s="27"/>
      <c r="F145" s="26" t="str">
        <f t="shared" si="4"/>
        <v/>
      </c>
      <c r="G145" s="28"/>
    </row>
    <row r="146" spans="1:7" ht="45" x14ac:dyDescent="0.25">
      <c r="A146" s="15" t="s">
        <v>173</v>
      </c>
      <c r="B146" s="26" t="s">
        <v>174</v>
      </c>
      <c r="C146" s="15">
        <v>1</v>
      </c>
      <c r="D146" s="15" t="s">
        <v>39</v>
      </c>
      <c r="E146" s="27"/>
      <c r="F146" s="26" t="str">
        <f t="shared" si="4"/>
        <v/>
      </c>
      <c r="G146" s="28"/>
    </row>
    <row r="147" spans="1:7" ht="60" x14ac:dyDescent="0.25">
      <c r="A147" s="15" t="s">
        <v>175</v>
      </c>
      <c r="B147" s="26" t="s">
        <v>176</v>
      </c>
      <c r="C147" s="15">
        <v>80</v>
      </c>
      <c r="D147" s="15" t="s">
        <v>39</v>
      </c>
      <c r="E147" s="27"/>
      <c r="F147" s="26" t="str">
        <f t="shared" si="4"/>
        <v/>
      </c>
      <c r="G147" s="28"/>
    </row>
    <row r="148" spans="1:7" ht="45" x14ac:dyDescent="0.25">
      <c r="A148" s="15" t="s">
        <v>177</v>
      </c>
      <c r="B148" s="26" t="s">
        <v>178</v>
      </c>
      <c r="C148" s="15">
        <v>2</v>
      </c>
      <c r="D148" s="15" t="s">
        <v>39</v>
      </c>
      <c r="E148" s="27"/>
      <c r="F148" s="26" t="str">
        <f t="shared" si="4"/>
        <v/>
      </c>
      <c r="G148" s="28"/>
    </row>
    <row r="149" spans="1:7" ht="45" x14ac:dyDescent="0.25">
      <c r="A149" s="15" t="s">
        <v>179</v>
      </c>
      <c r="B149" s="26" t="s">
        <v>180</v>
      </c>
      <c r="C149" s="15">
        <v>4</v>
      </c>
      <c r="D149" s="15" t="s">
        <v>39</v>
      </c>
      <c r="E149" s="27"/>
      <c r="F149" s="26" t="str">
        <f t="shared" si="4"/>
        <v/>
      </c>
      <c r="G149" s="28"/>
    </row>
    <row r="150" spans="1:7" ht="45" x14ac:dyDescent="0.25">
      <c r="A150" s="15" t="s">
        <v>181</v>
      </c>
      <c r="B150" s="26" t="s">
        <v>182</v>
      </c>
      <c r="C150" s="15">
        <v>10</v>
      </c>
      <c r="D150" s="15" t="s">
        <v>39</v>
      </c>
      <c r="E150" s="27"/>
      <c r="F150" s="26" t="str">
        <f t="shared" si="4"/>
        <v/>
      </c>
      <c r="G150" s="28"/>
    </row>
    <row r="151" spans="1:7" ht="45" x14ac:dyDescent="0.25">
      <c r="A151" s="15" t="s">
        <v>183</v>
      </c>
      <c r="B151" s="26" t="s">
        <v>184</v>
      </c>
      <c r="C151" s="15">
        <v>10</v>
      </c>
      <c r="D151" s="15" t="s">
        <v>39</v>
      </c>
      <c r="E151" s="27"/>
      <c r="F151" s="26" t="str">
        <f t="shared" si="4"/>
        <v/>
      </c>
      <c r="G151" s="28"/>
    </row>
    <row r="152" spans="1:7" ht="45" x14ac:dyDescent="0.25">
      <c r="A152" s="15" t="s">
        <v>185</v>
      </c>
      <c r="B152" s="26" t="s">
        <v>186</v>
      </c>
      <c r="C152" s="15">
        <v>10</v>
      </c>
      <c r="D152" s="15" t="s">
        <v>39</v>
      </c>
      <c r="E152" s="27"/>
      <c r="F152" s="26" t="str">
        <f t="shared" si="4"/>
        <v/>
      </c>
      <c r="G152" s="28"/>
    </row>
    <row r="153" spans="1:7" ht="45" x14ac:dyDescent="0.25">
      <c r="A153" s="15" t="s">
        <v>187</v>
      </c>
      <c r="B153" s="26" t="s">
        <v>188</v>
      </c>
      <c r="C153" s="15">
        <v>7</v>
      </c>
      <c r="D153" s="15" t="s">
        <v>39</v>
      </c>
      <c r="E153" s="27"/>
      <c r="F153" s="26" t="str">
        <f t="shared" si="4"/>
        <v/>
      </c>
      <c r="G153" s="28"/>
    </row>
    <row r="154" spans="1:7" x14ac:dyDescent="0.25">
      <c r="E154" s="14" t="s">
        <v>54</v>
      </c>
      <c r="F154" s="14" t="str">
        <f>IF((COUNT(C141:C153)&lt;&gt;COUNT(F141:F153)),"", ROUND(SUM(F141:F153),2))</f>
        <v/>
      </c>
      <c r="G154" s="24" t="str">
        <f>IF((COUNT(C141:C153)&lt;&gt;COUNT(F141:F153)),"Neužpildytos visų objektų kainos", "")</f>
        <v>Neužpildytos visų objektų kainos</v>
      </c>
    </row>
    <row r="155" spans="1:7" ht="45" x14ac:dyDescent="0.25">
      <c r="C155" s="29" t="s">
        <v>55</v>
      </c>
      <c r="D155" s="28"/>
      <c r="E155" s="14" t="s">
        <v>56</v>
      </c>
      <c r="F155" s="14" t="str">
        <f>IF(OR(F154="",D155=""),"", ROUND(PRODUCT(D155,F154)/100,2))</f>
        <v/>
      </c>
      <c r="G155" s="24" t="str">
        <f>IF(D155="", "Nurodykite taikomą PVM dydį", "")</f>
        <v>Nurodykite taikomą PVM dydį</v>
      </c>
    </row>
    <row r="156" spans="1:7" x14ac:dyDescent="0.25">
      <c r="E156" s="14" t="s">
        <v>57</v>
      </c>
      <c r="F156" s="14">
        <f>IF(ISBLANK(F155), "", ROUND(SUM(F154:F155),2))</f>
        <v>0</v>
      </c>
      <c r="G156" s="30" t="s">
        <v>189</v>
      </c>
    </row>
  </sheetData>
  <sheetProtection algorithmName="SHA-512" hashValue="ooZjDdtXmGCPKb4MhuCFuwm0HfeplVcdPOUPz5qrm8vSMZFECXDwso0XyAEfRJ4FokVhUpYfCjdK9h9I3WkHYQ==" saltValue="+Nto6Iylz3n8Smv0RhD6rA=="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A31:B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25" right="0.25"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A6" sqref="A6:K1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2" t="s">
        <v>190</v>
      </c>
      <c r="B2" s="46"/>
      <c r="C2" s="46"/>
      <c r="D2" s="46"/>
      <c r="E2" s="46"/>
      <c r="F2" s="46"/>
      <c r="G2" s="46"/>
      <c r="H2" s="46"/>
      <c r="I2" s="46"/>
      <c r="J2" s="46"/>
      <c r="K2" s="46"/>
    </row>
    <row r="3" spans="1:11" x14ac:dyDescent="0.25">
      <c r="A3" s="46"/>
      <c r="B3" s="46"/>
      <c r="C3" s="46"/>
      <c r="D3" s="46"/>
      <c r="E3" s="46"/>
      <c r="F3" s="46"/>
      <c r="G3" s="46"/>
      <c r="H3" s="46"/>
      <c r="I3" s="46"/>
      <c r="J3" s="46"/>
      <c r="K3" s="46"/>
    </row>
    <row r="4" spans="1:11" ht="15.95" customHeight="1" thickBot="1" x14ac:dyDescent="0.3">
      <c r="A4" s="7"/>
      <c r="B4" s="7"/>
      <c r="C4" s="7"/>
      <c r="D4" s="7"/>
      <c r="E4" s="7"/>
      <c r="F4" s="7"/>
      <c r="G4" s="7"/>
      <c r="H4" s="7"/>
      <c r="I4" s="7"/>
      <c r="J4" s="7"/>
    </row>
    <row r="5" spans="1:11" ht="48" customHeight="1" x14ac:dyDescent="0.25">
      <c r="A5" s="73" t="s">
        <v>191</v>
      </c>
      <c r="B5" s="63"/>
      <c r="C5" s="61" t="s">
        <v>192</v>
      </c>
      <c r="D5" s="62"/>
      <c r="E5" s="63"/>
      <c r="F5" s="61" t="s">
        <v>193</v>
      </c>
      <c r="G5" s="62"/>
      <c r="H5" s="63"/>
      <c r="I5" s="61" t="s">
        <v>194</v>
      </c>
      <c r="J5" s="63"/>
      <c r="K5" s="9" t="s">
        <v>195</v>
      </c>
    </row>
    <row r="6" spans="1:11" ht="48.95" customHeight="1" x14ac:dyDescent="0.25">
      <c r="A6" s="55"/>
      <c r="B6" s="39"/>
      <c r="C6" s="56"/>
      <c r="D6" s="54"/>
      <c r="E6" s="39"/>
      <c r="F6" s="56"/>
      <c r="G6" s="54"/>
      <c r="H6" s="39"/>
      <c r="I6" s="56"/>
      <c r="J6" s="39"/>
      <c r="K6" s="18"/>
    </row>
    <row r="7" spans="1:11" ht="48.95" customHeight="1" x14ac:dyDescent="0.25">
      <c r="A7" s="55"/>
      <c r="B7" s="39"/>
      <c r="C7" s="56"/>
      <c r="D7" s="54"/>
      <c r="E7" s="39"/>
      <c r="F7" s="56"/>
      <c r="G7" s="54"/>
      <c r="H7" s="39"/>
      <c r="I7" s="56"/>
      <c r="J7" s="39"/>
      <c r="K7" s="18"/>
    </row>
    <row r="8" spans="1:11" ht="48.95" customHeight="1" x14ac:dyDescent="0.25">
      <c r="A8" s="55"/>
      <c r="B8" s="39"/>
      <c r="C8" s="56"/>
      <c r="D8" s="54"/>
      <c r="E8" s="39"/>
      <c r="F8" s="56"/>
      <c r="G8" s="54"/>
      <c r="H8" s="39"/>
      <c r="I8" s="56"/>
      <c r="J8" s="39"/>
      <c r="K8" s="18"/>
    </row>
    <row r="9" spans="1:11" ht="48.95" customHeight="1" x14ac:dyDescent="0.25">
      <c r="A9" s="55"/>
      <c r="B9" s="39"/>
      <c r="C9" s="56"/>
      <c r="D9" s="54"/>
      <c r="E9" s="39"/>
      <c r="F9" s="56"/>
      <c r="G9" s="54"/>
      <c r="H9" s="39"/>
      <c r="I9" s="56"/>
      <c r="J9" s="39"/>
      <c r="K9" s="18"/>
    </row>
    <row r="10" spans="1:11" ht="48.95" customHeight="1" x14ac:dyDescent="0.25">
      <c r="A10" s="55"/>
      <c r="B10" s="39"/>
      <c r="C10" s="56"/>
      <c r="D10" s="54"/>
      <c r="E10" s="39"/>
      <c r="F10" s="56"/>
      <c r="G10" s="54"/>
      <c r="H10" s="39"/>
      <c r="I10" s="56"/>
      <c r="J10" s="39"/>
      <c r="K10" s="18"/>
    </row>
    <row r="11" spans="1:11" ht="48.95" customHeight="1" x14ac:dyDescent="0.25">
      <c r="A11" s="55"/>
      <c r="B11" s="39"/>
      <c r="C11" s="56"/>
      <c r="D11" s="54"/>
      <c r="E11" s="39"/>
      <c r="F11" s="56"/>
      <c r="G11" s="54"/>
      <c r="H11" s="39"/>
      <c r="I11" s="56"/>
      <c r="J11" s="39"/>
      <c r="K11" s="18"/>
    </row>
    <row r="12" spans="1:11" ht="48.95" customHeight="1" x14ac:dyDescent="0.25">
      <c r="A12" s="55"/>
      <c r="B12" s="39"/>
      <c r="C12" s="56"/>
      <c r="D12" s="54"/>
      <c r="E12" s="39"/>
      <c r="F12" s="56"/>
      <c r="G12" s="54"/>
      <c r="H12" s="39"/>
      <c r="I12" s="56"/>
      <c r="J12" s="39"/>
      <c r="K12" s="18"/>
    </row>
    <row r="13" spans="1:11" ht="48.95" customHeight="1" x14ac:dyDescent="0.25">
      <c r="A13" s="55"/>
      <c r="B13" s="39"/>
      <c r="C13" s="56"/>
      <c r="D13" s="54"/>
      <c r="E13" s="39"/>
      <c r="F13" s="56"/>
      <c r="G13" s="54"/>
      <c r="H13" s="39"/>
      <c r="I13" s="56"/>
      <c r="J13" s="39"/>
      <c r="K13" s="18"/>
    </row>
    <row r="14" spans="1:11" ht="48.95" customHeight="1" x14ac:dyDescent="0.25">
      <c r="A14" s="55"/>
      <c r="B14" s="39"/>
      <c r="C14" s="56"/>
      <c r="D14" s="54"/>
      <c r="E14" s="39"/>
      <c r="F14" s="56"/>
      <c r="G14" s="54"/>
      <c r="H14" s="39"/>
      <c r="I14" s="56"/>
      <c r="J14" s="39"/>
      <c r="K14" s="18"/>
    </row>
    <row r="15" spans="1:11" ht="48" customHeight="1" thickBot="1" x14ac:dyDescent="0.3">
      <c r="A15" s="79"/>
      <c r="B15" s="67"/>
      <c r="C15" s="72"/>
      <c r="D15" s="66"/>
      <c r="E15" s="67"/>
      <c r="F15" s="72"/>
      <c r="G15" s="66"/>
      <c r="H15" s="67"/>
      <c r="I15" s="72"/>
      <c r="J15" s="67"/>
      <c r="K15" s="19"/>
    </row>
    <row r="16" spans="1:11" ht="18.95" customHeight="1" x14ac:dyDescent="0.25">
      <c r="A16" s="10"/>
      <c r="B16" s="10"/>
      <c r="C16" s="10"/>
      <c r="D16" s="10"/>
      <c r="E16" s="10"/>
      <c r="F16" s="10"/>
      <c r="G16" s="10"/>
      <c r="H16" s="10"/>
      <c r="I16" s="10"/>
      <c r="J16" s="10"/>
      <c r="K16" s="11"/>
    </row>
    <row r="17" spans="1:11" ht="48.95" customHeight="1" x14ac:dyDescent="0.25">
      <c r="A17" s="76" t="s">
        <v>196</v>
      </c>
      <c r="B17" s="46"/>
      <c r="C17" s="46"/>
      <c r="D17" s="46"/>
      <c r="E17" s="46"/>
      <c r="F17" s="46"/>
      <c r="G17" s="46"/>
      <c r="H17" s="46"/>
      <c r="I17" s="46"/>
      <c r="J17" s="46"/>
      <c r="K17" s="46"/>
    </row>
    <row r="18" spans="1:11" ht="15.95" customHeight="1" thickBot="1" x14ac:dyDescent="0.3">
      <c r="A18" s="10"/>
      <c r="B18" s="10"/>
      <c r="C18" s="10"/>
      <c r="D18" s="10"/>
      <c r="E18" s="10"/>
      <c r="F18" s="10"/>
      <c r="G18" s="10"/>
      <c r="H18" s="10"/>
      <c r="I18" s="10"/>
      <c r="J18" s="10"/>
      <c r="K18" s="11"/>
    </row>
    <row r="19" spans="1:11" ht="48.95" customHeight="1" x14ac:dyDescent="0.25">
      <c r="A19" s="73" t="s">
        <v>29</v>
      </c>
      <c r="B19" s="63"/>
      <c r="C19" s="61" t="s">
        <v>192</v>
      </c>
      <c r="D19" s="62"/>
      <c r="E19" s="63"/>
      <c r="F19" s="61" t="s">
        <v>197</v>
      </c>
      <c r="G19" s="62"/>
      <c r="H19" s="63"/>
      <c r="I19" s="77" t="s">
        <v>194</v>
      </c>
      <c r="J19" s="78"/>
      <c r="K19" s="11"/>
    </row>
    <row r="20" spans="1:11" ht="48.95" customHeight="1" x14ac:dyDescent="0.25">
      <c r="A20" s="55"/>
      <c r="B20" s="39"/>
      <c r="C20" s="56"/>
      <c r="D20" s="54"/>
      <c r="E20" s="39"/>
      <c r="F20" s="56"/>
      <c r="G20" s="54"/>
      <c r="H20" s="39"/>
      <c r="I20" s="60"/>
      <c r="J20" s="59"/>
      <c r="K20" s="11"/>
    </row>
    <row r="21" spans="1:11" ht="48.95" customHeight="1" x14ac:dyDescent="0.25">
      <c r="A21" s="55"/>
      <c r="B21" s="39"/>
      <c r="C21" s="56"/>
      <c r="D21" s="54"/>
      <c r="E21" s="39"/>
      <c r="F21" s="56"/>
      <c r="G21" s="54"/>
      <c r="H21" s="39"/>
      <c r="I21" s="60"/>
      <c r="J21" s="59"/>
      <c r="K21" s="11"/>
    </row>
    <row r="22" spans="1:11" ht="48.95" customHeight="1" x14ac:dyDescent="0.25">
      <c r="A22" s="55"/>
      <c r="B22" s="39"/>
      <c r="C22" s="56"/>
      <c r="D22" s="54"/>
      <c r="E22" s="39"/>
      <c r="F22" s="56"/>
      <c r="G22" s="54"/>
      <c r="H22" s="39"/>
      <c r="I22" s="60"/>
      <c r="J22" s="59"/>
      <c r="K22" s="11"/>
    </row>
    <row r="23" spans="1:11" ht="48.95" customHeight="1" x14ac:dyDescent="0.25">
      <c r="A23" s="55"/>
      <c r="B23" s="39"/>
      <c r="C23" s="56"/>
      <c r="D23" s="54"/>
      <c r="E23" s="39"/>
      <c r="F23" s="56"/>
      <c r="G23" s="54"/>
      <c r="H23" s="39"/>
      <c r="I23" s="60"/>
      <c r="J23" s="59"/>
      <c r="K23" s="11"/>
    </row>
    <row r="24" spans="1:11" ht="48.95" customHeight="1" x14ac:dyDescent="0.25">
      <c r="A24" s="55"/>
      <c r="B24" s="39"/>
      <c r="C24" s="56"/>
      <c r="D24" s="54"/>
      <c r="E24" s="39"/>
      <c r="F24" s="56"/>
      <c r="G24" s="54"/>
      <c r="H24" s="39"/>
      <c r="I24" s="60"/>
      <c r="J24" s="59"/>
      <c r="K24" s="11"/>
    </row>
    <row r="25" spans="1:11" ht="48.95" customHeight="1" x14ac:dyDescent="0.25">
      <c r="A25" s="55"/>
      <c r="B25" s="39"/>
      <c r="C25" s="56"/>
      <c r="D25" s="54"/>
      <c r="E25" s="39"/>
      <c r="F25" s="56"/>
      <c r="G25" s="54"/>
      <c r="H25" s="39"/>
      <c r="I25" s="60"/>
      <c r="J25" s="59"/>
      <c r="K25" s="11"/>
    </row>
    <row r="26" spans="1:11" ht="48.95" customHeight="1" x14ac:dyDescent="0.25">
      <c r="A26" s="55"/>
      <c r="B26" s="39"/>
      <c r="C26" s="56"/>
      <c r="D26" s="54"/>
      <c r="E26" s="39"/>
      <c r="F26" s="56"/>
      <c r="G26" s="54"/>
      <c r="H26" s="39"/>
      <c r="I26" s="60"/>
      <c r="J26" s="59"/>
      <c r="K26" s="11"/>
    </row>
    <row r="27" spans="1:11" ht="48.95" customHeight="1" x14ac:dyDescent="0.25">
      <c r="A27" s="55"/>
      <c r="B27" s="39"/>
      <c r="C27" s="56"/>
      <c r="D27" s="54"/>
      <c r="E27" s="39"/>
      <c r="F27" s="56"/>
      <c r="G27" s="54"/>
      <c r="H27" s="39"/>
      <c r="I27" s="60"/>
      <c r="J27" s="59"/>
      <c r="K27" s="11"/>
    </row>
    <row r="28" spans="1:11" ht="48.95" customHeight="1" x14ac:dyDescent="0.25">
      <c r="A28" s="55"/>
      <c r="B28" s="39"/>
      <c r="C28" s="56"/>
      <c r="D28" s="54"/>
      <c r="E28" s="39"/>
      <c r="F28" s="56"/>
      <c r="G28" s="54"/>
      <c r="H28" s="39"/>
      <c r="I28" s="60"/>
      <c r="J28" s="59"/>
      <c r="K28" s="11"/>
    </row>
    <row r="29" spans="1:11" ht="48.95" customHeight="1" x14ac:dyDescent="0.25">
      <c r="A29" s="55"/>
      <c r="B29" s="39"/>
      <c r="C29" s="56"/>
      <c r="D29" s="54"/>
      <c r="E29" s="39"/>
      <c r="F29" s="56"/>
      <c r="G29" s="54"/>
      <c r="H29" s="39"/>
      <c r="I29" s="60"/>
      <c r="J29" s="59"/>
      <c r="K29" s="11"/>
    </row>
    <row r="31" spans="1:11" ht="33" customHeight="1" x14ac:dyDescent="0.25">
      <c r="A31" s="64"/>
      <c r="B31" s="46"/>
      <c r="C31" s="46"/>
      <c r="D31" s="46"/>
      <c r="E31" s="46"/>
      <c r="F31" s="46"/>
      <c r="G31" s="46"/>
      <c r="H31" s="46"/>
      <c r="I31" s="46"/>
      <c r="J31" s="46"/>
    </row>
    <row r="33" spans="1:10" ht="15.95" customHeight="1" x14ac:dyDescent="0.25">
      <c r="A33" s="75" t="s">
        <v>198</v>
      </c>
      <c r="B33" s="46"/>
      <c r="C33" s="46"/>
      <c r="D33" s="46"/>
      <c r="E33" s="46"/>
      <c r="F33" s="46"/>
      <c r="G33" s="46"/>
      <c r="H33" s="46"/>
      <c r="I33" s="46"/>
      <c r="J33" s="46"/>
    </row>
    <row r="34" spans="1:10" ht="15.95" customHeight="1" thickBot="1" x14ac:dyDescent="0.3"/>
    <row r="35" spans="1:10" ht="15.95" customHeight="1" x14ac:dyDescent="0.25">
      <c r="A35" s="8" t="s">
        <v>28</v>
      </c>
      <c r="B35" s="80" t="s">
        <v>199</v>
      </c>
      <c r="C35" s="62"/>
      <c r="D35" s="62"/>
      <c r="E35" s="62"/>
      <c r="F35" s="62"/>
      <c r="G35" s="63"/>
      <c r="H35" s="81" t="s">
        <v>200</v>
      </c>
      <c r="I35" s="62"/>
      <c r="J35" s="78"/>
    </row>
    <row r="36" spans="1:10" ht="48" customHeight="1" x14ac:dyDescent="0.25">
      <c r="A36" s="20" t="s">
        <v>201</v>
      </c>
      <c r="B36" s="57" t="s">
        <v>202</v>
      </c>
      <c r="C36" s="54"/>
      <c r="D36" s="54"/>
      <c r="E36" s="54"/>
      <c r="F36" s="54"/>
      <c r="G36" s="39"/>
      <c r="H36" s="58"/>
      <c r="I36" s="54"/>
      <c r="J36" s="59"/>
    </row>
    <row r="37" spans="1:10" ht="48" customHeight="1" x14ac:dyDescent="0.25">
      <c r="A37" s="20" t="s">
        <v>203</v>
      </c>
      <c r="B37" s="57" t="s">
        <v>204</v>
      </c>
      <c r="C37" s="54"/>
      <c r="D37" s="54"/>
      <c r="E37" s="54"/>
      <c r="F37" s="54"/>
      <c r="G37" s="39"/>
      <c r="H37" s="58"/>
      <c r="I37" s="54"/>
      <c r="J37" s="59"/>
    </row>
    <row r="38" spans="1:10" ht="48" customHeight="1" x14ac:dyDescent="0.25">
      <c r="A38" s="20" t="s">
        <v>205</v>
      </c>
      <c r="B38" s="57" t="s">
        <v>206</v>
      </c>
      <c r="C38" s="54"/>
      <c r="D38" s="54"/>
      <c r="E38" s="54"/>
      <c r="F38" s="54"/>
      <c r="G38" s="39"/>
      <c r="H38" s="58"/>
      <c r="I38" s="54"/>
      <c r="J38" s="59"/>
    </row>
    <row r="39" spans="1:10" ht="48" customHeight="1" x14ac:dyDescent="0.25">
      <c r="A39" s="21"/>
      <c r="B39" s="53"/>
      <c r="C39" s="54"/>
      <c r="D39" s="54"/>
      <c r="E39" s="54"/>
      <c r="F39" s="54"/>
      <c r="G39" s="39"/>
      <c r="H39" s="58"/>
      <c r="I39" s="54"/>
      <c r="J39" s="59"/>
    </row>
    <row r="40" spans="1:10" ht="48" customHeight="1" x14ac:dyDescent="0.25">
      <c r="A40" s="21"/>
      <c r="B40" s="53"/>
      <c r="C40" s="54"/>
      <c r="D40" s="54"/>
      <c r="E40" s="54"/>
      <c r="F40" s="54"/>
      <c r="G40" s="39"/>
      <c r="H40" s="58"/>
      <c r="I40" s="54"/>
      <c r="J40" s="59"/>
    </row>
    <row r="41" spans="1:10" ht="48" customHeight="1" x14ac:dyDescent="0.25">
      <c r="A41" s="21"/>
      <c r="B41" s="53"/>
      <c r="C41" s="54"/>
      <c r="D41" s="54"/>
      <c r="E41" s="54"/>
      <c r="F41" s="54"/>
      <c r="G41" s="39"/>
      <c r="H41" s="58"/>
      <c r="I41" s="54"/>
      <c r="J41" s="59"/>
    </row>
    <row r="42" spans="1:10" ht="48" customHeight="1" x14ac:dyDescent="0.25">
      <c r="A42" s="21"/>
      <c r="B42" s="53"/>
      <c r="C42" s="54"/>
      <c r="D42" s="54"/>
      <c r="E42" s="54"/>
      <c r="F42" s="54"/>
      <c r="G42" s="39"/>
      <c r="H42" s="58"/>
      <c r="I42" s="54"/>
      <c r="J42" s="59"/>
    </row>
    <row r="43" spans="1:10" ht="48" customHeight="1" x14ac:dyDescent="0.25">
      <c r="A43" s="21"/>
      <c r="B43" s="53"/>
      <c r="C43" s="54"/>
      <c r="D43" s="54"/>
      <c r="E43" s="54"/>
      <c r="F43" s="54"/>
      <c r="G43" s="39"/>
      <c r="H43" s="58"/>
      <c r="I43" s="54"/>
      <c r="J43" s="59"/>
    </row>
    <row r="44" spans="1:10" ht="48" customHeight="1" x14ac:dyDescent="0.25">
      <c r="A44" s="21"/>
      <c r="B44" s="53"/>
      <c r="C44" s="54"/>
      <c r="D44" s="54"/>
      <c r="E44" s="54"/>
      <c r="F44" s="54"/>
      <c r="G44" s="39"/>
      <c r="H44" s="58"/>
      <c r="I44" s="54"/>
      <c r="J44" s="59"/>
    </row>
    <row r="45" spans="1:10" ht="48" customHeight="1" x14ac:dyDescent="0.25">
      <c r="A45" s="21"/>
      <c r="B45" s="53"/>
      <c r="C45" s="54"/>
      <c r="D45" s="54"/>
      <c r="E45" s="54"/>
      <c r="F45" s="54"/>
      <c r="G45" s="39"/>
      <c r="H45" s="58"/>
      <c r="I45" s="54"/>
      <c r="J45" s="59"/>
    </row>
    <row r="46" spans="1:10" ht="48.95" customHeight="1" thickBot="1" x14ac:dyDescent="0.3">
      <c r="A46" s="22"/>
      <c r="B46" s="65"/>
      <c r="C46" s="66"/>
      <c r="D46" s="66"/>
      <c r="E46" s="66"/>
      <c r="F46" s="66"/>
      <c r="G46" s="67"/>
      <c r="H46" s="68"/>
      <c r="I46" s="69"/>
      <c r="J46" s="70"/>
    </row>
    <row r="48" spans="1:10" ht="102" customHeight="1" x14ac:dyDescent="0.25">
      <c r="A48" s="64" t="s">
        <v>207</v>
      </c>
      <c r="B48" s="46"/>
      <c r="C48" s="46"/>
      <c r="D48" s="46"/>
      <c r="E48" s="46"/>
      <c r="F48" s="46"/>
      <c r="G48" s="46"/>
      <c r="H48" s="46"/>
      <c r="I48" s="46"/>
      <c r="J48" s="46"/>
    </row>
    <row r="51" spans="1:10" x14ac:dyDescent="0.25">
      <c r="A51" s="71" t="s">
        <v>208</v>
      </c>
      <c r="B51" s="46"/>
      <c r="C51" s="46"/>
      <c r="D51" s="46"/>
      <c r="E51" s="74"/>
      <c r="F51" s="46"/>
      <c r="G51" s="46"/>
      <c r="H51" s="46"/>
      <c r="I51" s="46"/>
      <c r="J51" s="46"/>
    </row>
    <row r="53" spans="1:10" x14ac:dyDescent="0.25">
      <c r="A53" s="71" t="s">
        <v>209</v>
      </c>
      <c r="B53" s="46"/>
      <c r="C53" s="46"/>
      <c r="D53" s="46"/>
      <c r="E53" s="74"/>
      <c r="F53" s="46"/>
      <c r="G53" s="46"/>
      <c r="H53" s="46"/>
      <c r="I53" s="46"/>
      <c r="J53" s="46"/>
    </row>
    <row r="100" spans="1:1" ht="15.75" x14ac:dyDescent="0.25">
      <c r="A100" t="s">
        <v>210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2025-08-01T10:10:17Z</cp:lastPrinted>
  <dcterms:created xsi:type="dcterms:W3CDTF">2023-04-04T12:16:45Z</dcterms:created>
  <dcterms:modified xsi:type="dcterms:W3CDTF">2025-08-01T10:10:55Z</dcterms:modified>
</cp:coreProperties>
</file>