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Diagnostiniai reagentai, eksploatacinės priemonės greitai mikroorganizmų identifikacijai automatizuotu būdu\"/>
    </mc:Choice>
  </mc:AlternateContent>
  <xr:revisionPtr revIDLastSave="0" documentId="8_{B52F84FF-2A1C-45F8-9763-5EF7B198563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 l="1"/>
  <c r="G83" i="1"/>
  <c r="G78" i="1"/>
  <c r="G34" i="1"/>
  <c r="G88" i="1" s="1"/>
  <c r="G89" i="1" s="1"/>
  <c r="G90" i="1" s="1"/>
  <c r="G21" i="1"/>
  <c r="H88" i="1" l="1"/>
</calcChain>
</file>

<file path=xl/sharedStrings.xml><?xml version="1.0" encoding="utf-8"?>
<sst xmlns="http://schemas.openxmlformats.org/spreadsheetml/2006/main" count="203" uniqueCount="176">
  <si>
    <t>PIRKIMO SĄLYGŲ PRIEDAS "PASIŪLYMO FORMA"</t>
  </si>
  <si>
    <t>DIAGNOSTINIAI REAGENTAI, EKSPLOATACINĖS MEDŽIAGOS, PAPILDOMOS PRIEMONĖS GREITAI MIKROORGANIZMŲ IDENTIFIKACIJAI AUTOMATIZUOTU BŪDU, ĮSIGYJANT AUTOMATINĮ ANALIZATORIŲ PANAUDAI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</si>
  <si>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</si>
  <si>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</si>
  <si>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</si>
  <si>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</si>
  <si>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</si>
  <si>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</si>
  <si>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</si>
  <si>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</si>
  <si>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</si>
  <si>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</si>
  <si>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</si>
  <si>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</si>
  <si>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</si>
  <si>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</si>
  <si>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</si>
  <si>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</si>
  <si>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</si>
  <si>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</si>
  <si>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</si>
  <si>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</si>
  <si>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</si>
  <si>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</si>
  <si>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</si>
  <si>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</si>
  <si>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</si>
  <si>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</si>
  <si>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</si>
  <si>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tyrimų  skaičius</t>
  </si>
  <si>
    <t>Siūloma reikšmė</t>
  </si>
  <si>
    <t>Kaina be PVM, Eur</t>
  </si>
  <si>
    <t>Suma be PVM, Eur</t>
  </si>
  <si>
    <t>Gamintojas, komercinis siūlomos prekės pavadinimas</t>
  </si>
  <si>
    <t>Siūlomo parametro atitikimas - konkreti reikšmė ir atitikimo patvirtinimas (dok. pavadinimas, psl. Nr., pabraukiant kiekvienos pozicijos atitikimą pagal specifikacijos reikalavimą)</t>
  </si>
  <si>
    <t>1.1.</t>
  </si>
  <si>
    <t>Automatinis analizatorius</t>
  </si>
  <si>
    <t>kompl.</t>
  </si>
  <si>
    <t>1.1.1.</t>
  </si>
  <si>
    <t>Automatinio analizatorius paskirtis. Analizatorius turi gebėti atlikti greitos mikroorganizmų  identifikacijos tyrimus iš išaugintų mikroorganizmų kolonijų (po inkubacijos Petri lėkštelėje) ir  tiesiogiai iš  kraujo vakuuminių buteliukų (greita sepsio diagnostika, be papildomos inkubacijos Petri lėkštelėje).</t>
  </si>
  <si>
    <t>1.1.2.</t>
  </si>
  <si>
    <t>Tyrimo metodas. Masių spektrometrijos.</t>
  </si>
  <si>
    <t>1.1.3.</t>
  </si>
  <si>
    <t xml:space="preserve">Automatinio  analizatoriaus komplektacija. Kartu su  automatiniu analizatoriumi turi būti pateikta in-vitro  diagnostiniam naudojimui programinė įranga, turinti duomenų  bazę -"biblioteką" (CE-IVD), kompiuteris, spausdintuvas, brūkšninių kodų identifikavimo sistema  ir nepertraukiamas elektros srovės maitinimo šaltinis (srovės/įtampos stabilizatorius). </t>
  </si>
  <si>
    <t>1.1.4.</t>
  </si>
  <si>
    <t>Matavimo (identifikacijos) plokštelė. Vienkartinė matavimo (identifikacijos) plokštelė, turinti CE ženklinimą pagal in-vitro diagnostikos prietaisų direktyvą 98/79/EC.</t>
  </si>
  <si>
    <t>1.1.5.</t>
  </si>
  <si>
    <t xml:space="preserve">IN VITRO diagnostinis naudojimas. Siūlomas automatinis analizatorius turi būti sertifikuotas naudojimui Europos Sąjungoje, ženklintas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</si>
  <si>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1.1.6.</t>
  </si>
  <si>
    <t>Analizatoriaus moduliojami  perspėjimo/pranešimo signalai (aliarmai). Analizatorius turi moduliuoti  perspėjimo/pranešimo signalus (aliarmus), esant įvairiems  trikdžiams/klaidoms tyrimo atlikimo metu.</t>
  </si>
  <si>
    <t>1.1.7.</t>
  </si>
  <si>
    <t>Integracija į Ligoninės/ Laboratorijos informacinę sistemą. Automatinis analizatorius turi integruotis į ligoninės turimą laboratorijos informacinę sistemą (LIS).  Tyrimų rezultatus nusiųsti į LIS turi palaikyti ASTM arba HL7 v2 standartus.Jei tiekėjo siūlomas analizatorius nepalaiko ASTM arba HL7 v2 standartų, tiekėjas turi pateikti reikalingas ir tinkamas priemones (jungtį/konverterį ir kitą) integracijai į LIS.</t>
  </si>
  <si>
    <t>1.1.8.</t>
  </si>
  <si>
    <t>Programinės įrangos versijos. Tiekėjas privalo  kuo skubiau informuoti vartotoją dėl programinės įrangos versijos atnaujinimo ar pakeitimo ir,  kuo skubiau atlikti gamintojo nurodytus veiksmus.</t>
  </si>
  <si>
    <t>1.1.9.</t>
  </si>
  <si>
    <t>Aprašymai, naudojimo instrukcijos, saugos duomenų lapai. Naudojimo instrukcijų, saugos duomenų lapų pateikimas elektroninėje laikmėnoje.Tiekėjas turi  įsipareigoti pateikti gamintojo katalogus (prekių aprašymus), kuriuose būtų nurodyta prekių kodai bei visa kita informacija, pagrindžianti prekės atitikimą konkurso specifikacijai. Kataloge turi būti pažymėtas atitikimas reikalaujamiems parametrams t. y. pažymėti kiekvienos pozicijos kiekvieną atitikimą, nurodant pozicijos numerį pagal prašomas specifikacijas. Katalogai (prekių aprašymai) turi būti lietuvių kalba ir/arba anglų kalba vertimo netikslumams išsiaiškinti.</t>
  </si>
  <si>
    <t>1.1.10.</t>
  </si>
  <si>
    <t xml:space="preserve">Darbo/vartotojo vadovas. Turi būti pateiktas išsamus, patogus naudojimui darbo/vartotojo vadovas anglų ir lietuvių kalbomis: išsamus klaidų, perspėjimų paaiškinimas ir būtinų veiksmų atlikimas. </t>
  </si>
  <si>
    <t>1.1.11.</t>
  </si>
  <si>
    <t>Personalo mokymas. Turi būti pravestas detalus personalo mokymas  darbui su analizatoriumi, suteikiant tai įrodančius pažymėjimus.</t>
  </si>
  <si>
    <t>1.1.12.</t>
  </si>
  <si>
    <t xml:space="preserve">Analizatoriaus priežiūra. Turi būti pateiktas detalus, laboratorijos personalui priskirtas atlikti, automatinio analizatoriaus priežiūros planas, atliekamos procedūros (pagal gamintojo instrukcijas). </t>
  </si>
  <si>
    <t>1.1.13.</t>
  </si>
  <si>
    <t xml:space="preserve">Nuotolinis pagalbos teikimo centras, konsultavimas. Turi būti ryšis su nuotoliniu pagalbos centru. Teikiamos konsultacijos turi būti teikiamos gamintojo įgalioto serviso inžinieriaus, valstybine kalba. Nuotolinė konsultacija su gamintojo įgaliotu serviso inžinieriumi turi būti užtikrinta darbo dienomis nuo 8.00 iki 17.00 val., šeštadieniais nuo 8.00 iki 15.00 val. </t>
  </si>
  <si>
    <t>1.1.14.</t>
  </si>
  <si>
    <t>Analizatoriaus techninė priežiūra. Tiekėjas garantuoja kvalifikuotą techninį įrangos aptarnavimą pagal įrangos gamintojo rekomendacijas.Techninį aptarnavimą turi atlikti gamintojo įgaliotoas serviso inžinierius, vadovaujantis Lietuvos Respublikos Sveikatos apsaugos ministro įsakymais bei kitais galiojančiais teisės aktais.</t>
  </si>
  <si>
    <t>1.1.15.</t>
  </si>
  <si>
    <t>Garantiniai įsipareigojimai, remontas. Tiekėjas įsipareigoja savo sąskaita užtikrinti perduoto automatinio analizatoriaus techninę priežiūrą, galimų defektų ir/ar gedimų šalinimą/remontą visą panaudos sutarties galiojimo terminą. Turi būti pradedamas automatinio analizatoriaus galimų defektų ir/ar gedimų/ sutrikimų nustatymas nedelsiant nuotoliniu būdu po pranešimo gavimo apie iškilusius nesklandumus. Jei nepavykus nustatyti galimų defektų ir/ar gedimų/ sutrikimų priežasties nuotoliniu būdu - gamintojo įgaliotas serviso inžinierius per 24 po oficialaus gavėjo pranešimo yra įsipareigojęs nustatyti galimų defektų ir/ar gedimų/ sutrikimų priežastis ir pagal galimybes atlikti šalinimo veiksmus (remontą) darbo vietoje. Tiekėjas įsipareigoja sutaisyti analizatorių  ne vėliau kaip per 3 dienas.</t>
  </si>
  <si>
    <t>1.1.16.</t>
  </si>
  <si>
    <t>Reagentai. Reagentai turi būti skirti greitai mikroorganizmų identifikacijai tiesiogiai iš kraujo vakuuminių buteliukų (be papildomos inkubacijos Petri lėkštelėje) ir iš išaugintų mikroorganizmų kolonijų (po inkubacijos Petri lėkštelėje). Reagentai skirti greitai identifikacijai tiesiogiai iš kraujo vakuuminių buteliukų (be papildomos inkubacijos Petri lėkštelėje) ir iš išaugintų mikroorganizmų kolonijų (po inkubacijos Petri lėkštelėje) turi būti vieno gamintojo, analizatoriaus (įrangos) gamintojo arba analizatoriaus (įrangos) gamintojo adaptuoti, atitinkantys tyrimo metodą (pateikti įrangos gamintojo patvirtinančius dokumentus).</t>
  </si>
  <si>
    <t>1.1.17.</t>
  </si>
  <si>
    <t>Priemonės, eksploatacinės medžiagos. Pasiūlyme turi būti pateiktos visos tyrimui atlikti būtinos priemonės bei eksploatacinės medžiagos pagal numatytas įrangos gamintojo rekomendacijas.</t>
  </si>
  <si>
    <t>1.1.18.</t>
  </si>
  <si>
    <t>CE ženklinimas pagal in-vitro diagnostikos prietaisų direktyvą 98/79 /EC. Visi reagentai ir eksploatacinės medžiagos turi būti sertifikuoti naudojimui Europos sąjungoje, ženklinti CE-IVD.</t>
  </si>
  <si>
    <t>1.1.19.</t>
  </si>
  <si>
    <t xml:space="preserve">Prekių tiekimo sistema.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 </t>
  </si>
  <si>
    <t>1.1.20.</t>
  </si>
  <si>
    <t>Atitikimas standartams. Siūlomų produktų gamintojas ir/arba Tiekėjas turi būti akredituotas pagal šiuos standartus: ISO 9001 ir/arba ISO 9002 „Kokybės sistemos standartą“, ir /arba pagal EN 46001/EN 46002 „Medicininių gaminių kokybės sistemos standartą</t>
  </si>
  <si>
    <t>1.1.21.</t>
  </si>
  <si>
    <t>"Žalieji reikalavimai". Siūloma įranga ir/ar reagentai bei eksploatacinės medžiagos, priemonės, pakuotės, ir kita, turi atitikti "žaliųjų pirkimų"reikalavimus.</t>
  </si>
  <si>
    <t>1.1.22.</t>
  </si>
  <si>
    <t>Automatinis analizatorius naujas (nenaudotas), pagaminimo metai ne ankstesni nei 2024 m(Taip/Ne)</t>
  </si>
  <si>
    <t>1.1.23.</t>
  </si>
  <si>
    <t>Automatinio analizatoriaus pagaminimo metai ne ankstesni nei 2020 m, bet techniškai tvarkingas. Pateikti įrangos įgalioto serviso inžinieriaus techninės priežiūros protokolus (pagal gamintojo rekomendacijas) (Taip/Ne)</t>
  </si>
  <si>
    <t>1.1.24.</t>
  </si>
  <si>
    <t>Automatinio analizatoriaus pagaminimo metai ne ankstesni nei 2018 m, bet techniškai tvarkingas. Pateikti įrangos įgalioto serviso inžinieriaus techninės priežiūros protokolus (pagal gamintojo rekomendacijas) (Taip/Ne)</t>
  </si>
  <si>
    <t>1.1.25.</t>
  </si>
  <si>
    <t>Galimybė atlikti vienoje (toje pačioje) matavimo (identifikacijos) plokštelėje vieno darbo ciklo metu daugiau nei 50 pacientų mėginių  (Taip/Ne)</t>
  </si>
  <si>
    <t>1.1.26.</t>
  </si>
  <si>
    <t>Galimybė atlikti vienoje (toje pačioje) matavimo (identifikacijos) plokštelėje vieno darbo ciklo metu mažiau nei 50 pacientų mėginių  (Taip/Ne)</t>
  </si>
  <si>
    <t>1.1.27.</t>
  </si>
  <si>
    <t>Yra galimybė išimti jau pradėtą matavimo (identifikacijos) plokštelę iš analizatoriaus, papildomai uždėti ant jos kitus (naujus) pacientų mėginius ir identifikuoti toliau naujus (kitus) pacientų mėginius iš bet kurios pasirinktos pozicijos(Taip/Ne)</t>
  </si>
  <si>
    <t>1.1.28.</t>
  </si>
  <si>
    <t>Nėra galimybės išimti jau pradėtą matavimo (identifikacijos) plokštelę iš analizatoriaus, papildomai uždėti ant jos kitus (naujus) pacientų mėginius ir identifikuoti toliau naujus (kitus) pacientų mėginius iš bet kurios pasirinktos pozicijos(Taip/Ne)</t>
  </si>
  <si>
    <t>1.1.29.</t>
  </si>
  <si>
    <t>Įrangos gebėjimas, naudojant programnės įrangos duomenų bazės "bibliotekas" , turinčias CE-IVD ženklinimą, identifikuoti iš išaugintų mikroorganizmų kolonijų (po inkubacijos Petri lėkštelėje) sekančius mikroorganizmus: Gramteigiamas ir gramneigiamas lepias bakterijas (įskaitant kliniškai svarbias bakterijas: Streptococcus salivarius, Streptococcus mitis, Streptococcus oralis, H.influenzae, N.gonorrhoeae, kt.)(Taip/Ne)</t>
  </si>
  <si>
    <t>1.1.30.</t>
  </si>
  <si>
    <t>Įrangos gebėjimas, naudojant programnės įrangos duomenų bazės "bibliotekas" , turinčias CE-IVD ženklinimą, identifikuoti iš išaugintų mikroorganizmų kolonijų (po inkubacijos Petri lėkštelėje) sekančius mikroorganizmus: Mikroskopinius grybus (pelėsinius grybus)(Taip/Ne)</t>
  </si>
  <si>
    <t>1.1.31.</t>
  </si>
  <si>
    <t>Įrangos gebėjimas, naudojant programnės įrangos duomenų bazės "bibliotekas" , turinčias CE-IVD ženklinimą, identifikuoti iš išaugintų mikroorganizmų kolonijų (po inkubacijos Petri lėkštelėje) sekančius mikroorganizmus: Mikroskopinius grybus (mieliagrybius)(Taip/Ne)</t>
  </si>
  <si>
    <t>1.1.32.</t>
  </si>
  <si>
    <t>Įrangos gebėjimas, naudojant programnės įrangos duomenų bazės "bibliotekas" , turinčias CE-IVD ženklinimą, identifikuoti iš išaugintų mikroorganizmų kolonijų (po inkubacijos Petri lėkštelėje) sekančius mikroorganizmus: Gramteigiamas ir gramneigiamas nelepias bakterijas (aerobines, fakultatyvines anaerobines ir anaerobines) (Taip/Ne)</t>
  </si>
  <si>
    <t>1.1.33.</t>
  </si>
  <si>
    <t>Įrangos gebėjimas, naudojant programnės įrangos duomenų bazės "biblioteką" , turinčią CE-IVD ženklinimą, identifikuoti tiesiogiai  iš kraujo vakuuminių buteliukų (be papildomos inkubacijos Petri lėkštelėje) sekančius mikroorganizmus: Gramneigiamas lepias bakterijas (įskaitant kliniškai reikšmingą bakteriją    (Cardiobacterium spp.))(Taip/Ne)</t>
  </si>
  <si>
    <t>1.1.34.</t>
  </si>
  <si>
    <t>Įrangos gebėjimas, naudojant programnės įrangos duomenų bazės "biblioteką" , turinčią CE-IVD ženklinimą, identifikuoti tiesiogiai  iš kraujo vakuuminių buteliukų (be papildomos inkubacijos Petri lėkštelėje) sekančius mikroorganizmus: Mikroskopinius grybus (mieliagrybius) (Taip/Ne)</t>
  </si>
  <si>
    <t>1.1.35.</t>
  </si>
  <si>
    <t>Įrangos gebėjimas, naudojant programnės įrangos duomenų bazės "biblioteką" , turinčią CE-IVD ženklinimą, identifikuoti tiesiogiai  iš kraujo vakuuminių buteliukų (be papildomos inkubacijos Petri lėkštelėje) sekančius mikroorganizmus: Gramteigiamas lepias bakterijas (įskaitant kliniškai reikšmingas bakterijas Streptococcus mutans,  Streptococcus gallolyticus,  kt.)(Taip/Ne)</t>
  </si>
  <si>
    <t>1.1.36.</t>
  </si>
  <si>
    <t>Įrangos gebėjimas, naudojant programnės įrangos duomenų bazės "biblioteką" , turinčią CE-IVD ženklinimą, identifikuoti tiesiogiai  iš kraujo vakuuminių buteliukų (be papildomos inkubacijos Petri lėkštelėje) sekančius mikroorganizmus: Gramteigiamas (aerobines ir fakultatyvinias anarobines) nelepias bakterijas (Taip/Ne)</t>
  </si>
  <si>
    <t>1.1.37.</t>
  </si>
  <si>
    <t>Įrangos gebėjimas, naudojant programnės įrangos duomenų bazės "biblioteką" , turinčią CE-IVD ženklinimą, identifikuoti tiesiogiai  iš kraujo vakuuminių buteliukų (be papildomos inkubacijos Petri lėkštelėje) sekančius mikroorganizmus: Gramteigiamus ir gramnneigiamus anaerobus (Clostridium perfringens, Bacteroides fragilis, kt.) (Taip/Ne)</t>
  </si>
  <si>
    <t>1.1.38.</t>
  </si>
  <si>
    <t>Programinės įrangos duomenų bazė ("biblioteka"), turinti CE-IVD ženklinimą užtikrina daugiau nei 3000 mikroorganizmų rūšių (įskaitant bakterijas, mieliagrybius) identifikaciją(Taip/Ne)</t>
  </si>
  <si>
    <t>1.1.39.</t>
  </si>
  <si>
    <t>Programinės įrangos duomenų bazė ("biblioteka"), turinti CE-IVD ženklinimą užtikrina  mažiau nei 3000 mikroorganizmų rūšių (įskaitant bakterijas, mieliagrybiius) identifikaciją (Taip/Ne)</t>
  </si>
  <si>
    <t>1.1.40.</t>
  </si>
  <si>
    <t>Programinės įrangos duomenų bazė ("biblioteka"), turinti CE-IVD ženklinimą, užtikrina  daugiau nei 200 pelėsinių grybų rūšių identifikaciją (Taip/Ne)</t>
  </si>
  <si>
    <t>1.1.41.</t>
  </si>
  <si>
    <t>Programinės įrangos duomenų bazė ("biblioteka"), turinti CE-IVD ženklinimą, užtikrina  mažiau nei 200 pelėsinių grybų identifikaciją (Taip/Ne)</t>
  </si>
  <si>
    <t>1.1.42.</t>
  </si>
  <si>
    <t>Programinės įrangos duomenų bazė ("biblioteka"), turinti CE-IVD ženklinimą, užtikrina daugiau nei 3000 mikroorganizmų rūšių (įskaitant bakterijas, mieliagrybius) identifikaciją(Taip/Ne)</t>
  </si>
  <si>
    <t>1.1.43.</t>
  </si>
  <si>
    <t>Programinės įrangos duomenų bazė ("biblioteka"), turinti CE-IVD ženklinimą, užtikrina  mažiau nei 3000 mikroorganizmų rūšių (įskaitant bakterijas, mieliagrybiius) identifikaciją (Taip/Ne)</t>
  </si>
  <si>
    <t>1.2.</t>
  </si>
  <si>
    <t>Greitoji mikroorganizmų identifikacija iš išaugintų kolonijų (po inkubacijos Petri lėkštelėje).</t>
  </si>
  <si>
    <t>vnt.</t>
  </si>
  <si>
    <t>1.2.1.</t>
  </si>
  <si>
    <t>Gramteigiamų ir gramneigiamų (aerobinių ir anaerobinių) nelepių bakterijų identifikacija</t>
  </si>
  <si>
    <t>1.2.2.</t>
  </si>
  <si>
    <t> lepių bakterijų identifikacija</t>
  </si>
  <si>
    <t>1.2.3.</t>
  </si>
  <si>
    <t>mikroskopinių grybų (mieliagrybių/pelėsinių grybų) identifikacija</t>
  </si>
  <si>
    <t>1.2.4.</t>
  </si>
  <si>
    <t>In-vitro diagnostinis naudojimas</t>
  </si>
  <si>
    <t>1.3.</t>
  </si>
  <si>
    <t>Greitoji mikroorganizmų identifikacija  tiesiogiai iš kraujo vakuuminių buteliukų (be papildomos inkubacijos Petri lėkštelėje)</t>
  </si>
  <si>
    <t>1.3.1.</t>
  </si>
  <si>
    <t>1.3.2.</t>
  </si>
  <si>
    <t>lepių bakterijų identifikacija</t>
  </si>
  <si>
    <t>1.3.3.</t>
  </si>
  <si>
    <t>mikroskopinių grybų (mieliagrybių) identifikacija</t>
  </si>
  <si>
    <t>1.3.4.</t>
  </si>
  <si>
    <t>In-vitro diagnostinis naudojimas. </t>
  </si>
  <si>
    <t>Suma be PVM</t>
  </si>
  <si>
    <t>Taikomas PVM dydis (%)</t>
  </si>
  <si>
    <t>PVM suma</t>
  </si>
  <si>
    <t>Suma su PVM</t>
  </si>
  <si>
    <t>Dalies biudžetas su PVM: 315000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</si>
  <si>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</si>
  <si>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</si>
  <si>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</si>
  <si>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</si>
  <si>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</si>
  <si>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</si>
  <si>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</si>
  <si>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</si>
  <si>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</si>
  <si>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</si>
  <si>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</si>
  <si>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</si>
  <si>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</si>
  <si>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</si>
  <si>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</si>
  <si>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</si>
  <si>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</si>
  <si>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</si>
  <si>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</si>
  <si>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</si>
  <si>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</si>
  <si>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</si>
  <si>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</si>
  <si>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</si>
  <si>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2134 2025-08-04 14:34:07</t>
  </si>
  <si>
    <t>Mato vnt.</t>
  </si>
  <si>
    <r>
      <rPr>
        <sz val="11"/>
        <color rgb="FF00B050"/>
        <rFont val="Calibri"/>
        <family val="2"/>
        <charset val="186"/>
        <scheme val="minor"/>
      </rPr>
      <t>Taip</t>
    </r>
    <r>
      <rPr>
        <sz val="11"/>
        <color theme="1"/>
        <rFont val="Calibri"/>
        <family val="2"/>
        <scheme val="minor"/>
      </rPr>
      <t>/</t>
    </r>
    <r>
      <rPr>
        <sz val="11"/>
        <color rgb="FFFF0000"/>
        <rFont val="Calibri"/>
        <family val="2"/>
        <charset val="186"/>
        <scheme val="minor"/>
      </rPr>
      <t>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</si>
</sst>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sz val="11"/>
      <color rgb="FF00B05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3" fillId="2" borderId="0" xfId="0" applyFont="1" applyFill="1"/>
    <xf numFmtId="0" fontId="2" fillId="4" borderId="23" xfId="0" applyFont="1" applyFill="1" applyBorder="1" applyAlignment="1">
      <alignment vertical="center" wrapText="1"/>
    </xf>
    <xf numFmtId="0" fontId="2" fillId="2" borderId="0" xfId="0" applyFont="1" applyFill="1" applyAlignment="1">
      <alignment vertical="center" wrapText="1"/>
    </xf>
    <xf numFmtId="0" fontId="2" fillId="5" borderId="23"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2" borderId="0" xfId="0" applyFont="1" applyFill="1" applyAlignment="1">
      <alignment wrapText="1"/>
    </xf>
    <xf numFmtId="0" fontId="3" fillId="4" borderId="23" xfId="0" applyFont="1" applyFill="1" applyBorder="1" applyAlignment="1">
      <alignment horizontal="right"/>
    </xf>
    <xf numFmtId="0" fontId="1"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2" fillId="4" borderId="0" xfId="0" applyFont="1" applyFill="1" applyAlignment="1">
      <alignment horizontal="left" wrapText="1"/>
    </xf>
    <xf numFmtId="0" fontId="3" fillId="4" borderId="24" xfId="0" applyFont="1" applyFill="1" applyBorder="1" applyAlignment="1">
      <alignment horizontal="left" wrapText="1"/>
    </xf>
    <xf numFmtId="0" fontId="2" fillId="4" borderId="23" xfId="0" applyFont="1" applyFill="1" applyBorder="1" applyAlignment="1">
      <alignment vertical="center"/>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2" fillId="5" borderId="23" xfId="0" applyFont="1" applyFill="1" applyBorder="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0"/>
  <sheetViews>
    <sheetView tabSelected="1" workbookViewId="0">
      <selection activeCell="B8" sqref="B8"/>
    </sheetView>
  </sheetViews>
  <sheetFormatPr defaultColWidth="10.875" defaultRowHeight="15" x14ac:dyDescent="0.25"/>
  <cols>
    <col min="1" max="1" width="9.125" style="1" customWidth="1"/>
    <col min="2" max="2" width="51.25" style="1" customWidth="1"/>
    <col min="3" max="3" width="10.75" style="1" customWidth="1"/>
    <col min="4" max="4" width="7.5" style="1" customWidth="1"/>
    <col min="5" max="5" width="7.125" style="1" customWidth="1"/>
    <col min="6" max="7" width="9.625" style="1" customWidth="1"/>
    <col min="8" max="8" width="26.5" style="1" customWidth="1"/>
    <col min="9" max="9" width="50"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5"/>
      <c r="C12" s="26"/>
      <c r="D12" s="66"/>
      <c r="E12" s="66"/>
      <c r="F12" s="67"/>
    </row>
    <row r="13" spans="1:6" ht="15.95" customHeight="1" x14ac:dyDescent="0.25">
      <c r="A13" s="30" t="s">
        <v>8</v>
      </c>
      <c r="B13" s="68"/>
      <c r="C13" s="26"/>
      <c r="D13" s="66"/>
      <c r="E13" s="66"/>
      <c r="F13" s="67"/>
    </row>
    <row r="14" spans="1:6" ht="15.95" customHeight="1" x14ac:dyDescent="0.25">
      <c r="A14" s="30" t="s">
        <v>9</v>
      </c>
      <c r="B14" s="68"/>
      <c r="C14" s="26"/>
      <c r="D14" s="66"/>
      <c r="E14" s="66"/>
      <c r="F14" s="67"/>
    </row>
    <row r="15" spans="1:6" ht="15.95" customHeight="1" x14ac:dyDescent="0.25">
      <c r="A15" s="27" t="s">
        <v>10</v>
      </c>
      <c r="B15" s="65"/>
      <c r="C15" s="26"/>
      <c r="D15" s="66"/>
      <c r="E15" s="66"/>
      <c r="F15" s="67"/>
    </row>
    <row r="16" spans="1:6" ht="63" customHeight="1" x14ac:dyDescent="0.25">
      <c r="A16" s="30" t="s">
        <v>11</v>
      </c>
      <c r="B16" s="68"/>
      <c r="C16" s="26"/>
      <c r="D16" s="66"/>
      <c r="E16" s="66"/>
      <c r="F16" s="67"/>
    </row>
    <row r="17" spans="1:7" ht="15.95" customHeight="1" x14ac:dyDescent="0.25">
      <c r="A17" s="27" t="s">
        <v>12</v>
      </c>
      <c r="B17" s="65"/>
      <c r="C17" s="26"/>
      <c r="D17" s="66"/>
      <c r="E17" s="66"/>
      <c r="F17" s="67"/>
    </row>
    <row r="18" spans="1:7" ht="15.95" customHeight="1" x14ac:dyDescent="0.25">
      <c r="A18" s="27" t="s">
        <v>13</v>
      </c>
      <c r="B18" s="65"/>
      <c r="C18" s="26"/>
      <c r="D18" s="66"/>
      <c r="E18" s="66"/>
      <c r="F18" s="67"/>
    </row>
    <row r="19" spans="1:7" ht="48" customHeight="1" x14ac:dyDescent="0.25">
      <c r="A19" s="27" t="s">
        <v>14</v>
      </c>
      <c r="B19" s="65"/>
      <c r="C19" s="26"/>
      <c r="D19" s="66"/>
      <c r="E19" s="66"/>
      <c r="F19" s="67"/>
    </row>
    <row r="20" spans="1:7" ht="54.95" customHeight="1" x14ac:dyDescent="0.25">
      <c r="A20" s="27" t="s">
        <v>15</v>
      </c>
      <c r="B20" s="65"/>
      <c r="C20" s="26"/>
      <c r="D20" s="66"/>
      <c r="E20" s="66"/>
      <c r="F20" s="67"/>
    </row>
    <row r="21" spans="1:7" ht="89.25" customHeight="1" x14ac:dyDescent="0.25">
      <c r="A21" s="32" t="s">
        <v>16</v>
      </c>
      <c r="B21" s="69"/>
      <c r="C21" s="34"/>
      <c r="D21" s="70"/>
      <c r="E21" s="70"/>
      <c r="F21" s="7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1" t="s">
        <v>18</v>
      </c>
      <c r="B24" s="71"/>
      <c r="C24" s="71"/>
      <c r="D24" s="71"/>
      <c r="E24" s="71"/>
      <c r="F24" s="71"/>
    </row>
    <row r="25" spans="1:7" x14ac:dyDescent="0.25">
      <c r="A25" s="71" t="s">
        <v>19</v>
      </c>
      <c r="B25" s="71"/>
      <c r="C25" s="71"/>
      <c r="D25" s="71"/>
      <c r="E25" s="71"/>
      <c r="F25" s="71"/>
    </row>
    <row r="26" spans="1:7" x14ac:dyDescent="0.25">
      <c r="A26" s="71" t="s">
        <v>20</v>
      </c>
      <c r="B26" s="71"/>
      <c r="C26" s="71"/>
      <c r="D26" s="71"/>
      <c r="E26" s="71"/>
      <c r="F26" s="71"/>
    </row>
    <row r="27" spans="1:7" ht="31.5" customHeight="1" x14ac:dyDescent="0.25">
      <c r="A27" s="71" t="s">
        <v>21</v>
      </c>
      <c r="B27" s="71"/>
      <c r="C27" s="71"/>
      <c r="D27" s="71"/>
      <c r="E27" s="71"/>
      <c r="F27" s="71"/>
    </row>
    <row r="28" spans="1:7" ht="32.1" customHeight="1" x14ac:dyDescent="0.25">
      <c r="A28" s="33" t="s">
        <v>22</v>
      </c>
      <c r="B28" s="71"/>
      <c r="C28" s="71"/>
      <c r="D28" s="71"/>
      <c r="E28" s="71"/>
      <c r="F28" s="71"/>
    </row>
    <row r="29" spans="1:7" x14ac:dyDescent="0.25">
      <c r="A29" s="71" t="s">
        <v>23</v>
      </c>
      <c r="B29" s="71"/>
      <c r="C29" s="71"/>
      <c r="D29" s="71"/>
      <c r="E29" s="71"/>
      <c r="F29" s="71"/>
    </row>
    <row r="30" spans="1:7" ht="31.5" customHeight="1" x14ac:dyDescent="0.25">
      <c r="A30" s="75" t="s">
        <v>24</v>
      </c>
      <c r="B30" s="75"/>
      <c r="C30" s="75"/>
      <c r="D30" s="16"/>
    </row>
    <row r="31" spans="1:7" ht="29.25" customHeight="1" x14ac:dyDescent="0.25">
      <c r="A31" s="75" t="s">
        <v>25</v>
      </c>
      <c r="B31" s="75"/>
      <c r="C31" s="75"/>
    </row>
    <row r="32" spans="1:7" s="12" customFormat="1" x14ac:dyDescent="0.25">
      <c r="A32" s="76" t="s">
        <v>26</v>
      </c>
      <c r="B32" s="76"/>
    </row>
    <row r="33" spans="1:9" s="12" customFormat="1" ht="45" x14ac:dyDescent="0.25">
      <c r="A33" s="74" t="s">
        <v>27</v>
      </c>
      <c r="B33" s="74" t="s">
        <v>28</v>
      </c>
      <c r="C33" s="74" t="s">
        <v>29</v>
      </c>
      <c r="D33" s="74" t="s">
        <v>30</v>
      </c>
      <c r="E33" s="74" t="s">
        <v>174</v>
      </c>
      <c r="F33" s="74" t="s">
        <v>31</v>
      </c>
      <c r="G33" s="74" t="s">
        <v>32</v>
      </c>
      <c r="H33" s="74" t="s">
        <v>33</v>
      </c>
      <c r="I33" s="74" t="s">
        <v>34</v>
      </c>
    </row>
    <row r="34" spans="1:9" x14ac:dyDescent="0.25">
      <c r="A34" s="78" t="s">
        <v>35</v>
      </c>
      <c r="B34" s="79" t="s">
        <v>36</v>
      </c>
      <c r="C34" s="18">
        <v>1</v>
      </c>
      <c r="D34" s="18"/>
      <c r="E34" s="18" t="s">
        <v>37</v>
      </c>
      <c r="F34" s="19"/>
      <c r="G34" s="18" t="str">
        <f>IF(ISBLANK(F34),"", PRODUCT(C34,F34))</f>
        <v/>
      </c>
      <c r="H34" s="80"/>
      <c r="I34" s="79"/>
    </row>
    <row r="35" spans="1:9" ht="75" x14ac:dyDescent="0.25">
      <c r="A35" s="78" t="s">
        <v>38</v>
      </c>
      <c r="B35" s="79" t="s">
        <v>39</v>
      </c>
      <c r="C35" s="18"/>
      <c r="D35" s="18"/>
      <c r="E35" s="18"/>
      <c r="F35" s="18"/>
      <c r="G35" s="18"/>
      <c r="H35" s="79"/>
      <c r="I35" s="80"/>
    </row>
    <row r="36" spans="1:9" x14ac:dyDescent="0.25">
      <c r="A36" s="78" t="s">
        <v>40</v>
      </c>
      <c r="B36" s="79" t="s">
        <v>41</v>
      </c>
      <c r="C36" s="18"/>
      <c r="D36" s="18"/>
      <c r="E36" s="18"/>
      <c r="F36" s="18"/>
      <c r="G36" s="18"/>
      <c r="H36" s="79"/>
      <c r="I36" s="80"/>
    </row>
    <row r="37" spans="1:9" ht="105" x14ac:dyDescent="0.25">
      <c r="A37" s="78" t="s">
        <v>42</v>
      </c>
      <c r="B37" s="79" t="s">
        <v>43</v>
      </c>
      <c r="C37" s="18"/>
      <c r="D37" s="18"/>
      <c r="E37" s="18"/>
      <c r="F37" s="18"/>
      <c r="G37" s="18"/>
      <c r="H37" s="79"/>
      <c r="I37" s="80"/>
    </row>
    <row r="38" spans="1:9" ht="45" x14ac:dyDescent="0.25">
      <c r="A38" s="78" t="s">
        <v>44</v>
      </c>
      <c r="B38" s="79" t="s">
        <v>45</v>
      </c>
      <c r="C38" s="18"/>
      <c r="D38" s="18"/>
      <c r="E38" s="18"/>
      <c r="F38" s="18"/>
      <c r="G38" s="18"/>
      <c r="H38" s="79"/>
      <c r="I38" s="80"/>
    </row>
    <row r="39" spans="1:9" ht="105" x14ac:dyDescent="0.25">
      <c r="A39" s="78" t="s">
        <v>46</v>
      </c>
      <c r="B39" s="79" t="s">
        <v>47</v>
      </c>
      <c r="C39" s="18"/>
      <c r="D39" s="18"/>
      <c r="E39" s="18"/>
      <c r="F39" s="18"/>
      <c r="G39" s="18"/>
      <c r="H39" s="79"/>
      <c r="I39" s="80"/>
    </row>
    <row r="40" spans="1:9" ht="60" x14ac:dyDescent="0.25">
      <c r="A40" s="78" t="s">
        <v>48</v>
      </c>
      <c r="B40" s="79" t="s">
        <v>49</v>
      </c>
      <c r="C40" s="18"/>
      <c r="D40" s="18"/>
      <c r="E40" s="18"/>
      <c r="F40" s="18"/>
      <c r="G40" s="18"/>
      <c r="H40" s="79"/>
      <c r="I40" s="80"/>
    </row>
    <row r="41" spans="1:9" ht="105" x14ac:dyDescent="0.25">
      <c r="A41" s="78" t="s">
        <v>50</v>
      </c>
      <c r="B41" s="79" t="s">
        <v>51</v>
      </c>
      <c r="C41" s="18"/>
      <c r="D41" s="18"/>
      <c r="E41" s="18"/>
      <c r="F41" s="18"/>
      <c r="G41" s="18"/>
      <c r="H41" s="79"/>
      <c r="I41" s="80"/>
    </row>
    <row r="42" spans="1:9" ht="60" x14ac:dyDescent="0.25">
      <c r="A42" s="78" t="s">
        <v>52</v>
      </c>
      <c r="B42" s="79" t="s">
        <v>53</v>
      </c>
      <c r="C42" s="18"/>
      <c r="D42" s="18"/>
      <c r="E42" s="18"/>
      <c r="F42" s="18"/>
      <c r="G42" s="18"/>
      <c r="H42" s="79"/>
      <c r="I42" s="80"/>
    </row>
    <row r="43" spans="1:9" ht="165" x14ac:dyDescent="0.25">
      <c r="A43" s="78" t="s">
        <v>54</v>
      </c>
      <c r="B43" s="79" t="s">
        <v>55</v>
      </c>
      <c r="C43" s="18"/>
      <c r="D43" s="18"/>
      <c r="E43" s="18"/>
      <c r="F43" s="18"/>
      <c r="G43" s="18"/>
      <c r="H43" s="79"/>
      <c r="I43" s="80"/>
    </row>
    <row r="44" spans="1:9" ht="60" x14ac:dyDescent="0.25">
      <c r="A44" s="78" t="s">
        <v>56</v>
      </c>
      <c r="B44" s="79" t="s">
        <v>57</v>
      </c>
      <c r="C44" s="18"/>
      <c r="D44" s="18"/>
      <c r="E44" s="18"/>
      <c r="F44" s="18"/>
      <c r="G44" s="18"/>
      <c r="H44" s="79"/>
      <c r="I44" s="80"/>
    </row>
    <row r="45" spans="1:9" ht="45" x14ac:dyDescent="0.25">
      <c r="A45" s="78" t="s">
        <v>58</v>
      </c>
      <c r="B45" s="79" t="s">
        <v>59</v>
      </c>
      <c r="C45" s="18"/>
      <c r="D45" s="18"/>
      <c r="E45" s="18"/>
      <c r="F45" s="18"/>
      <c r="G45" s="18"/>
      <c r="H45" s="79"/>
      <c r="I45" s="80"/>
    </row>
    <row r="46" spans="1:9" ht="60" x14ac:dyDescent="0.25">
      <c r="A46" s="78" t="s">
        <v>60</v>
      </c>
      <c r="B46" s="79" t="s">
        <v>61</v>
      </c>
      <c r="C46" s="18"/>
      <c r="D46" s="18"/>
      <c r="E46" s="18"/>
      <c r="F46" s="18"/>
      <c r="G46" s="18"/>
      <c r="H46" s="79"/>
      <c r="I46" s="80"/>
    </row>
    <row r="47" spans="1:9" ht="90" x14ac:dyDescent="0.25">
      <c r="A47" s="78" t="s">
        <v>62</v>
      </c>
      <c r="B47" s="79" t="s">
        <v>63</v>
      </c>
      <c r="C47" s="18"/>
      <c r="D47" s="18"/>
      <c r="E47" s="18"/>
      <c r="F47" s="18"/>
      <c r="G47" s="18"/>
      <c r="H47" s="79"/>
      <c r="I47" s="80"/>
    </row>
    <row r="48" spans="1:9" ht="90" x14ac:dyDescent="0.25">
      <c r="A48" s="78" t="s">
        <v>64</v>
      </c>
      <c r="B48" s="79" t="s">
        <v>65</v>
      </c>
      <c r="C48" s="18"/>
      <c r="D48" s="18"/>
      <c r="E48" s="18"/>
      <c r="F48" s="18"/>
      <c r="G48" s="18"/>
      <c r="H48" s="79"/>
      <c r="I48" s="80"/>
    </row>
    <row r="49" spans="1:9" ht="210" x14ac:dyDescent="0.25">
      <c r="A49" s="78" t="s">
        <v>66</v>
      </c>
      <c r="B49" s="79" t="s">
        <v>67</v>
      </c>
      <c r="C49" s="18"/>
      <c r="D49" s="18"/>
      <c r="E49" s="18"/>
      <c r="F49" s="18"/>
      <c r="G49" s="18"/>
      <c r="H49" s="79"/>
      <c r="I49" s="80"/>
    </row>
    <row r="50" spans="1:9" ht="165" x14ac:dyDescent="0.25">
      <c r="A50" s="78" t="s">
        <v>68</v>
      </c>
      <c r="B50" s="79" t="s">
        <v>69</v>
      </c>
      <c r="C50" s="18"/>
      <c r="D50" s="18"/>
      <c r="E50" s="18"/>
      <c r="F50" s="18"/>
      <c r="G50" s="18"/>
      <c r="H50" s="79"/>
      <c r="I50" s="80"/>
    </row>
    <row r="51" spans="1:9" ht="60" x14ac:dyDescent="0.25">
      <c r="A51" s="78" t="s">
        <v>70</v>
      </c>
      <c r="B51" s="79" t="s">
        <v>71</v>
      </c>
      <c r="C51" s="18"/>
      <c r="D51" s="18"/>
      <c r="E51" s="18"/>
      <c r="F51" s="18"/>
      <c r="G51" s="18"/>
      <c r="H51" s="79"/>
      <c r="I51" s="80"/>
    </row>
    <row r="52" spans="1:9" ht="45" x14ac:dyDescent="0.25">
      <c r="A52" s="78" t="s">
        <v>72</v>
      </c>
      <c r="B52" s="79" t="s">
        <v>73</v>
      </c>
      <c r="C52" s="18"/>
      <c r="D52" s="18"/>
      <c r="E52" s="18"/>
      <c r="F52" s="18"/>
      <c r="G52" s="18"/>
      <c r="H52" s="79"/>
      <c r="I52" s="80"/>
    </row>
    <row r="53" spans="1:9" ht="90" x14ac:dyDescent="0.25">
      <c r="A53" s="78" t="s">
        <v>74</v>
      </c>
      <c r="B53" s="79" t="s">
        <v>75</v>
      </c>
      <c r="C53" s="18"/>
      <c r="D53" s="18"/>
      <c r="E53" s="18"/>
      <c r="F53" s="18"/>
      <c r="G53" s="18"/>
      <c r="H53" s="79"/>
      <c r="I53" s="80"/>
    </row>
    <row r="54" spans="1:9" ht="75" x14ac:dyDescent="0.25">
      <c r="A54" s="78" t="s">
        <v>76</v>
      </c>
      <c r="B54" s="79" t="s">
        <v>77</v>
      </c>
      <c r="C54" s="18"/>
      <c r="D54" s="18"/>
      <c r="E54" s="18"/>
      <c r="F54" s="18"/>
      <c r="G54" s="18"/>
      <c r="H54" s="79"/>
      <c r="I54" s="80"/>
    </row>
    <row r="55" spans="1:9" ht="45" x14ac:dyDescent="0.25">
      <c r="A55" s="78" t="s">
        <v>78</v>
      </c>
      <c r="B55" s="79" t="s">
        <v>79</v>
      </c>
      <c r="C55" s="18"/>
      <c r="D55" s="18"/>
      <c r="E55" s="18"/>
      <c r="F55" s="18"/>
      <c r="G55" s="18"/>
      <c r="H55" s="79"/>
      <c r="I55" s="80"/>
    </row>
    <row r="56" spans="1:9" ht="30" x14ac:dyDescent="0.25">
      <c r="A56" s="78" t="s">
        <v>80</v>
      </c>
      <c r="B56" s="79" t="s">
        <v>81</v>
      </c>
      <c r="C56" s="18"/>
      <c r="D56" s="20"/>
      <c r="E56" s="73" t="s">
        <v>175</v>
      </c>
      <c r="F56" s="18"/>
      <c r="G56" s="18"/>
      <c r="H56" s="79"/>
      <c r="I56" s="80"/>
    </row>
    <row r="57" spans="1:9" ht="60" x14ac:dyDescent="0.25">
      <c r="A57" s="78" t="s">
        <v>82</v>
      </c>
      <c r="B57" s="79" t="s">
        <v>83</v>
      </c>
      <c r="C57" s="18"/>
      <c r="D57" s="20"/>
      <c r="E57" s="73" t="s">
        <v>175</v>
      </c>
      <c r="F57" s="18"/>
      <c r="G57" s="18"/>
      <c r="H57" s="79"/>
      <c r="I57" s="80"/>
    </row>
    <row r="58" spans="1:9" ht="60" x14ac:dyDescent="0.25">
      <c r="A58" s="78" t="s">
        <v>84</v>
      </c>
      <c r="B58" s="79" t="s">
        <v>85</v>
      </c>
      <c r="C58" s="18"/>
      <c r="D58" s="20"/>
      <c r="E58" s="73" t="s">
        <v>175</v>
      </c>
      <c r="F58" s="18"/>
      <c r="G58" s="18"/>
      <c r="H58" s="79"/>
      <c r="I58" s="80"/>
    </row>
    <row r="59" spans="1:9" ht="45" x14ac:dyDescent="0.25">
      <c r="A59" s="78" t="s">
        <v>86</v>
      </c>
      <c r="B59" s="79" t="s">
        <v>87</v>
      </c>
      <c r="C59" s="18"/>
      <c r="D59" s="20"/>
      <c r="E59" s="73" t="s">
        <v>175</v>
      </c>
      <c r="F59" s="18"/>
      <c r="G59" s="18"/>
      <c r="H59" s="79"/>
      <c r="I59" s="80"/>
    </row>
    <row r="60" spans="1:9" ht="45" x14ac:dyDescent="0.25">
      <c r="A60" s="78" t="s">
        <v>88</v>
      </c>
      <c r="B60" s="79" t="s">
        <v>89</v>
      </c>
      <c r="C60" s="18"/>
      <c r="D60" s="20"/>
      <c r="E60" s="73" t="s">
        <v>175</v>
      </c>
      <c r="F60" s="18"/>
      <c r="G60" s="18"/>
      <c r="H60" s="79"/>
      <c r="I60" s="80"/>
    </row>
    <row r="61" spans="1:9" ht="60" x14ac:dyDescent="0.25">
      <c r="A61" s="78" t="s">
        <v>90</v>
      </c>
      <c r="B61" s="79" t="s">
        <v>91</v>
      </c>
      <c r="C61" s="18"/>
      <c r="D61" s="20"/>
      <c r="E61" s="73" t="s">
        <v>175</v>
      </c>
      <c r="F61" s="18"/>
      <c r="G61" s="18"/>
      <c r="H61" s="79"/>
      <c r="I61" s="80"/>
    </row>
    <row r="62" spans="1:9" ht="60" x14ac:dyDescent="0.25">
      <c r="A62" s="78" t="s">
        <v>92</v>
      </c>
      <c r="B62" s="79" t="s">
        <v>93</v>
      </c>
      <c r="C62" s="18"/>
      <c r="D62" s="20"/>
      <c r="E62" s="73" t="s">
        <v>175</v>
      </c>
      <c r="F62" s="18"/>
      <c r="G62" s="18"/>
      <c r="H62" s="79"/>
      <c r="I62" s="80"/>
    </row>
    <row r="63" spans="1:9" ht="120" x14ac:dyDescent="0.25">
      <c r="A63" s="78" t="s">
        <v>94</v>
      </c>
      <c r="B63" s="79" t="s">
        <v>95</v>
      </c>
      <c r="C63" s="18"/>
      <c r="D63" s="20"/>
      <c r="E63" s="73" t="s">
        <v>175</v>
      </c>
      <c r="F63" s="18"/>
      <c r="G63" s="18"/>
      <c r="H63" s="79"/>
      <c r="I63" s="80"/>
    </row>
    <row r="64" spans="1:9" ht="75" x14ac:dyDescent="0.25">
      <c r="A64" s="78" t="s">
        <v>96</v>
      </c>
      <c r="B64" s="79" t="s">
        <v>97</v>
      </c>
      <c r="C64" s="18"/>
      <c r="D64" s="20"/>
      <c r="E64" s="73" t="s">
        <v>175</v>
      </c>
      <c r="F64" s="18"/>
      <c r="G64" s="18"/>
      <c r="H64" s="79"/>
      <c r="I64" s="80"/>
    </row>
    <row r="65" spans="1:9" ht="75" x14ac:dyDescent="0.25">
      <c r="A65" s="78" t="s">
        <v>98</v>
      </c>
      <c r="B65" s="79" t="s">
        <v>99</v>
      </c>
      <c r="C65" s="18"/>
      <c r="D65" s="20"/>
      <c r="E65" s="73" t="s">
        <v>175</v>
      </c>
      <c r="F65" s="18"/>
      <c r="G65" s="18"/>
      <c r="H65" s="79"/>
      <c r="I65" s="80"/>
    </row>
    <row r="66" spans="1:9" ht="90" x14ac:dyDescent="0.25">
      <c r="A66" s="78" t="s">
        <v>100</v>
      </c>
      <c r="B66" s="79" t="s">
        <v>101</v>
      </c>
      <c r="C66" s="18"/>
      <c r="D66" s="20"/>
      <c r="E66" s="73" t="s">
        <v>175</v>
      </c>
      <c r="F66" s="18"/>
      <c r="G66" s="18"/>
      <c r="H66" s="79"/>
      <c r="I66" s="80"/>
    </row>
    <row r="67" spans="1:9" ht="90" x14ac:dyDescent="0.25">
      <c r="A67" s="78" t="s">
        <v>102</v>
      </c>
      <c r="B67" s="79" t="s">
        <v>103</v>
      </c>
      <c r="C67" s="18"/>
      <c r="D67" s="20"/>
      <c r="E67" s="73" t="s">
        <v>175</v>
      </c>
      <c r="F67" s="18"/>
      <c r="G67" s="18"/>
      <c r="H67" s="79"/>
      <c r="I67" s="80"/>
    </row>
    <row r="68" spans="1:9" ht="75" x14ac:dyDescent="0.25">
      <c r="A68" s="78" t="s">
        <v>104</v>
      </c>
      <c r="B68" s="79" t="s">
        <v>105</v>
      </c>
      <c r="C68" s="18"/>
      <c r="D68" s="20"/>
      <c r="E68" s="73" t="s">
        <v>175</v>
      </c>
      <c r="F68" s="18"/>
      <c r="G68" s="18"/>
      <c r="H68" s="79"/>
      <c r="I68" s="80"/>
    </row>
    <row r="69" spans="1:9" ht="105" x14ac:dyDescent="0.25">
      <c r="A69" s="78" t="s">
        <v>106</v>
      </c>
      <c r="B69" s="79" t="s">
        <v>107</v>
      </c>
      <c r="C69" s="18"/>
      <c r="D69" s="20"/>
      <c r="E69" s="73" t="s">
        <v>175</v>
      </c>
      <c r="F69" s="18"/>
      <c r="G69" s="18"/>
      <c r="H69" s="79"/>
      <c r="I69" s="80"/>
    </row>
    <row r="70" spans="1:9" ht="90" x14ac:dyDescent="0.25">
      <c r="A70" s="78" t="s">
        <v>108</v>
      </c>
      <c r="B70" s="79" t="s">
        <v>109</v>
      </c>
      <c r="C70" s="18"/>
      <c r="D70" s="20"/>
      <c r="E70" s="73" t="s">
        <v>175</v>
      </c>
      <c r="F70" s="18"/>
      <c r="G70" s="18"/>
      <c r="H70" s="79"/>
      <c r="I70" s="80"/>
    </row>
    <row r="71" spans="1:9" ht="90" x14ac:dyDescent="0.25">
      <c r="A71" s="78" t="s">
        <v>110</v>
      </c>
      <c r="B71" s="79" t="s">
        <v>111</v>
      </c>
      <c r="C71" s="18"/>
      <c r="D71" s="20"/>
      <c r="E71" s="73" t="s">
        <v>175</v>
      </c>
      <c r="F71" s="18"/>
      <c r="G71" s="18"/>
      <c r="H71" s="79"/>
      <c r="I71" s="80"/>
    </row>
    <row r="72" spans="1:9" ht="60" x14ac:dyDescent="0.25">
      <c r="A72" s="78" t="s">
        <v>112</v>
      </c>
      <c r="B72" s="79" t="s">
        <v>113</v>
      </c>
      <c r="C72" s="18"/>
      <c r="D72" s="20"/>
      <c r="E72" s="73" t="s">
        <v>175</v>
      </c>
      <c r="F72" s="18"/>
      <c r="G72" s="18"/>
      <c r="H72" s="79"/>
      <c r="I72" s="80"/>
    </row>
    <row r="73" spans="1:9" ht="45" x14ac:dyDescent="0.25">
      <c r="A73" s="78" t="s">
        <v>114</v>
      </c>
      <c r="B73" s="79" t="s">
        <v>115</v>
      </c>
      <c r="C73" s="18"/>
      <c r="D73" s="20"/>
      <c r="E73" s="73" t="s">
        <v>175</v>
      </c>
      <c r="F73" s="18"/>
      <c r="G73" s="18"/>
      <c r="H73" s="79"/>
      <c r="I73" s="80"/>
    </row>
    <row r="74" spans="1:9" ht="45" x14ac:dyDescent="0.25">
      <c r="A74" s="78" t="s">
        <v>116</v>
      </c>
      <c r="B74" s="79" t="s">
        <v>117</v>
      </c>
      <c r="C74" s="18"/>
      <c r="D74" s="20"/>
      <c r="E74" s="73" t="s">
        <v>175</v>
      </c>
      <c r="F74" s="18"/>
      <c r="G74" s="18"/>
      <c r="H74" s="79"/>
      <c r="I74" s="80"/>
    </row>
    <row r="75" spans="1:9" ht="45" x14ac:dyDescent="0.25">
      <c r="A75" s="78" t="s">
        <v>118</v>
      </c>
      <c r="B75" s="79" t="s">
        <v>119</v>
      </c>
      <c r="C75" s="18"/>
      <c r="D75" s="20"/>
      <c r="E75" s="73" t="s">
        <v>175</v>
      </c>
      <c r="F75" s="18"/>
      <c r="G75" s="18"/>
      <c r="H75" s="79"/>
      <c r="I75" s="80"/>
    </row>
    <row r="76" spans="1:9" ht="60" x14ac:dyDescent="0.25">
      <c r="A76" s="78" t="s">
        <v>120</v>
      </c>
      <c r="B76" s="79" t="s">
        <v>121</v>
      </c>
      <c r="C76" s="18"/>
      <c r="D76" s="20"/>
      <c r="E76" s="73" t="s">
        <v>175</v>
      </c>
      <c r="F76" s="18"/>
      <c r="G76" s="18"/>
      <c r="H76" s="79"/>
      <c r="I76" s="80"/>
    </row>
    <row r="77" spans="1:9" ht="60" x14ac:dyDescent="0.25">
      <c r="A77" s="78" t="s">
        <v>122</v>
      </c>
      <c r="B77" s="79" t="s">
        <v>123</v>
      </c>
      <c r="C77" s="18"/>
      <c r="D77" s="20"/>
      <c r="E77" s="73" t="s">
        <v>175</v>
      </c>
      <c r="F77" s="18"/>
      <c r="G77" s="18"/>
      <c r="H77" s="79"/>
      <c r="I77" s="80"/>
    </row>
    <row r="78" spans="1:9" ht="30" x14ac:dyDescent="0.25">
      <c r="A78" s="78" t="s">
        <v>124</v>
      </c>
      <c r="B78" s="79" t="s">
        <v>125</v>
      </c>
      <c r="C78" s="77">
        <v>72000</v>
      </c>
      <c r="D78" s="18"/>
      <c r="E78" s="77" t="s">
        <v>126</v>
      </c>
      <c r="F78" s="19"/>
      <c r="G78" s="18" t="str">
        <f>IF(ISBLANK(F78),"", PRODUCT(C78,F78))</f>
        <v/>
      </c>
      <c r="H78" s="80"/>
      <c r="I78" s="79"/>
    </row>
    <row r="79" spans="1:9" ht="30" x14ac:dyDescent="0.25">
      <c r="A79" s="78" t="s">
        <v>127</v>
      </c>
      <c r="B79" s="79" t="s">
        <v>128</v>
      </c>
      <c r="C79" s="18"/>
      <c r="D79" s="20"/>
      <c r="E79" s="18"/>
      <c r="F79" s="18"/>
      <c r="G79" s="18"/>
      <c r="H79" s="79"/>
      <c r="I79" s="80"/>
    </row>
    <row r="80" spans="1:9" x14ac:dyDescent="0.25">
      <c r="A80" s="78" t="s">
        <v>129</v>
      </c>
      <c r="B80" s="79" t="s">
        <v>130</v>
      </c>
      <c r="C80" s="18"/>
      <c r="D80" s="20"/>
      <c r="E80" s="18"/>
      <c r="F80" s="18"/>
      <c r="G80" s="18"/>
      <c r="H80" s="79"/>
      <c r="I80" s="80"/>
    </row>
    <row r="81" spans="1:9" ht="30" x14ac:dyDescent="0.25">
      <c r="A81" s="78" t="s">
        <v>131</v>
      </c>
      <c r="B81" s="79" t="s">
        <v>132</v>
      </c>
      <c r="C81" s="18"/>
      <c r="D81" s="20"/>
      <c r="E81" s="18"/>
      <c r="F81" s="18"/>
      <c r="G81" s="18"/>
      <c r="H81" s="79"/>
      <c r="I81" s="80"/>
    </row>
    <row r="82" spans="1:9" x14ac:dyDescent="0.25">
      <c r="A82" s="78" t="s">
        <v>133</v>
      </c>
      <c r="B82" s="79" t="s">
        <v>134</v>
      </c>
      <c r="C82" s="18"/>
      <c r="D82" s="20"/>
      <c r="E82" s="18"/>
      <c r="F82" s="18"/>
      <c r="G82" s="18"/>
      <c r="H82" s="79"/>
      <c r="I82" s="80"/>
    </row>
    <row r="83" spans="1:9" ht="45" x14ac:dyDescent="0.25">
      <c r="A83" s="78" t="s">
        <v>135</v>
      </c>
      <c r="B83" s="79" t="s">
        <v>136</v>
      </c>
      <c r="C83" s="77">
        <v>1500</v>
      </c>
      <c r="D83" s="18"/>
      <c r="E83" s="77" t="s">
        <v>126</v>
      </c>
      <c r="F83" s="19"/>
      <c r="G83" s="18" t="str">
        <f>IF(ISBLANK(F83),"", PRODUCT(C83,F83))</f>
        <v/>
      </c>
      <c r="H83" s="80"/>
      <c r="I83" s="79"/>
    </row>
    <row r="84" spans="1:9" ht="30" x14ac:dyDescent="0.25">
      <c r="A84" s="78" t="s">
        <v>137</v>
      </c>
      <c r="B84" s="79" t="s">
        <v>128</v>
      </c>
      <c r="C84" s="18"/>
      <c r="D84" s="20"/>
      <c r="E84" s="18"/>
      <c r="F84" s="18"/>
      <c r="G84" s="18"/>
      <c r="H84" s="79"/>
      <c r="I84" s="80"/>
    </row>
    <row r="85" spans="1:9" x14ac:dyDescent="0.25">
      <c r="A85" s="78" t="s">
        <v>138</v>
      </c>
      <c r="B85" s="79" t="s">
        <v>139</v>
      </c>
      <c r="C85" s="18"/>
      <c r="D85" s="20"/>
      <c r="E85" s="18"/>
      <c r="F85" s="18"/>
      <c r="G85" s="18"/>
      <c r="H85" s="79"/>
      <c r="I85" s="80"/>
    </row>
    <row r="86" spans="1:9" x14ac:dyDescent="0.25">
      <c r="A86" s="78" t="s">
        <v>140</v>
      </c>
      <c r="B86" s="79" t="s">
        <v>141</v>
      </c>
      <c r="C86" s="18"/>
      <c r="D86" s="20"/>
      <c r="E86" s="18"/>
      <c r="F86" s="18"/>
      <c r="G86" s="18"/>
      <c r="H86" s="79"/>
      <c r="I86" s="80"/>
    </row>
    <row r="87" spans="1:9" x14ac:dyDescent="0.25">
      <c r="A87" s="78" t="s">
        <v>142</v>
      </c>
      <c r="B87" s="79" t="s">
        <v>143</v>
      </c>
      <c r="C87" s="18"/>
      <c r="D87" s="20"/>
      <c r="E87" s="18"/>
      <c r="F87" s="18"/>
      <c r="G87" s="18"/>
      <c r="H87" s="79"/>
      <c r="I87" s="80"/>
    </row>
    <row r="88" spans="1:9" x14ac:dyDescent="0.25">
      <c r="F88" s="72" t="s">
        <v>144</v>
      </c>
      <c r="G88" s="17" t="str">
        <f>IF((COUNT(C34:C87)&lt;&gt;COUNT(G34:G87)),"", ROUND(SUM(G34:G87),2))</f>
        <v/>
      </c>
      <c r="H88" s="15" t="str">
        <f>IF((COUNT(C34:C87)&lt;&gt;COUNT(G34:G87)),"Neužpildytos visų objektų kainos", "")</f>
        <v>Neužpildytos visų objektų kainos</v>
      </c>
    </row>
    <row r="89" spans="1:9" x14ac:dyDescent="0.25">
      <c r="D89" s="72" t="s">
        <v>145</v>
      </c>
      <c r="E89" s="20"/>
      <c r="F89" s="72" t="s">
        <v>146</v>
      </c>
      <c r="G89" s="17" t="str">
        <f>IF(OR(G88="",E89=""),"", ROUND(PRODUCT(E89,G88)/100,2))</f>
        <v/>
      </c>
      <c r="H89" s="15" t="str">
        <f>IF(E89="", "Nurodykite taikomą PVM dydį", "")</f>
        <v>Nurodykite taikomą PVM dydį</v>
      </c>
    </row>
    <row r="90" spans="1:9" x14ac:dyDescent="0.25">
      <c r="F90" s="72" t="s">
        <v>147</v>
      </c>
      <c r="G90" s="17">
        <f>IF(ISBLANK(G89), "", ROUND(SUM(G88:G89),2))</f>
        <v>0</v>
      </c>
      <c r="H90" s="15" t="s">
        <v>148</v>
      </c>
    </row>
  </sheetData>
  <sheetProtection algorithmName="SHA-512" hashValue="Y/qoRGtqNlLwsB1ebklCIAEjBh/E9T9hgN7eHxz6dEvMLqHigHw+7ATZTmTINXtdtIDQgPe6eTyO8b+PCnxtUw==" saltValue="/SfXHYR5sKF1EkWgduHz9g==" spinCount="100000" sheet="1"/>
  <mergeCells count="30">
    <mergeCell ref="A30:C30"/>
    <mergeCell ref="A31:C31"/>
    <mergeCell ref="A32:B32"/>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9370078740157483" right="0.39370078740157483" top="0.94488188976377963" bottom="0.39370078740157483" header="0.31496062992125984" footer="0.11811023622047245"/>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zoomScaleNormal="100"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149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150</v>
      </c>
      <c r="B5" s="39"/>
      <c r="C5" s="37" t="s">
        <v>151</v>
      </c>
      <c r="D5" s="38"/>
      <c r="E5" s="39"/>
      <c r="F5" s="37" t="s">
        <v>152</v>
      </c>
      <c r="G5" s="38"/>
      <c r="H5" s="39"/>
      <c r="I5" s="37" t="s">
        <v>153</v>
      </c>
      <c r="J5" s="39"/>
      <c r="K5" s="9" t="s">
        <v>154</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155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151</v>
      </c>
      <c r="D19" s="38"/>
      <c r="E19" s="39"/>
      <c r="F19" s="37" t="s">
        <v>156</v>
      </c>
      <c r="G19" s="38"/>
      <c r="H19" s="39"/>
      <c r="I19" s="58" t="s">
        <v>153</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157</v>
      </c>
      <c r="B33" s="29"/>
      <c r="C33" s="29"/>
      <c r="D33" s="29"/>
      <c r="E33" s="29"/>
      <c r="F33" s="29"/>
      <c r="G33" s="29"/>
      <c r="H33" s="29"/>
      <c r="I33" s="29"/>
      <c r="J33" s="29"/>
    </row>
    <row r="34" spans="1:10" ht="15.95" customHeight="1" thickBot="1" x14ac:dyDescent="0.3"/>
    <row r="35" spans="1:10" ht="15.95" customHeight="1" x14ac:dyDescent="0.25">
      <c r="A35" s="8" t="s">
        <v>27</v>
      </c>
      <c r="B35" s="54" t="s">
        <v>158</v>
      </c>
      <c r="C35" s="38"/>
      <c r="D35" s="38"/>
      <c r="E35" s="38"/>
      <c r="F35" s="38"/>
      <c r="G35" s="39"/>
      <c r="H35" s="55" t="s">
        <v>159</v>
      </c>
      <c r="I35" s="38"/>
      <c r="J35" s="56"/>
    </row>
    <row r="36" spans="1:10" ht="48" customHeight="1" x14ac:dyDescent="0.25">
      <c r="A36" s="23" t="s">
        <v>160</v>
      </c>
      <c r="B36" s="46" t="s">
        <v>161</v>
      </c>
      <c r="C36" s="41"/>
      <c r="D36" s="41"/>
      <c r="E36" s="41"/>
      <c r="F36" s="41"/>
      <c r="G36" s="28"/>
      <c r="H36" s="49"/>
      <c r="I36" s="41"/>
      <c r="J36" s="43"/>
    </row>
    <row r="37" spans="1:10" ht="48" customHeight="1" x14ac:dyDescent="0.25">
      <c r="A37" s="23" t="s">
        <v>162</v>
      </c>
      <c r="B37" s="46" t="s">
        <v>163</v>
      </c>
      <c r="C37" s="41"/>
      <c r="D37" s="41"/>
      <c r="E37" s="41"/>
      <c r="F37" s="41"/>
      <c r="G37" s="28"/>
      <c r="H37" s="49"/>
      <c r="I37" s="41"/>
      <c r="J37" s="43"/>
    </row>
    <row r="38" spans="1:10" ht="48" customHeight="1" x14ac:dyDescent="0.25">
      <c r="A38" s="23" t="s">
        <v>164</v>
      </c>
      <c r="B38" s="46" t="s">
        <v>165</v>
      </c>
      <c r="C38" s="41"/>
      <c r="D38" s="41"/>
      <c r="E38" s="41"/>
      <c r="F38" s="41"/>
      <c r="G38" s="28"/>
      <c r="H38" s="49"/>
      <c r="I38" s="41"/>
      <c r="J38" s="43"/>
    </row>
    <row r="39" spans="1:10" ht="48" customHeight="1" x14ac:dyDescent="0.25">
      <c r="A39" s="23" t="s">
        <v>166</v>
      </c>
      <c r="B39" s="46" t="s">
        <v>167</v>
      </c>
      <c r="C39" s="41"/>
      <c r="D39" s="41"/>
      <c r="E39" s="41"/>
      <c r="F39" s="41"/>
      <c r="G39" s="28"/>
      <c r="H39" s="49"/>
      <c r="I39" s="41"/>
      <c r="J39" s="43"/>
    </row>
    <row r="40" spans="1:10" ht="48" customHeight="1" x14ac:dyDescent="0.25">
      <c r="A40" s="23" t="s">
        <v>168</v>
      </c>
      <c r="B40" s="46" t="s">
        <v>169</v>
      </c>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170</v>
      </c>
      <c r="B48" s="29"/>
      <c r="C48" s="29"/>
      <c r="D48" s="29"/>
      <c r="E48" s="29"/>
      <c r="F48" s="29"/>
      <c r="G48" s="29"/>
      <c r="H48" s="29"/>
      <c r="I48" s="29"/>
      <c r="J48" s="29"/>
    </row>
    <row r="51" spans="1:10" x14ac:dyDescent="0.25">
      <c r="A51" s="45" t="s">
        <v>171</v>
      </c>
      <c r="B51" s="29"/>
      <c r="C51" s="29"/>
      <c r="D51" s="29"/>
      <c r="E51" s="51"/>
      <c r="F51" s="29"/>
      <c r="G51" s="29"/>
      <c r="H51" s="29"/>
      <c r="I51" s="29"/>
      <c r="J51" s="29"/>
    </row>
    <row r="53" spans="1:10" x14ac:dyDescent="0.25">
      <c r="A53" s="45" t="s">
        <v>172</v>
      </c>
      <c r="B53" s="29"/>
      <c r="C53" s="29"/>
      <c r="D53" s="29"/>
      <c r="E53" s="51"/>
      <c r="F53" s="29"/>
      <c r="G53" s="29"/>
      <c r="H53" s="29"/>
      <c r="I53" s="29"/>
      <c r="J53" s="29"/>
    </row>
    <row r="100" spans="1:1" ht="15.75" x14ac:dyDescent="0.25">
      <c r="A100" t="s">
        <v>173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2025-08-04T11:48:38Z</cp:lastPrinted>
  <dcterms:created xsi:type="dcterms:W3CDTF">2023-04-04T12:16:45Z</dcterms:created>
  <dcterms:modified xsi:type="dcterms:W3CDTF">2025-08-04T11:49:42Z</dcterms:modified>
</cp:coreProperties>
</file>