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i.simkevicius\Desktop\RŠL - 3725 (Atvira daryti) Sterilizacijos proceso efektyvumo kontrolės priemonės\"/>
    </mc:Choice>
  </mc:AlternateContent>
  <xr:revisionPtr revIDLastSave="0" documentId="13_ncr:1_{7B44F691-6B97-4957-8D00-067AB83C77EF}"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 name="Specialieji reikalavim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6" i="1" l="1"/>
  <c r="F173" i="1"/>
  <c r="G175" i="1" s="1"/>
  <c r="F171" i="1"/>
  <c r="F175" i="1" s="1"/>
  <c r="F176" i="1" s="1"/>
  <c r="F177" i="1" s="1"/>
  <c r="G161" i="1"/>
  <c r="F160" i="1"/>
  <c r="F161" i="1" s="1"/>
  <c r="F162" i="1" s="1"/>
  <c r="F158" i="1"/>
  <c r="F156" i="1"/>
  <c r="G160" i="1" s="1"/>
  <c r="G146" i="1"/>
  <c r="F143" i="1"/>
  <c r="G145" i="1" s="1"/>
  <c r="G133" i="1"/>
  <c r="F130" i="1"/>
  <c r="F132" i="1" s="1"/>
  <c r="F133" i="1" s="1"/>
  <c r="F134" i="1" s="1"/>
  <c r="G120" i="1"/>
  <c r="F117" i="1"/>
  <c r="G119" i="1" s="1"/>
  <c r="G107" i="1"/>
  <c r="F104" i="1"/>
  <c r="G106" i="1" s="1"/>
  <c r="G94" i="1"/>
  <c r="F91" i="1"/>
  <c r="G93" i="1" s="1"/>
  <c r="G81" i="1"/>
  <c r="F78" i="1"/>
  <c r="G80" i="1" s="1"/>
  <c r="G68" i="1"/>
  <c r="F65" i="1"/>
  <c r="G67" i="1" s="1"/>
  <c r="G55" i="1"/>
  <c r="F52" i="1"/>
  <c r="G54" i="1" s="1"/>
  <c r="F50" i="1"/>
  <c r="G40" i="1"/>
  <c r="F37" i="1"/>
  <c r="G39" i="1" s="1"/>
  <c r="G21" i="1"/>
  <c r="F39" i="1" l="1"/>
  <c r="F40" i="1" s="1"/>
  <c r="F41" i="1" s="1"/>
  <c r="F54" i="1"/>
  <c r="F55" i="1" s="1"/>
  <c r="F56" i="1" s="1"/>
  <c r="F80" i="1"/>
  <c r="F81" i="1" s="1"/>
  <c r="F82" i="1" s="1"/>
  <c r="F106" i="1"/>
  <c r="F107" i="1" s="1"/>
  <c r="F108" i="1" s="1"/>
  <c r="G132" i="1"/>
  <c r="F67" i="1"/>
  <c r="F68" i="1" s="1"/>
  <c r="F69" i="1" s="1"/>
  <c r="F93" i="1"/>
  <c r="F94" i="1" s="1"/>
  <c r="F95" i="1" s="1"/>
  <c r="F119" i="1"/>
  <c r="F120" i="1" s="1"/>
  <c r="F121" i="1" s="1"/>
  <c r="F145" i="1"/>
  <c r="F146" i="1" s="1"/>
  <c r="F147" i="1" s="1"/>
</calcChain>
</file>

<file path=xl/sharedStrings.xml><?xml version="1.0" encoding="utf-8"?>
<sst xmlns="http://schemas.openxmlformats.org/spreadsheetml/2006/main" count="317" uniqueCount="158">
  <si>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</si>
  <si>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</si>
  <si>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</si>
  <si>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</si>
  <si>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</si>
  <si>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</si>
  <si>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</si>
  <si>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</si>
  <si>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</si>
  <si>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</si>
  <si>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</si>
  <si>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</si>
  <si>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</si>
  <si>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</si>
  <si>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</si>
  <si>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</si>
  <si>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</si>
  <si>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</si>
  <si>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</si>
  <si>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</si>
  <si>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</si>
  <si>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</si>
  <si>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</si>
  <si>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</si>
  <si>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</si>
  <si>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SILIKONINIAI DIRŽELIAI (PLOKŠČIOS JUOSTELĖS) INSTRUMENTŲ ŽYMĖJIMUI, SURIŠIMUI 75 ± 15 MM ILGIO</t>
  </si>
  <si>
    <t>Tiekėjo pasiūlymas:</t>
  </si>
  <si>
    <t>Nr.</t>
  </si>
  <si>
    <t>Pavadinimas</t>
  </si>
  <si>
    <t>Maksimalus kiekis</t>
  </si>
  <si>
    <t>Mato vienetas</t>
  </si>
  <si>
    <t>Vieneto įkainis be PVM, Eur</t>
  </si>
  <si>
    <t>Suma be PVM, Eur</t>
  </si>
  <si>
    <t>Gamintojas, modelis ir modelio modifikacija (jei taikoma), prekės kodas (jei taikoma)</t>
  </si>
  <si>
    <t>Siūlomo parametro reikšmė su nuoroda į konkretų dokumento pavadinimą ir puslapį patvirtinantį siūlomo parametro reikšmę</t>
  </si>
  <si>
    <t>1.</t>
  </si>
  <si>
    <t>Silikoniniai dirželiai (plokščios juostelės) instrumentų žymėjimui, surišimui 75 ± 15 mm ilgio</t>
  </si>
  <si>
    <t>1.1.</t>
  </si>
  <si>
    <t>vnt.</t>
  </si>
  <si>
    <t>1.1.1.</t>
  </si>
  <si>
    <t>Skirti instumentams surišti; dirželiai pagaminti iš silikono arba fizikinėmis ir cheminėmis savybėmis lygiavertės medžiagos; be latekso; ilgis 75 ± 15 mm; dirželiai su fiksuojamais gioveliais; galima plauti automatinėse plovimo – dezinfekcijos mašinose, sterilizuoti aukštos temperatūros garais, dirželiai atsparūs karščiui iki 134 ˚C; netrukdo sterilizacijos procesui.</t>
  </si>
  <si>
    <t>Suma be PVM</t>
  </si>
  <si>
    <t>Taikomas PVM dydis (%)</t>
  </si>
  <si>
    <t>PVM suma</t>
  </si>
  <si>
    <t>Suma su PVM</t>
  </si>
  <si>
    <t>2. DALIS</t>
  </si>
  <si>
    <t>SILIKONINIAI DIRŽELIAI (PLOKŠČIOS JUOSTELĖS) INSTRUMENTŲ ŽYMĖJIMUI, SURIŠIMUI</t>
  </si>
  <si>
    <t>2.</t>
  </si>
  <si>
    <t>Silikoniniai dirželiai (plokščios juostelės) instrumentų žymėjimui, surišimui</t>
  </si>
  <si>
    <t>2.1.</t>
  </si>
  <si>
    <t>110 ± 10 mm ilgio</t>
  </si>
  <si>
    <t>2.1.1.</t>
  </si>
  <si>
    <t>Skirti instumentams surišti; dirželiai pagaminti iš silikono arba fizikinėmis ir cheminėmis savybėmis lygiavertės medžiagos; be latekso; ilgis 110 ± 10 mm; dirželiai su fiksuojamais gioveliais; galima plauti automatinėse plovimo – dezinfekcijos mašinose, sterilizuoti aukštos temperatūros garais, dirželiai atsparūs karščiui iki 134 ˚C; netrukdo sterilizacijos procesui.</t>
  </si>
  <si>
    <t>2.2.</t>
  </si>
  <si>
    <t>210 ± 20 mm ilgio</t>
  </si>
  <si>
    <t>2.2.1.</t>
  </si>
  <si>
    <t>Skirti instumentams surišti; dirželiai pagaminti iš silikono arba fizikinėmis ir cheminėmis savybėmis lygiavertės medžiagos; be latekso; ilgis 210 ± 20 mm; dirželiai su fiksuojamais gioveliais; galima plauti automatinėse plovimo – dezinfekcijos mašinose, sterilizuoti aukštos temperatūros garais, dirželiai atsparūs karščiui iki 134 ˚C; netrukdo sterilizacijos procesui.</t>
  </si>
  <si>
    <t>3. DALIS</t>
  </si>
  <si>
    <t>BOWIE-DICK TESTO INDIKATORIAI</t>
  </si>
  <si>
    <t>3.</t>
  </si>
  <si>
    <t>Bowie-Dick testo indikatoriai</t>
  </si>
  <si>
    <t>3.1.</t>
  </si>
  <si>
    <t>3.1.1.</t>
  </si>
  <si>
    <t xml:space="preserve">Indikatoriai skirti atlikti Bowie - Dick bandymą didžiuosiuose gariniuose vakuuminiuose sterilizatoriuose t.y. atlikti gebėjimo pašalinti orą iš kameros ir garų skvarbumo patikrinimo testą prieš sterilizatorių tikslinę eksploataciją; antrojo tipo (klasės) cheminiai specialiųjų tyrimų indikatoriai, skirti Bowie - Dick bandymui, turi atitikti EN 285, ISO 11140-1, ISO 11140-3 (ar ISO 11140-4) reikalavimus; indikatoriai turi būti paženklinti įskaitomai: pavadinimu, paskirtimi (šiuo atveju paskirtis - ,,garai“). Naudojimo metu turi būti matomas indikatorių tipo ženklinimas, atitiktis ISO 11140, gaminio ženklinimas; turi būti atsparūs sterilizacijai garais, su klijais (po ciklo galima įklijuoti į ligoninės dokumentaciją, nenaudojant papildomų klijų); indikatorių forma yra laminuota popierinio pagrindo juostelė (su apsauginiu sluoksniu) turinti ne mažiau kaip 6 indikatorinio dažo segmentus (nepranyksta dokumentus archyvuojant); indikatorius pateikti pakuotėse ne didesnėse nei 500 vnt.; prie siūlomų Bowie-Dick indikatorių Ligoninei panaudai teikiami 7 imitaciniai prietaisai Bowie – Dick bandymui atlikti; siūlomi Bowie – Dick indikatoriai turi tikti imitaciniams prietaisams – t.y. tiekėjo siūlomi indikatoriai su teikiama panaudai įranga turi sudaryti vieningą sistemą. </t>
  </si>
  <si>
    <t>4. DALIS</t>
  </si>
  <si>
    <t>MAIŠELIAI INSTRUMENTAMS 52 CM X 21 CM ± 5 CM</t>
  </si>
  <si>
    <t>4.</t>
  </si>
  <si>
    <t>Maišeliai instrumentams 52 cm x 21 cm ± 5 cm</t>
  </si>
  <si>
    <t>4.1.</t>
  </si>
  <si>
    <t>4.1.1.</t>
  </si>
  <si>
    <t>Pagaminti iš sterilizacijai atsparaus neaustinio pluošto ir laminuoto plastiko plėvelės; maišeliai sudalinti į atskirus segmentus, kad instrumentai aiškiai matytųsi, būtų lengvai identifikuojami bei lengvai ištraukiami pasirinkti instrumentai; maišelio išmatavimai: 52 cm x 21 cm ± 5 cm; kišenių kiekis – 10 ± 3 vnt.</t>
  </si>
  <si>
    <t>5. DALIS</t>
  </si>
  <si>
    <t>ABSORBUOJANTIS POPIERIUS KONTEINERIAMS 30 CM X 50 CM ± 2 CM</t>
  </si>
  <si>
    <t>5.</t>
  </si>
  <si>
    <t>Absorbuojantis popierius konteineriams 30 cm x 50 cm ± 2 cm</t>
  </si>
  <si>
    <t>5.1.</t>
  </si>
  <si>
    <t>5.1.1.</t>
  </si>
  <si>
    <t>Tinka sterilizuojant visais sočiųjų vandens garų sterilizacijos ciklais; išmatavimai 30 cm x 50 cm ± 2 cm.</t>
  </si>
  <si>
    <t>6. DALIS</t>
  </si>
  <si>
    <t>ABSORBUOJANTIS POPIERIUS KONTEINERIAMS  40 CM X 50 CM ± 2 CM</t>
  </si>
  <si>
    <t>6.</t>
  </si>
  <si>
    <t>Absorbuojantis popierius konteineriams  40 cm x 50 cm ± 2 cm</t>
  </si>
  <si>
    <t>6.1.</t>
  </si>
  <si>
    <t>6.1.1.</t>
  </si>
  <si>
    <t>Tinka sterilizuojant visais sočiųjų vandens garų sterilizacijos ciklais; išmatavimai 40 cm x 50 cm ± 2 cm.</t>
  </si>
  <si>
    <t>7. DALIS</t>
  </si>
  <si>
    <t>VIENKARTINIAI KETURKAMPIAI FILTRAI 230 MM X 230 MM ± 20 MM</t>
  </si>
  <si>
    <t>7.</t>
  </si>
  <si>
    <t>Vienkartiniai keturkampiai filtrai 230 mm x 230 mm ± 20 mm</t>
  </si>
  <si>
    <t>7.1.</t>
  </si>
  <si>
    <t>7.1.1.</t>
  </si>
  <si>
    <t>Vienkartiniai; baltos spalvos; su indikatoriumi; atitinka ISO 11607 standarto reikalavimus; išmatavimai 230 mm x 230 mm ± 20 mm.</t>
  </si>
  <si>
    <t>8. DALIS</t>
  </si>
  <si>
    <t>KROVINIO PARTIJOS KONTROLĖS INDIKATORIAI FRAKCIONUOTO VAKUUMO STERILIZATORIAMS</t>
  </si>
  <si>
    <t>8.</t>
  </si>
  <si>
    <t>Krovinio partijos kontrolės indikatoriai frakcionuoto vakuumo sterilizatoriams</t>
  </si>
  <si>
    <t>8.1.</t>
  </si>
  <si>
    <t>8.1.1.</t>
  </si>
  <si>
    <t xml:space="preserve">Įstaigos kroviniams pritaikytas  2-o tipo specialiųjų tyrimų cheminis indikatorius (krovinys – sterilizuojami gaminiai); indikatorinė juostelė turi būti aiškiai identifikuojama: joje turi būti įskaitomas gamintojo ženklinimas (pavadinimas, nuoroda į sterilizacijos būdą, gamintojo pavadinimas, spalvos pasikeitimas, serijos numeris); indikatorius turi tikti didelių  frakcionuoto vakuumo sterilizatorių krovinio kontrolei atlikti; rezultatai įvertinami, iš karto pasibaigus sterilizacijos procesui: 121 °C- 15 min. ir 134 °C- 3,5 min, sočiųjų vandens garų režimais; indikatorius juostelė turi būti padengtas laminato plėvele (apsauginiu sluoksniu), nedrėkstantis, neišplaunama dažų spalva; vienam ciklui reikalingas - vienas indikatorius;indikatoriaus pavidalas: lipni etiketė, pritaikyta įklijuoti į krovinio kortelių registrą, nenaudojant papildomų priemonių; atitinka ISO 11140-1 2 klasė, EN 867 standartų reikalavimus; prie siūlomų indikatorių Ligoninei panaudai teikiami 7 imitaciniai prietaisai bandymui atlikti; siūlomi indikatoriai turi tikti imitaciniams prietaisams – t.y. tiekėjo siūlomi indikatoriai su teikiama panaudai įranga turi sudaryti vieningą sistemą. </t>
  </si>
  <si>
    <t>9. DALIS</t>
  </si>
  <si>
    <t>KROVINIO PARTIJOS KONTROLĖS INDIKATORIAI ETILENO OKSIDO STERILIZATORIAMS</t>
  </si>
  <si>
    <t>9.</t>
  </si>
  <si>
    <t>Krovinio partijos kontrolės indikatoriai etileno oksido sterilizatoriams</t>
  </si>
  <si>
    <t>9.1.</t>
  </si>
  <si>
    <t>9.1.1.</t>
  </si>
  <si>
    <t xml:space="preserve">Įstaigos kroviniams pritaikytas  2-o tipo specialiųjų tyrimų cheminis indikatorius (krovinys – sterilizuojami gaminiai); indikatorinė juostelė turi būti aiškiai identifikuojama: joje turi būti įskaitomas gamintojo ženklinimas (pavadinimas, nuoroda į sterilizacijos būdą, gamintojo pavadinimas, spalvos pasikeitimas, serijos numeris); indikatorius turi tikti didelių EO sterilizatorių krovinio kontrolei atlikti; indikatorius juostelė turi būti padengtas laminato plėvele (apsauginiu sluoksniu), nedrėkstantis, neišplaunama dažų spalva; vienam ciklui reikalingas - vienas indikatorius; indikatoriaus pavidalas: lipni etiketė, pritaikyta įklijuoti į krovinio kortelių registrą, nenaudojant papildomų priemonių;atitinka ISO 11140-1 2 klasė, EN 867 standartų reikalavimus; prie siūlomų indikatorių Ligoninei panaudai teikiamas imitacinis prietaisas bandymui atlikti; siūlomi indikatoriai turi tikti imitaciniam prietaisui – t.y. tiekėjo siūlomi indikatoriai su teikiama panaudai įranga turi sudaryti vieningą sistemą. </t>
  </si>
  <si>
    <t>10. DALIS</t>
  </si>
  <si>
    <t>PROCESO POVEIKIO (IŠORINIAI) CHEMINIAI INDIKATORIAI, SKIRTI INFORMACIJAI UŽRAŠYTI IR ĮVERTINTI GARO STERILIZATORIUOSE</t>
  </si>
  <si>
    <t>10.</t>
  </si>
  <si>
    <t>Proceso poveikio (išoriniai) cheminiai indikatoriai, skirti informacijai užrašyti ir įvertinti garo sterilizatoriuose</t>
  </si>
  <si>
    <t>10.1.</t>
  </si>
  <si>
    <t>10.1.1.</t>
  </si>
  <si>
    <t>Indikatorius – dviguba lipni etiketė, klijuojama ant pakuočių paviršiaus, ypač stiprios fiksacijos, neatsiklijuoja nuo paketo po sterilizacijos vandens garais; ant cheminio indikatoriaus yra vieta reikiamai informacijai įrašyti trijose eilėse, vienoje iš jų, spausdintų ne tik skaičius, bet ir raides, spausdinamų ženklų kiekis kiekvienoje eilutėje ne mažiau nei 12 simbolių; indikatoriaus išmatavimai 3 cm x 2,5 cm ± 0,5 cm, jis turi būti pritaikytas, nenaudojant kitų papildomų priemonių, įklijuoti į naudojamus dokumentus; ant indikatoriaus turi būti nurodytas žodinis indikatoriaus spalvos pasikeitimo aprašymas ir nuoroda į sterilizacijos būdą; indikatoriai susukti ritiniuose po 500 - 750 vnt.; prie siūlomų indikatorių  Ligoninei panaudai teikiami 12 rankinių spausdintuvų; siūlomi indikatoriai turi tikti rankiniams spausdintuvams  – t.y. tiekėjo siūlomi indikatoriai su teikiama panaudai įranga turi sudaryti vieningą sistemą; atitinka ISO 11140-1 standarto keliamus reikalavimus.</t>
  </si>
  <si>
    <t>10.2.</t>
  </si>
  <si>
    <t>Rašalo kasetės rankiniam spausdintuvui</t>
  </si>
  <si>
    <t>10.2.1.</t>
  </si>
  <si>
    <t>11. DALIS</t>
  </si>
  <si>
    <t>PROCESO POVEIKIO (IŠORINIAI) CHEMINIAI INDIKATORIAI, SKIRTI INFORMACIJAI UŽRAŠYTI IR ĮVERTINTI ETILENO OKSIDO STERILIZATORIUOSE</t>
  </si>
  <si>
    <t>11.</t>
  </si>
  <si>
    <t>Proceso poveikio (išoriniai) cheminiai indikatoriai, skirti informacijai užrašyti ir įvertinti etileno oksido sterilizatoriuose</t>
  </si>
  <si>
    <t>11.1.</t>
  </si>
  <si>
    <t>11.1.1.</t>
  </si>
  <si>
    <t>Indikatorius – dviguba lipni etiketė, klijuojama ant pakuočių paviršiaus; ant cheminio indikatoriaus yra vieta reikiamai informacijai įrašyti trijose eilėse, vienoje iš jų, spausdintų ne tik skaičius, bet ir raides, spausdinamų ženklų kiekis kiekvienoje eilutėje ne mažiau nei 10 simbolių; indikatoriaus išmatavimai 3 cm x 2,5 cm ± 0,5 cm, jis turi būti pritaikytas, nenaudojant kitų papildomų priemonių, įklijuoti į naudojamus dokumentus; ant indikatoriaus turi būti nurodytas žodinis indikatoriaus spalvos pasikeitimo aprašymas ir nuoroda į sterilizacijos būdą; indikatoriai susukti ritiniuose po 500 - 750 vnt.; prie siūlomų indikatorių Ligoninei panaudai teikiamas rankinis spausdintuvas; siūlomi indikatoriai turi tikti rankiniam spausdintuvui  – t.y. tiekėjo siūlomi indikatoriai su teikiama panaudai įranga turi sudaryti vieningą sistemą; atitinka ISO 11140-1 standarto keliamus reikalavimus.</t>
  </si>
  <si>
    <t>11.2.</t>
  </si>
  <si>
    <t>11.2.1.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</si>
  <si>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</si>
  <si>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</si>
  <si>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</si>
  <si>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</si>
  <si>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</si>
  <si>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</si>
  <si>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</si>
  <si>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</si>
  <si>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</si>
  <si>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</si>
  <si>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</si>
  <si>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</si>
  <si>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</si>
  <si>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</si>
  <si>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</si>
  <si>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</si>
  <si>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</si>
  <si>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</si>
  <si>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</si>
  <si>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</si>
  <si>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</si>
  <si>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</si>
  <si>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RŠL-3725 2025-08-13 14:37:54</t>
  </si>
  <si>
    <t>Įgaliojimas teikti ir pasirašyti pasiūlymą (jei taikoma)</t>
  </si>
  <si>
    <t>Tiekėjo deklaracija dėl atitikties Reglamento nuostatoms</t>
  </si>
  <si>
    <t>PIRKIMO SĄLYGŲ PRIEDAS "Pasiūlymo forma ir techninė specifikacija"</t>
  </si>
  <si>
    <t>Tiekėjas kartu su pasiūlymu privaloma pateikti atitikimą techniniams reikalavimams, nurodytiems kiekviename pirkimo dokumentų techninės specifikacijos punkte, patvirtinančią gamintojo dokumentaciją (gamintojo parengtus katalogus ir / ar siūlomų prekių techninių charakteristikų aprašymus, jei gamintojo kataloge neišsamiai atsispindi siūlomos prekės atitikimas techninės specifikacijos reikalavimams) su išsamiu siūlomų prekių techninių charakteristikų aprašymu – prekės pavadinimu, modeliu (jei yra), gamintoju, techninėmis charakteristikomis pagal techninės specifikacijos reikalavimus, prekių kodais (jei taikoma) bei visa informacija, pagrindžiančia prekės atitikimą techninei specifikacijai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</si>
  <si>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 xml:space="preserve">SPECIALIEJI REIKALAVIMAI: </t>
  </si>
  <si>
    <t>Specialiųjų pirkimo sąlygų priedo „Pasiūlymo forma ir techninė specifikacija“ priedas</t>
  </si>
  <si>
    <r>
      <t xml:space="preserve">Siūlomos prekės turi būti žymimos CE ženklu, kuris nurodo atitikimą svarbiausiems reikalavimams, keliamiems pagal Europos Parlamento ir Tarybos Reglamento (ES) 2017/745 ir/arba Europos Parlamento ir Tarybos Reglamento (ES) 2017/746 nuostatas. </t>
    </r>
    <r>
      <rPr>
        <b/>
        <sz val="12"/>
        <color theme="1"/>
        <rFont val="Times New Roman"/>
        <family val="1"/>
      </rPr>
      <t>Kartu su pasiūlymu turi būti pateikta galiojančio CE sertifikato arba EB atitikties deklaracijos kopija originalo ir lietuvių kalba</t>
    </r>
    <r>
      <rPr>
        <sz val="12"/>
        <color theme="1"/>
        <rFont val="Times New Roman"/>
        <family val="1"/>
      </rPr>
      <t>. Vėliau šis dokumentas teikiamas vykdant sutartį su pirma prekių siunta. Jei netaikoma, privaloma pateikti įrodymus apie netaikymą. Jei tiekėjai pateikia su pasiūlymu EB atitikties deklaraciją, kad įsigyjama prekė atitiks reikiamus standartus, kartu pateikia ir techninius dokumentus, pagrindžiančius prekės atitiktį reikiamiems standartams.</t>
    </r>
  </si>
  <si>
    <r>
      <t xml:space="preserve">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t>
    </r>
    <r>
      <rPr>
        <b/>
        <sz val="12"/>
        <rFont val="Times New Roman"/>
        <family val="1"/>
      </rPr>
      <t>Visoms nurodytoms (jei nurodyta) konkrečioms medžiagoms ir/ar konkretiems pavadinimams, standartams, tipams ir pan. taikoma „arba lygiavertis“</t>
    </r>
    <r>
      <rPr>
        <sz val="12"/>
        <rFont val="Times New Roman"/>
        <family val="1"/>
      </rPr>
      <t>. Tiekėjas, siūlantis lygiavertę prekę, privalo savo pasiūlyme patikimomis priemonėmis įrodyti, kad siūloma prekė yra lygiavertė ir atitinka techninėje specifikacijoje keliamus reikalavimus.</t>
    </r>
  </si>
  <si>
    <t>STERILIZACIJOS PROCESO EFEKTYVUMO KONTROLĖS PRIEMONĖS IR ĮPAKAVIMO MEDŽIAGOS</t>
  </si>
  <si>
    <t>Rašalo spalva – juoda, po sterilizacijos neišblunka, išlieka stabilus; kiekviena kasetė individualiai supakuota; siūlomos rašalo kasetės turi tikti Ligoninei panaudai teikiamiems rankiniams spausdintuvams - t.y. tiekėjo siūlomos rašalo kasetės su teikiama panaudai įranga turi sudaryti vieningą sistemą.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</si>
</sst>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Times New Roman"/>
      <family val="1"/>
    </font>
    <font>
      <sz val="12"/>
      <color theme="1"/>
      <name val="Times New Roman"/>
      <family val="1"/>
    </font>
    <font>
      <sz val="12"/>
      <name val="Times New Roman"/>
      <family val="1"/>
    </font>
    <font>
      <b/>
      <sz val="12"/>
      <color theme="1"/>
      <name val="Times New Roman"/>
      <family val="1"/>
    </font>
    <font>
      <b/>
      <sz val="10"/>
      <color theme="1"/>
      <name val="Times New Roman"/>
      <family val="1"/>
    </font>
    <font>
      <b/>
      <sz val="16"/>
      <color theme="1"/>
      <name val="Times New Roman"/>
      <family val="1"/>
    </font>
    <font>
      <b/>
      <sz val="12"/>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cellStyleXfs>
  <cellXfs count="91">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4" xfId="0" applyFont="1" applyFill="1" applyBorder="1"/>
    <xf numFmtId="0" fontId="5" fillId="4" borderId="24" xfId="0" applyFont="1" applyFill="1" applyBorder="1"/>
    <xf numFmtId="0" fontId="5" fillId="6" borderId="24" xfId="0" applyFont="1" applyFill="1" applyBorder="1" applyProtection="1">
      <protection locked="0"/>
    </xf>
    <xf numFmtId="0" fontId="5" fillId="5" borderId="24"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5" fillId="4" borderId="24" xfId="0" applyFont="1" applyFill="1" applyBorder="1" applyAlignment="1">
      <alignment vertical="top"/>
    </xf>
    <xf numFmtId="0" fontId="5" fillId="4" borderId="24" xfId="0" applyFont="1" applyFill="1" applyBorder="1" applyAlignment="1">
      <alignment vertical="top" wrapText="1"/>
    </xf>
    <xf numFmtId="0" fontId="6" fillId="4" borderId="24" xfId="0" applyFont="1" applyFill="1" applyBorder="1" applyAlignment="1">
      <alignment vertical="top"/>
    </xf>
    <xf numFmtId="0" fontId="6" fillId="4" borderId="24" xfId="0" applyFont="1" applyFill="1" applyBorder="1" applyAlignment="1">
      <alignment horizontal="center" vertical="top" wrapText="1"/>
    </xf>
    <xf numFmtId="0" fontId="5" fillId="4" borderId="24" xfId="0" applyFont="1" applyFill="1" applyBorder="1" applyAlignment="1">
      <alignment wrapText="1"/>
    </xf>
    <xf numFmtId="0" fontId="10" fillId="8" borderId="0" xfId="1" applyFont="1" applyFill="1"/>
    <xf numFmtId="0" fontId="10" fillId="8" borderId="0" xfId="1" applyFont="1" applyFill="1" applyAlignment="1">
      <alignment horizontal="right" vertical="top"/>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4" xfId="0" applyFont="1" applyFill="1" applyBorder="1" applyAlignment="1">
      <alignment vertical="center" wrapText="1"/>
    </xf>
    <xf numFmtId="0" fontId="0" fillId="0" borderId="24"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3" xfId="0" applyBorder="1"/>
    <xf numFmtId="0" fontId="5" fillId="5" borderId="24" xfId="0" applyFont="1" applyFill="1" applyBorder="1" applyAlignment="1" applyProtection="1">
      <alignment horizontal="center" vertical="center" wrapText="1"/>
      <protection locked="0"/>
    </xf>
    <xf numFmtId="0" fontId="0" fillId="0" borderId="24" xfId="0" applyBorder="1" applyProtection="1">
      <protection locked="0"/>
    </xf>
    <xf numFmtId="49" fontId="7" fillId="2" borderId="2" xfId="0" applyNumberFormat="1" applyFont="1" applyFill="1" applyBorder="1" applyAlignment="1">
      <alignment horizontal="left" vertical="center" wrapText="1"/>
    </xf>
    <xf numFmtId="0" fontId="6" fillId="2" borderId="0" xfId="0" applyFont="1" applyFill="1"/>
    <xf numFmtId="0" fontId="6"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5" fillId="5" borderId="18" xfId="0" applyFont="1" applyFill="1" applyBorder="1" applyAlignment="1" applyProtection="1">
      <alignment horizontal="center" vertical="center" wrapText="1"/>
      <protection locked="0"/>
    </xf>
    <xf numFmtId="0" fontId="0" fillId="0" borderId="18" xfId="0" applyBorder="1"/>
    <xf numFmtId="0" fontId="5" fillId="3" borderId="8"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8"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4" fillId="7" borderId="16" xfId="0" applyFont="1" applyFill="1" applyBorder="1" applyAlignment="1" applyProtection="1">
      <alignment horizontal="left" vertical="center" wrapText="1"/>
      <protection locked="0"/>
    </xf>
    <xf numFmtId="0" fontId="4" fillId="7" borderId="17"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0" fillId="0" borderId="20" xfId="0" applyBorder="1"/>
    <xf numFmtId="0" fontId="0" fillId="0" borderId="21" xfId="0" applyBorder="1"/>
    <xf numFmtId="0" fontId="5"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5" fillId="2" borderId="0" xfId="0" applyFont="1" applyFill="1" applyAlignment="1">
      <alignment horizontal="right"/>
    </xf>
    <xf numFmtId="0" fontId="5" fillId="3" borderId="10"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3" borderId="0" xfId="0" applyFont="1" applyFill="1" applyProtection="1">
      <protection locked="0"/>
    </xf>
    <xf numFmtId="0" fontId="6" fillId="2" borderId="0" xfId="0" applyFont="1" applyFill="1" applyAlignment="1">
      <alignment horizontal="left"/>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3" fillId="8" borderId="0" xfId="1" applyFont="1" applyFill="1" applyAlignment="1">
      <alignment horizontal="left" vertical="center" wrapText="1"/>
    </xf>
    <xf numFmtId="0" fontId="14" fillId="8" borderId="0" xfId="1" applyFont="1" applyFill="1" applyAlignment="1">
      <alignment horizontal="center" vertical="center"/>
    </xf>
    <xf numFmtId="0" fontId="9" fillId="8" borderId="0" xfId="1" applyFont="1" applyFill="1" applyAlignment="1">
      <alignment horizontal="center" vertical="center"/>
    </xf>
    <xf numFmtId="0" fontId="10" fillId="8" borderId="1" xfId="1" applyFont="1" applyFill="1" applyBorder="1" applyAlignment="1">
      <alignment horizontal="justify" vertical="top" wrapText="1"/>
    </xf>
    <xf numFmtId="0" fontId="11" fillId="8" borderId="1" xfId="1" applyFont="1" applyFill="1" applyBorder="1" applyAlignment="1">
      <alignment horizontal="justify" vertical="top" wrapText="1"/>
    </xf>
    <xf numFmtId="0" fontId="1" fillId="4" borderId="24" xfId="0" applyFont="1" applyFill="1" applyBorder="1" applyAlignment="1">
      <alignment vertical="top" wrapText="1"/>
    </xf>
    <xf numFmtId="0" fontId="1" fillId="5" borderId="1" xfId="0" applyFont="1" applyFill="1" applyBorder="1" applyAlignment="1" applyProtection="1">
      <alignment horizontal="center" vertical="center" wrapText="1"/>
      <protection locked="0"/>
    </xf>
  </cellXfs>
  <cellStyles count="2">
    <cellStyle name="Normal" xfId="0" builtinId="0"/>
    <cellStyle name="Normal 2" xfId="1" xr:uid="{2D8AD108-AE1D-446D-B3FF-BA96546B70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7"/>
  <sheetViews>
    <sheetView tabSelected="1" workbookViewId="0">
      <selection activeCell="F2" sqref="F2"/>
    </sheetView>
  </sheetViews>
  <sheetFormatPr defaultColWidth="10.796875" defaultRowHeight="14.4" x14ac:dyDescent="0.3"/>
  <cols>
    <col min="1" max="1" width="7.5" style="1" customWidth="1"/>
    <col min="2" max="2" width="83.69921875" style="1" customWidth="1"/>
    <col min="3" max="3" width="19.19921875" style="1" customWidth="1"/>
    <col min="4" max="4" width="17.69921875" style="1" customWidth="1"/>
    <col min="5" max="6" width="20.69921875" style="1" customWidth="1"/>
    <col min="7" max="7" width="34" style="1" customWidth="1"/>
    <col min="8" max="8" width="90.69921875" style="1" customWidth="1"/>
    <col min="9" max="15" width="25" style="1" customWidth="1"/>
    <col min="16" max="16" width="10.796875" style="1" customWidth="1"/>
    <col min="17" max="16384" width="10.796875" style="1"/>
  </cols>
  <sheetData>
    <row r="2" spans="1:6" x14ac:dyDescent="0.3">
      <c r="A2" s="12" t="s">
        <v>150</v>
      </c>
      <c r="B2" s="2"/>
    </row>
    <row r="3" spans="1:6" x14ac:dyDescent="0.3">
      <c r="B3" s="3"/>
    </row>
    <row r="4" spans="1:6" x14ac:dyDescent="0.3">
      <c r="A4" s="12" t="s">
        <v>156</v>
      </c>
      <c r="B4" s="2"/>
    </row>
    <row r="5" spans="1:6" x14ac:dyDescent="0.3">
      <c r="A5" s="2"/>
      <c r="B5" s="2"/>
    </row>
    <row r="6" spans="1:6" x14ac:dyDescent="0.3">
      <c r="A6" s="1" t="s">
        <v>0</v>
      </c>
      <c r="B6" s="12" t="s">
        <v>1</v>
      </c>
    </row>
    <row r="7" spans="1:6" x14ac:dyDescent="0.3">
      <c r="B7" s="2"/>
    </row>
    <row r="8" spans="1:6" x14ac:dyDescent="0.3">
      <c r="A8" s="4" t="s">
        <v>2</v>
      </c>
      <c r="B8" s="13"/>
    </row>
    <row r="9" spans="1:6" x14ac:dyDescent="0.3">
      <c r="A9" s="4" t="s">
        <v>3</v>
      </c>
      <c r="B9" s="13"/>
    </row>
    <row r="10" spans="1:6" x14ac:dyDescent="0.3">
      <c r="A10" s="4" t="s">
        <v>4</v>
      </c>
      <c r="B10" s="13"/>
    </row>
    <row r="12" spans="1:6" ht="15.6" x14ac:dyDescent="0.3">
      <c r="A12" s="37" t="s">
        <v>5</v>
      </c>
      <c r="B12" s="38"/>
      <c r="C12" s="34"/>
      <c r="D12" s="35"/>
      <c r="E12" s="35"/>
      <c r="F12" s="36"/>
    </row>
    <row r="13" spans="1:6" ht="16.05" customHeight="1" x14ac:dyDescent="0.3">
      <c r="A13" s="42" t="s">
        <v>6</v>
      </c>
      <c r="B13" s="43"/>
      <c r="C13" s="34"/>
      <c r="D13" s="35"/>
      <c r="E13" s="35"/>
      <c r="F13" s="36"/>
    </row>
    <row r="14" spans="1:6" ht="16.05" customHeight="1" x14ac:dyDescent="0.3">
      <c r="A14" s="42" t="s">
        <v>7</v>
      </c>
      <c r="B14" s="43"/>
      <c r="C14" s="34"/>
      <c r="D14" s="35"/>
      <c r="E14" s="35"/>
      <c r="F14" s="36"/>
    </row>
    <row r="15" spans="1:6" ht="16.05" customHeight="1" x14ac:dyDescent="0.3">
      <c r="A15" s="37" t="s">
        <v>8</v>
      </c>
      <c r="B15" s="38"/>
      <c r="C15" s="34"/>
      <c r="D15" s="35"/>
      <c r="E15" s="35"/>
      <c r="F15" s="36"/>
    </row>
    <row r="16" spans="1:6" ht="63" customHeight="1" x14ac:dyDescent="0.3">
      <c r="A16" s="46" t="s">
        <v>9</v>
      </c>
      <c r="B16" s="43"/>
      <c r="C16" s="90"/>
      <c r="D16" s="35"/>
      <c r="E16" s="35"/>
      <c r="F16" s="36"/>
    </row>
    <row r="17" spans="1:7" ht="16.05" customHeight="1" x14ac:dyDescent="0.3">
      <c r="A17" s="37" t="s">
        <v>10</v>
      </c>
      <c r="B17" s="38"/>
      <c r="C17" s="34"/>
      <c r="D17" s="35"/>
      <c r="E17" s="35"/>
      <c r="F17" s="36"/>
    </row>
    <row r="18" spans="1:7" ht="16.05" customHeight="1" x14ac:dyDescent="0.3">
      <c r="A18" s="37" t="s">
        <v>11</v>
      </c>
      <c r="B18" s="38"/>
      <c r="C18" s="34"/>
      <c r="D18" s="35"/>
      <c r="E18" s="35"/>
      <c r="F18" s="36"/>
    </row>
    <row r="19" spans="1:7" ht="48" customHeight="1" x14ac:dyDescent="0.3">
      <c r="A19" s="37" t="s">
        <v>12</v>
      </c>
      <c r="B19" s="38"/>
      <c r="C19" s="34"/>
      <c r="D19" s="35"/>
      <c r="E19" s="35"/>
      <c r="F19" s="36"/>
    </row>
    <row r="20" spans="1:7" ht="55.05" customHeight="1" x14ac:dyDescent="0.3">
      <c r="A20" s="37" t="s">
        <v>13</v>
      </c>
      <c r="B20" s="38"/>
      <c r="C20" s="34"/>
      <c r="D20" s="35"/>
      <c r="E20" s="35"/>
      <c r="F20" s="36"/>
    </row>
    <row r="21" spans="1:7" ht="70.95" customHeight="1" x14ac:dyDescent="0.3">
      <c r="A21" s="39" t="s">
        <v>14</v>
      </c>
      <c r="B21" s="40"/>
      <c r="C21" s="44"/>
      <c r="D21" s="45"/>
      <c r="E21" s="45"/>
      <c r="F21" s="45"/>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7" t="s">
        <v>15</v>
      </c>
      <c r="B23" s="33"/>
      <c r="C23" s="33"/>
      <c r="D23" s="33"/>
      <c r="E23" s="33"/>
      <c r="F23" s="33"/>
    </row>
    <row r="24" spans="1:7" x14ac:dyDescent="0.3">
      <c r="A24" s="33" t="s">
        <v>16</v>
      </c>
      <c r="B24" s="33"/>
      <c r="C24" s="33"/>
      <c r="D24" s="33"/>
      <c r="E24" s="33"/>
      <c r="F24" s="33"/>
    </row>
    <row r="25" spans="1:7" x14ac:dyDescent="0.3">
      <c r="A25" s="33" t="s">
        <v>17</v>
      </c>
      <c r="B25" s="33"/>
      <c r="C25" s="33"/>
      <c r="D25" s="33"/>
      <c r="E25" s="33"/>
      <c r="F25" s="33"/>
    </row>
    <row r="26" spans="1:7" x14ac:dyDescent="0.3">
      <c r="A26" s="33" t="s">
        <v>18</v>
      </c>
      <c r="B26" s="33"/>
      <c r="C26" s="33"/>
      <c r="D26" s="33"/>
      <c r="E26" s="33"/>
      <c r="F26" s="33"/>
    </row>
    <row r="27" spans="1:7" x14ac:dyDescent="0.3">
      <c r="A27" s="33" t="s">
        <v>19</v>
      </c>
      <c r="B27" s="33"/>
      <c r="C27" s="33"/>
      <c r="D27" s="33"/>
      <c r="E27" s="33"/>
      <c r="F27" s="33"/>
    </row>
    <row r="28" spans="1:7" ht="31.95" customHeight="1" x14ac:dyDescent="0.3">
      <c r="A28" s="41" t="s">
        <v>20</v>
      </c>
      <c r="B28" s="33"/>
      <c r="C28" s="33"/>
      <c r="D28" s="33"/>
      <c r="E28" s="33"/>
      <c r="F28" s="33"/>
    </row>
    <row r="29" spans="1:7" x14ac:dyDescent="0.3">
      <c r="A29" s="33" t="s">
        <v>21</v>
      </c>
      <c r="B29" s="33"/>
      <c r="C29" s="33"/>
      <c r="D29" s="33"/>
      <c r="E29" s="33"/>
      <c r="F29" s="33"/>
    </row>
    <row r="30" spans="1:7" x14ac:dyDescent="0.3">
      <c r="A30" s="14" t="s">
        <v>22</v>
      </c>
      <c r="D30" s="15"/>
    </row>
    <row r="31" spans="1:7" x14ac:dyDescent="0.3">
      <c r="A31" s="14" t="s">
        <v>23</v>
      </c>
    </row>
    <row r="32" spans="1:7" x14ac:dyDescent="0.3">
      <c r="A32" s="12" t="s">
        <v>24</v>
      </c>
      <c r="B32" s="12" t="s">
        <v>25</v>
      </c>
    </row>
    <row r="34" spans="1:8" x14ac:dyDescent="0.3">
      <c r="A34" s="12" t="s">
        <v>26</v>
      </c>
    </row>
    <row r="35" spans="1:8" ht="30" customHeight="1" x14ac:dyDescent="0.3">
      <c r="A35" s="28" t="s">
        <v>27</v>
      </c>
      <c r="B35" s="28" t="s">
        <v>28</v>
      </c>
      <c r="C35" s="29" t="s">
        <v>29</v>
      </c>
      <c r="D35" s="29" t="s">
        <v>30</v>
      </c>
      <c r="E35" s="29" t="s">
        <v>31</v>
      </c>
      <c r="F35" s="29" t="s">
        <v>32</v>
      </c>
      <c r="G35" s="29" t="s">
        <v>33</v>
      </c>
      <c r="H35" s="29" t="s">
        <v>34</v>
      </c>
    </row>
    <row r="36" spans="1:8" x14ac:dyDescent="0.3">
      <c r="A36" s="16" t="s">
        <v>35</v>
      </c>
      <c r="B36" s="16" t="s">
        <v>36</v>
      </c>
      <c r="C36" s="17"/>
      <c r="D36" s="17"/>
      <c r="E36" s="17"/>
      <c r="F36" s="17"/>
      <c r="G36" s="17"/>
      <c r="H36" s="17"/>
    </row>
    <row r="37" spans="1:8" x14ac:dyDescent="0.3">
      <c r="A37" s="26" t="s">
        <v>37</v>
      </c>
      <c r="B37" s="26" t="s">
        <v>36</v>
      </c>
      <c r="C37" s="17">
        <v>600</v>
      </c>
      <c r="D37" s="17" t="s">
        <v>38</v>
      </c>
      <c r="E37" s="18"/>
      <c r="F37" s="17" t="str">
        <f>IF(ISBLANK(E37),"", PRODUCT(C37,E37))</f>
        <v/>
      </c>
      <c r="G37" s="19"/>
      <c r="H37" s="17"/>
    </row>
    <row r="38" spans="1:8" ht="57.6" x14ac:dyDescent="0.3">
      <c r="A38" s="26" t="s">
        <v>39</v>
      </c>
      <c r="B38" s="27" t="s">
        <v>40</v>
      </c>
      <c r="C38" s="17"/>
      <c r="D38" s="17"/>
      <c r="E38" s="17"/>
      <c r="F38" s="17"/>
      <c r="G38" s="17"/>
      <c r="H38" s="19"/>
    </row>
    <row r="39" spans="1:8" x14ac:dyDescent="0.3">
      <c r="E39" s="16" t="s">
        <v>41</v>
      </c>
      <c r="F39" s="16" t="str">
        <f>IF((COUNT(C37:C38)&lt;&gt;COUNT(F37:F38)),"", ROUND(SUM(F37:F38),2))</f>
        <v/>
      </c>
      <c r="G39" s="14" t="str">
        <f>IF((COUNT(C37:C38)&lt;&gt;COUNT(F37:F38)),"Neužpildytos visų objektų kainos", "")</f>
        <v>Neužpildytos visų objektų kainos</v>
      </c>
    </row>
    <row r="40" spans="1:8" x14ac:dyDescent="0.3">
      <c r="C40" s="16" t="s">
        <v>42</v>
      </c>
      <c r="D40" s="19"/>
      <c r="E40" s="16" t="s">
        <v>43</v>
      </c>
      <c r="F40" s="16" t="str">
        <f>IF(OR(F39="",D40=""),"", ROUND(PRODUCT(D40,F39)/100,2))</f>
        <v/>
      </c>
      <c r="G40" s="14" t="str">
        <f>IF(D40="", "Nurodykite taikomą PVM dydį", "")</f>
        <v>Nurodykite taikomą PVM dydį</v>
      </c>
    </row>
    <row r="41" spans="1:8" x14ac:dyDescent="0.3">
      <c r="E41" s="16" t="s">
        <v>44</v>
      </c>
      <c r="F41" s="16">
        <f>IF(ISBLANK(F40), "", ROUND(SUM(F39:F40),2))</f>
        <v>0</v>
      </c>
    </row>
    <row r="45" spans="1:8" x14ac:dyDescent="0.3">
      <c r="A45" s="12" t="s">
        <v>45</v>
      </c>
      <c r="B45" s="12" t="s">
        <v>46</v>
      </c>
    </row>
    <row r="47" spans="1:8" x14ac:dyDescent="0.3">
      <c r="A47" s="12" t="s">
        <v>26</v>
      </c>
    </row>
    <row r="48" spans="1:8" ht="30.6" customHeight="1" x14ac:dyDescent="0.3">
      <c r="A48" s="28" t="s">
        <v>27</v>
      </c>
      <c r="B48" s="28" t="s">
        <v>28</v>
      </c>
      <c r="C48" s="29" t="s">
        <v>29</v>
      </c>
      <c r="D48" s="29" t="s">
        <v>30</v>
      </c>
      <c r="E48" s="29" t="s">
        <v>31</v>
      </c>
      <c r="F48" s="29" t="s">
        <v>32</v>
      </c>
      <c r="G48" s="29" t="s">
        <v>33</v>
      </c>
      <c r="H48" s="29" t="s">
        <v>34</v>
      </c>
    </row>
    <row r="49" spans="1:8" x14ac:dyDescent="0.3">
      <c r="A49" s="16" t="s">
        <v>47</v>
      </c>
      <c r="B49" s="16" t="s">
        <v>48</v>
      </c>
      <c r="C49" s="17"/>
      <c r="D49" s="17"/>
      <c r="E49" s="17"/>
      <c r="F49" s="17"/>
      <c r="G49" s="17"/>
      <c r="H49" s="17"/>
    </row>
    <row r="50" spans="1:8" x14ac:dyDescent="0.3">
      <c r="A50" s="26" t="s">
        <v>49</v>
      </c>
      <c r="B50" s="26" t="s">
        <v>50</v>
      </c>
      <c r="C50" s="17">
        <v>1000</v>
      </c>
      <c r="D50" s="17" t="s">
        <v>38</v>
      </c>
      <c r="E50" s="18"/>
      <c r="F50" s="17" t="str">
        <f>IF(ISBLANK(E50),"", PRODUCT(C50,E50))</f>
        <v/>
      </c>
      <c r="G50" s="19"/>
      <c r="H50" s="17"/>
    </row>
    <row r="51" spans="1:8" ht="57.6" x14ac:dyDescent="0.3">
      <c r="A51" s="26" t="s">
        <v>51</v>
      </c>
      <c r="B51" s="27" t="s">
        <v>52</v>
      </c>
      <c r="C51" s="17"/>
      <c r="D51" s="17"/>
      <c r="E51" s="17"/>
      <c r="F51" s="17"/>
      <c r="G51" s="17"/>
      <c r="H51" s="19"/>
    </row>
    <row r="52" spans="1:8" x14ac:dyDescent="0.3">
      <c r="A52" s="26" t="s">
        <v>53</v>
      </c>
      <c r="B52" s="26" t="s">
        <v>54</v>
      </c>
      <c r="C52" s="17">
        <v>600</v>
      </c>
      <c r="D52" s="17" t="s">
        <v>38</v>
      </c>
      <c r="E52" s="18"/>
      <c r="F52" s="17" t="str">
        <f>IF(ISBLANK(E52),"", PRODUCT(C52,E52))</f>
        <v/>
      </c>
      <c r="G52" s="19"/>
      <c r="H52" s="17"/>
    </row>
    <row r="53" spans="1:8" ht="58.2" customHeight="1" x14ac:dyDescent="0.3">
      <c r="A53" s="26" t="s">
        <v>55</v>
      </c>
      <c r="B53" s="27" t="s">
        <v>56</v>
      </c>
      <c r="C53" s="17"/>
      <c r="D53" s="17"/>
      <c r="E53" s="17"/>
      <c r="F53" s="17"/>
      <c r="G53" s="17"/>
      <c r="H53" s="19"/>
    </row>
    <row r="54" spans="1:8" x14ac:dyDescent="0.3">
      <c r="E54" s="16" t="s">
        <v>41</v>
      </c>
      <c r="F54" s="16" t="str">
        <f>IF((COUNT(C50:C53)&lt;&gt;COUNT(F50:F53)),"", ROUND(SUM(F50:F53),2))</f>
        <v/>
      </c>
      <c r="G54" s="14" t="str">
        <f>IF((COUNT(C50:C53)&lt;&gt;COUNT(F50:F53)),"Neužpildytos visų objektų kainos", "")</f>
        <v>Neužpildytos visų objektų kainos</v>
      </c>
    </row>
    <row r="55" spans="1:8" x14ac:dyDescent="0.3">
      <c r="C55" s="16" t="s">
        <v>42</v>
      </c>
      <c r="D55" s="19"/>
      <c r="E55" s="16" t="s">
        <v>43</v>
      </c>
      <c r="F55" s="16" t="str">
        <f>IF(OR(F54="",D55=""),"", ROUND(PRODUCT(D55,F54)/100,2))</f>
        <v/>
      </c>
      <c r="G55" s="14" t="str">
        <f>IF(D55="", "Nurodykite taikomą PVM dydį", "")</f>
        <v>Nurodykite taikomą PVM dydį</v>
      </c>
    </row>
    <row r="56" spans="1:8" x14ac:dyDescent="0.3">
      <c r="E56" s="16" t="s">
        <v>44</v>
      </c>
      <c r="F56" s="16">
        <f>IF(ISBLANK(F55), "", ROUND(SUM(F54:F55),2))</f>
        <v>0</v>
      </c>
    </row>
    <row r="60" spans="1:8" x14ac:dyDescent="0.3">
      <c r="A60" s="12" t="s">
        <v>57</v>
      </c>
      <c r="B60" s="12" t="s">
        <v>58</v>
      </c>
    </row>
    <row r="62" spans="1:8" x14ac:dyDescent="0.3">
      <c r="A62" s="12" t="s">
        <v>26</v>
      </c>
    </row>
    <row r="63" spans="1:8" ht="30.6" customHeight="1" x14ac:dyDescent="0.3">
      <c r="A63" s="28" t="s">
        <v>27</v>
      </c>
      <c r="B63" s="28" t="s">
        <v>28</v>
      </c>
      <c r="C63" s="29" t="s">
        <v>29</v>
      </c>
      <c r="D63" s="29" t="s">
        <v>30</v>
      </c>
      <c r="E63" s="29" t="s">
        <v>31</v>
      </c>
      <c r="F63" s="29" t="s">
        <v>32</v>
      </c>
      <c r="G63" s="29" t="s">
        <v>33</v>
      </c>
      <c r="H63" s="29" t="s">
        <v>34</v>
      </c>
    </row>
    <row r="64" spans="1:8" x14ac:dyDescent="0.3">
      <c r="A64" s="16" t="s">
        <v>59</v>
      </c>
      <c r="B64" s="16" t="s">
        <v>60</v>
      </c>
      <c r="C64" s="17"/>
      <c r="D64" s="17"/>
      <c r="E64" s="17"/>
      <c r="F64" s="17"/>
      <c r="G64" s="17"/>
      <c r="H64" s="17"/>
    </row>
    <row r="65" spans="1:8" x14ac:dyDescent="0.3">
      <c r="A65" s="17" t="s">
        <v>61</v>
      </c>
      <c r="B65" s="17" t="s">
        <v>60</v>
      </c>
      <c r="C65" s="17">
        <v>4500</v>
      </c>
      <c r="D65" s="17" t="s">
        <v>38</v>
      </c>
      <c r="E65" s="18"/>
      <c r="F65" s="17" t="str">
        <f>IF(ISBLANK(E65),"", PRODUCT(C65,E65))</f>
        <v/>
      </c>
      <c r="G65" s="19"/>
      <c r="H65" s="17"/>
    </row>
    <row r="66" spans="1:8" ht="172.8" x14ac:dyDescent="0.3">
      <c r="A66" s="26" t="s">
        <v>62</v>
      </c>
      <c r="B66" s="30" t="s">
        <v>63</v>
      </c>
      <c r="C66" s="17"/>
      <c r="D66" s="17"/>
      <c r="E66" s="17"/>
      <c r="F66" s="17"/>
      <c r="G66" s="17"/>
      <c r="H66" s="19"/>
    </row>
    <row r="67" spans="1:8" x14ac:dyDescent="0.3">
      <c r="E67" s="16" t="s">
        <v>41</v>
      </c>
      <c r="F67" s="16" t="str">
        <f>IF((COUNT(C65:C66)&lt;&gt;COUNT(F65:F66)),"", ROUND(SUM(F65:F66),2))</f>
        <v/>
      </c>
      <c r="G67" s="14" t="str">
        <f>IF((COUNT(C65:C66)&lt;&gt;COUNT(F65:F66)),"Neužpildytos visų objektų kainos", "")</f>
        <v>Neužpildytos visų objektų kainos</v>
      </c>
    </row>
    <row r="68" spans="1:8" x14ac:dyDescent="0.3">
      <c r="C68" s="16" t="s">
        <v>42</v>
      </c>
      <c r="D68" s="19"/>
      <c r="E68" s="16" t="s">
        <v>43</v>
      </c>
      <c r="F68" s="16" t="str">
        <f>IF(OR(F67="",D68=""),"", ROUND(PRODUCT(D68,F67)/100,2))</f>
        <v/>
      </c>
      <c r="G68" s="14" t="str">
        <f>IF(D68="", "Nurodykite taikomą PVM dydį", "")</f>
        <v>Nurodykite taikomą PVM dydį</v>
      </c>
    </row>
    <row r="69" spans="1:8" x14ac:dyDescent="0.3">
      <c r="E69" s="16" t="s">
        <v>44</v>
      </c>
      <c r="F69" s="16">
        <f>IF(ISBLANK(F68), "", ROUND(SUM(F67:F68),2))</f>
        <v>0</v>
      </c>
    </row>
    <row r="73" spans="1:8" x14ac:dyDescent="0.3">
      <c r="A73" s="12" t="s">
        <v>64</v>
      </c>
      <c r="B73" s="12" t="s">
        <v>65</v>
      </c>
    </row>
    <row r="75" spans="1:8" x14ac:dyDescent="0.3">
      <c r="A75" s="12" t="s">
        <v>26</v>
      </c>
    </row>
    <row r="76" spans="1:8" ht="30.6" customHeight="1" x14ac:dyDescent="0.3">
      <c r="A76" s="28" t="s">
        <v>27</v>
      </c>
      <c r="B76" s="28" t="s">
        <v>28</v>
      </c>
      <c r="C76" s="29" t="s">
        <v>29</v>
      </c>
      <c r="D76" s="29" t="s">
        <v>30</v>
      </c>
      <c r="E76" s="29" t="s">
        <v>31</v>
      </c>
      <c r="F76" s="29" t="s">
        <v>32</v>
      </c>
      <c r="G76" s="29" t="s">
        <v>33</v>
      </c>
      <c r="H76" s="29" t="s">
        <v>34</v>
      </c>
    </row>
    <row r="77" spans="1:8" x14ac:dyDescent="0.3">
      <c r="A77" s="16" t="s">
        <v>66</v>
      </c>
      <c r="B77" s="16" t="s">
        <v>67</v>
      </c>
      <c r="C77" s="17"/>
      <c r="D77" s="17"/>
      <c r="E77" s="17"/>
      <c r="F77" s="17"/>
      <c r="G77" s="17"/>
      <c r="H77" s="17"/>
    </row>
    <row r="78" spans="1:8" x14ac:dyDescent="0.3">
      <c r="A78" s="26" t="s">
        <v>68</v>
      </c>
      <c r="B78" s="26" t="s">
        <v>67</v>
      </c>
      <c r="C78" s="17">
        <v>1500</v>
      </c>
      <c r="D78" s="17" t="s">
        <v>38</v>
      </c>
      <c r="E78" s="18"/>
      <c r="F78" s="17" t="str">
        <f>IF(ISBLANK(E78),"", PRODUCT(C78,E78))</f>
        <v/>
      </c>
      <c r="G78" s="19"/>
      <c r="H78" s="17"/>
    </row>
    <row r="79" spans="1:8" ht="43.2" x14ac:dyDescent="0.3">
      <c r="A79" s="26" t="s">
        <v>69</v>
      </c>
      <c r="B79" s="27" t="s">
        <v>70</v>
      </c>
      <c r="C79" s="17"/>
      <c r="D79" s="17"/>
      <c r="E79" s="17"/>
      <c r="F79" s="17"/>
      <c r="G79" s="17"/>
      <c r="H79" s="19"/>
    </row>
    <row r="80" spans="1:8" x14ac:dyDescent="0.3">
      <c r="E80" s="16" t="s">
        <v>41</v>
      </c>
      <c r="F80" s="16" t="str">
        <f>IF((COUNT(C78:C79)&lt;&gt;COUNT(F78:F79)),"", ROUND(SUM(F78:F79),2))</f>
        <v/>
      </c>
      <c r="G80" s="14" t="str">
        <f>IF((COUNT(C78:C79)&lt;&gt;COUNT(F78:F79)),"Neužpildytos visų objektų kainos", "")</f>
        <v>Neužpildytos visų objektų kainos</v>
      </c>
    </row>
    <row r="81" spans="1:8" x14ac:dyDescent="0.3">
      <c r="C81" s="16" t="s">
        <v>42</v>
      </c>
      <c r="D81" s="19"/>
      <c r="E81" s="16" t="s">
        <v>43</v>
      </c>
      <c r="F81" s="16" t="str">
        <f>IF(OR(F80="",D81=""),"", ROUND(PRODUCT(D81,F80)/100,2))</f>
        <v/>
      </c>
      <c r="G81" s="14" t="str">
        <f>IF(D81="", "Nurodykite taikomą PVM dydį", "")</f>
        <v>Nurodykite taikomą PVM dydį</v>
      </c>
    </row>
    <row r="82" spans="1:8" x14ac:dyDescent="0.3">
      <c r="E82" s="16" t="s">
        <v>44</v>
      </c>
      <c r="F82" s="16">
        <f>IF(ISBLANK(F81), "", ROUND(SUM(F80:F81),2))</f>
        <v>0</v>
      </c>
    </row>
    <row r="86" spans="1:8" x14ac:dyDescent="0.3">
      <c r="A86" s="12" t="s">
        <v>71</v>
      </c>
      <c r="B86" s="12" t="s">
        <v>72</v>
      </c>
    </row>
    <row r="88" spans="1:8" x14ac:dyDescent="0.3">
      <c r="A88" s="12" t="s">
        <v>26</v>
      </c>
    </row>
    <row r="89" spans="1:8" ht="31.2" customHeight="1" x14ac:dyDescent="0.3">
      <c r="A89" s="28" t="s">
        <v>27</v>
      </c>
      <c r="B89" s="28" t="s">
        <v>28</v>
      </c>
      <c r="C89" s="29" t="s">
        <v>29</v>
      </c>
      <c r="D89" s="29" t="s">
        <v>30</v>
      </c>
      <c r="E89" s="29" t="s">
        <v>31</v>
      </c>
      <c r="F89" s="29" t="s">
        <v>32</v>
      </c>
      <c r="G89" s="29" t="s">
        <v>33</v>
      </c>
      <c r="H89" s="29" t="s">
        <v>34</v>
      </c>
    </row>
    <row r="90" spans="1:8" x14ac:dyDescent="0.3">
      <c r="A90" s="16" t="s">
        <v>73</v>
      </c>
      <c r="B90" s="16" t="s">
        <v>74</v>
      </c>
      <c r="C90" s="17"/>
      <c r="D90" s="17"/>
      <c r="E90" s="17"/>
      <c r="F90" s="17"/>
      <c r="G90" s="17"/>
      <c r="H90" s="17"/>
    </row>
    <row r="91" spans="1:8" x14ac:dyDescent="0.3">
      <c r="A91" s="17" t="s">
        <v>75</v>
      </c>
      <c r="B91" s="17" t="s">
        <v>74</v>
      </c>
      <c r="C91" s="17">
        <v>21000</v>
      </c>
      <c r="D91" s="17" t="s">
        <v>38</v>
      </c>
      <c r="E91" s="18"/>
      <c r="F91" s="17" t="str">
        <f>IF(ISBLANK(E91),"", PRODUCT(C91,E91))</f>
        <v/>
      </c>
      <c r="G91" s="19"/>
      <c r="H91" s="17"/>
    </row>
    <row r="92" spans="1:8" x14ac:dyDescent="0.3">
      <c r="A92" s="17" t="s">
        <v>76</v>
      </c>
      <c r="B92" s="17" t="s">
        <v>77</v>
      </c>
      <c r="C92" s="17"/>
      <c r="D92" s="17"/>
      <c r="E92" s="17"/>
      <c r="F92" s="17"/>
      <c r="G92" s="17"/>
      <c r="H92" s="19"/>
    </row>
    <row r="93" spans="1:8" x14ac:dyDescent="0.3">
      <c r="E93" s="16" t="s">
        <v>41</v>
      </c>
      <c r="F93" s="16" t="str">
        <f>IF((COUNT(C91:C92)&lt;&gt;COUNT(F91:F92)),"", ROUND(SUM(F91:F92),2))</f>
        <v/>
      </c>
      <c r="G93" s="14" t="str">
        <f>IF((COUNT(C91:C92)&lt;&gt;COUNT(F91:F92)),"Neužpildytos visų objektų kainos", "")</f>
        <v>Neužpildytos visų objektų kainos</v>
      </c>
    </row>
    <row r="94" spans="1:8" x14ac:dyDescent="0.3">
      <c r="C94" s="16" t="s">
        <v>42</v>
      </c>
      <c r="D94" s="19"/>
      <c r="E94" s="16" t="s">
        <v>43</v>
      </c>
      <c r="F94" s="16" t="str">
        <f>IF(OR(F93="",D94=""),"", ROUND(PRODUCT(D94,F93)/100,2))</f>
        <v/>
      </c>
      <c r="G94" s="14" t="str">
        <f>IF(D94="", "Nurodykite taikomą PVM dydį", "")</f>
        <v>Nurodykite taikomą PVM dydį</v>
      </c>
    </row>
    <row r="95" spans="1:8" x14ac:dyDescent="0.3">
      <c r="E95" s="16" t="s">
        <v>44</v>
      </c>
      <c r="F95" s="16">
        <f>IF(ISBLANK(F94), "", ROUND(SUM(F93:F94),2))</f>
        <v>0</v>
      </c>
    </row>
    <row r="99" spans="1:8" x14ac:dyDescent="0.3">
      <c r="A99" s="12" t="s">
        <v>78</v>
      </c>
      <c r="B99" s="12" t="s">
        <v>79</v>
      </c>
    </row>
    <row r="101" spans="1:8" x14ac:dyDescent="0.3">
      <c r="A101" s="12" t="s">
        <v>26</v>
      </c>
    </row>
    <row r="102" spans="1:8" ht="30.6" customHeight="1" x14ac:dyDescent="0.3">
      <c r="A102" s="28" t="s">
        <v>27</v>
      </c>
      <c r="B102" s="28" t="s">
        <v>28</v>
      </c>
      <c r="C102" s="29" t="s">
        <v>29</v>
      </c>
      <c r="D102" s="29" t="s">
        <v>30</v>
      </c>
      <c r="E102" s="29" t="s">
        <v>31</v>
      </c>
      <c r="F102" s="29" t="s">
        <v>32</v>
      </c>
      <c r="G102" s="29" t="s">
        <v>33</v>
      </c>
      <c r="H102" s="29" t="s">
        <v>34</v>
      </c>
    </row>
    <row r="103" spans="1:8" x14ac:dyDescent="0.3">
      <c r="A103" s="16" t="s">
        <v>80</v>
      </c>
      <c r="B103" s="16" t="s">
        <v>81</v>
      </c>
      <c r="C103" s="17"/>
      <c r="D103" s="17"/>
      <c r="E103" s="17"/>
      <c r="F103" s="17"/>
      <c r="G103" s="17"/>
      <c r="H103" s="17"/>
    </row>
    <row r="104" spans="1:8" x14ac:dyDescent="0.3">
      <c r="A104" s="17" t="s">
        <v>82</v>
      </c>
      <c r="B104" s="17" t="s">
        <v>81</v>
      </c>
      <c r="C104" s="17">
        <v>9000</v>
      </c>
      <c r="D104" s="17" t="s">
        <v>38</v>
      </c>
      <c r="E104" s="18"/>
      <c r="F104" s="17" t="str">
        <f>IF(ISBLANK(E104),"", PRODUCT(C104,E104))</f>
        <v/>
      </c>
      <c r="G104" s="19"/>
      <c r="H104" s="17"/>
    </row>
    <row r="105" spans="1:8" x14ac:dyDescent="0.3">
      <c r="A105" s="17" t="s">
        <v>83</v>
      </c>
      <c r="B105" s="17" t="s">
        <v>84</v>
      </c>
      <c r="C105" s="17"/>
      <c r="D105" s="17"/>
      <c r="E105" s="17"/>
      <c r="F105" s="17"/>
      <c r="G105" s="17"/>
      <c r="H105" s="19"/>
    </row>
    <row r="106" spans="1:8" x14ac:dyDescent="0.3">
      <c r="E106" s="16" t="s">
        <v>41</v>
      </c>
      <c r="F106" s="16" t="str">
        <f>IF((COUNT(C104:C105)&lt;&gt;COUNT(F104:F105)),"", ROUND(SUM(F104:F105),2))</f>
        <v/>
      </c>
      <c r="G106" s="14" t="str">
        <f>IF((COUNT(C104:C105)&lt;&gt;COUNT(F104:F105)),"Neužpildytos visų objektų kainos", "")</f>
        <v>Neužpildytos visų objektų kainos</v>
      </c>
    </row>
    <row r="107" spans="1:8" x14ac:dyDescent="0.3">
      <c r="C107" s="16" t="s">
        <v>42</v>
      </c>
      <c r="D107" s="19"/>
      <c r="E107" s="16" t="s">
        <v>43</v>
      </c>
      <c r="F107" s="16" t="str">
        <f>IF(OR(F106="",D107=""),"", ROUND(PRODUCT(D107,F106)/100,2))</f>
        <v/>
      </c>
      <c r="G107" s="14" t="str">
        <f>IF(D107="", "Nurodykite taikomą PVM dydį", "")</f>
        <v>Nurodykite taikomą PVM dydį</v>
      </c>
    </row>
    <row r="108" spans="1:8" x14ac:dyDescent="0.3">
      <c r="E108" s="16" t="s">
        <v>44</v>
      </c>
      <c r="F108" s="16">
        <f>IF(ISBLANK(F107), "", ROUND(SUM(F106:F107),2))</f>
        <v>0</v>
      </c>
    </row>
    <row r="112" spans="1:8" x14ac:dyDescent="0.3">
      <c r="A112" s="12" t="s">
        <v>85</v>
      </c>
      <c r="B112" s="12" t="s">
        <v>86</v>
      </c>
    </row>
    <row r="114" spans="1:8" x14ac:dyDescent="0.3">
      <c r="A114" s="12" t="s">
        <v>26</v>
      </c>
    </row>
    <row r="115" spans="1:8" ht="31.2" customHeight="1" x14ac:dyDescent="0.3">
      <c r="A115" s="28" t="s">
        <v>27</v>
      </c>
      <c r="B115" s="28" t="s">
        <v>28</v>
      </c>
      <c r="C115" s="29" t="s">
        <v>29</v>
      </c>
      <c r="D115" s="29" t="s">
        <v>30</v>
      </c>
      <c r="E115" s="29" t="s">
        <v>31</v>
      </c>
      <c r="F115" s="29" t="s">
        <v>32</v>
      </c>
      <c r="G115" s="29" t="s">
        <v>33</v>
      </c>
      <c r="H115" s="29" t="s">
        <v>34</v>
      </c>
    </row>
    <row r="116" spans="1:8" x14ac:dyDescent="0.3">
      <c r="A116" s="16" t="s">
        <v>87</v>
      </c>
      <c r="B116" s="16" t="s">
        <v>88</v>
      </c>
      <c r="C116" s="17"/>
      <c r="D116" s="17"/>
      <c r="E116" s="17"/>
      <c r="F116" s="17"/>
      <c r="G116" s="17"/>
      <c r="H116" s="17"/>
    </row>
    <row r="117" spans="1:8" x14ac:dyDescent="0.3">
      <c r="A117" s="26" t="s">
        <v>89</v>
      </c>
      <c r="B117" s="26" t="s">
        <v>88</v>
      </c>
      <c r="C117" s="17">
        <v>8000</v>
      </c>
      <c r="D117" s="17" t="s">
        <v>38</v>
      </c>
      <c r="E117" s="18"/>
      <c r="F117" s="17" t="str">
        <f>IF(ISBLANK(E117),"", PRODUCT(C117,E117))</f>
        <v/>
      </c>
      <c r="G117" s="19"/>
      <c r="H117" s="17"/>
    </row>
    <row r="118" spans="1:8" ht="28.8" x14ac:dyDescent="0.3">
      <c r="A118" s="26" t="s">
        <v>90</v>
      </c>
      <c r="B118" s="27" t="s">
        <v>91</v>
      </c>
      <c r="C118" s="17"/>
      <c r="D118" s="17"/>
      <c r="E118" s="17"/>
      <c r="F118" s="17"/>
      <c r="G118" s="17"/>
      <c r="H118" s="19"/>
    </row>
    <row r="119" spans="1:8" x14ac:dyDescent="0.3">
      <c r="E119" s="16" t="s">
        <v>41</v>
      </c>
      <c r="F119" s="16" t="str">
        <f>IF((COUNT(C117:C118)&lt;&gt;COUNT(F117:F118)),"", ROUND(SUM(F117:F118),2))</f>
        <v/>
      </c>
      <c r="G119" s="14" t="str">
        <f>IF((COUNT(C117:C118)&lt;&gt;COUNT(F117:F118)),"Neužpildytos visų objektų kainos", "")</f>
        <v>Neužpildytos visų objektų kainos</v>
      </c>
    </row>
    <row r="120" spans="1:8" x14ac:dyDescent="0.3">
      <c r="C120" s="16" t="s">
        <v>42</v>
      </c>
      <c r="D120" s="19"/>
      <c r="E120" s="16" t="s">
        <v>43</v>
      </c>
      <c r="F120" s="16" t="str">
        <f>IF(OR(F119="",D120=""),"", ROUND(PRODUCT(D120,F119)/100,2))</f>
        <v/>
      </c>
      <c r="G120" s="14" t="str">
        <f>IF(D120="", "Nurodykite taikomą PVM dydį", "")</f>
        <v>Nurodykite taikomą PVM dydį</v>
      </c>
    </row>
    <row r="121" spans="1:8" x14ac:dyDescent="0.3">
      <c r="E121" s="16" t="s">
        <v>44</v>
      </c>
      <c r="F121" s="16">
        <f>IF(ISBLANK(F120), "", ROUND(SUM(F119:F120),2))</f>
        <v>0</v>
      </c>
    </row>
    <row r="125" spans="1:8" x14ac:dyDescent="0.3">
      <c r="A125" s="12" t="s">
        <v>92</v>
      </c>
      <c r="B125" s="12" t="s">
        <v>93</v>
      </c>
    </row>
    <row r="127" spans="1:8" x14ac:dyDescent="0.3">
      <c r="A127" s="12" t="s">
        <v>26</v>
      </c>
    </row>
    <row r="128" spans="1:8" ht="30.6" customHeight="1" x14ac:dyDescent="0.3">
      <c r="A128" s="28" t="s">
        <v>27</v>
      </c>
      <c r="B128" s="28" t="s">
        <v>28</v>
      </c>
      <c r="C128" s="29" t="s">
        <v>29</v>
      </c>
      <c r="D128" s="29" t="s">
        <v>30</v>
      </c>
      <c r="E128" s="29" t="s">
        <v>31</v>
      </c>
      <c r="F128" s="29" t="s">
        <v>32</v>
      </c>
      <c r="G128" s="29" t="s">
        <v>33</v>
      </c>
      <c r="H128" s="29" t="s">
        <v>34</v>
      </c>
    </row>
    <row r="129" spans="1:8" x14ac:dyDescent="0.3">
      <c r="A129" s="16" t="s">
        <v>94</v>
      </c>
      <c r="B129" s="16" t="s">
        <v>95</v>
      </c>
      <c r="C129" s="17"/>
      <c r="D129" s="17"/>
      <c r="E129" s="17"/>
      <c r="F129" s="17"/>
      <c r="G129" s="17"/>
      <c r="H129" s="17"/>
    </row>
    <row r="130" spans="1:8" x14ac:dyDescent="0.3">
      <c r="A130" s="26" t="s">
        <v>96</v>
      </c>
      <c r="B130" s="26" t="s">
        <v>95</v>
      </c>
      <c r="C130" s="17">
        <v>14000</v>
      </c>
      <c r="D130" s="17" t="s">
        <v>38</v>
      </c>
      <c r="E130" s="18"/>
      <c r="F130" s="17" t="str">
        <f>IF(ISBLANK(E130),"", PRODUCT(C130,E130))</f>
        <v/>
      </c>
      <c r="G130" s="19"/>
      <c r="H130" s="17"/>
    </row>
    <row r="131" spans="1:8" ht="158.4" x14ac:dyDescent="0.3">
      <c r="A131" s="26" t="s">
        <v>97</v>
      </c>
      <c r="B131" s="27" t="s">
        <v>98</v>
      </c>
      <c r="C131" s="17"/>
      <c r="D131" s="17"/>
      <c r="E131" s="17"/>
      <c r="F131" s="17"/>
      <c r="G131" s="17"/>
      <c r="H131" s="19"/>
    </row>
    <row r="132" spans="1:8" x14ac:dyDescent="0.3">
      <c r="E132" s="16" t="s">
        <v>41</v>
      </c>
      <c r="F132" s="16" t="str">
        <f>IF((COUNT(C130:C131)&lt;&gt;COUNT(F130:F131)),"", ROUND(SUM(F130:F131),2))</f>
        <v/>
      </c>
      <c r="G132" s="14" t="str">
        <f>IF((COUNT(C130:C131)&lt;&gt;COUNT(F130:F131)),"Neužpildytos visų objektų kainos", "")</f>
        <v>Neužpildytos visų objektų kainos</v>
      </c>
    </row>
    <row r="133" spans="1:8" x14ac:dyDescent="0.3">
      <c r="C133" s="16" t="s">
        <v>42</v>
      </c>
      <c r="D133" s="19"/>
      <c r="E133" s="16" t="s">
        <v>43</v>
      </c>
      <c r="F133" s="16" t="str">
        <f>IF(OR(F132="",D133=""),"", ROUND(PRODUCT(D133,F132)/100,2))</f>
        <v/>
      </c>
      <c r="G133" s="14" t="str">
        <f>IF(D133="", "Nurodykite taikomą PVM dydį", "")</f>
        <v>Nurodykite taikomą PVM dydį</v>
      </c>
    </row>
    <row r="134" spans="1:8" x14ac:dyDescent="0.3">
      <c r="E134" s="16" t="s">
        <v>44</v>
      </c>
      <c r="F134" s="16">
        <f>IF(ISBLANK(F133), "", ROUND(SUM(F132:F133),2))</f>
        <v>0</v>
      </c>
    </row>
    <row r="138" spans="1:8" x14ac:dyDescent="0.3">
      <c r="A138" s="12" t="s">
        <v>99</v>
      </c>
      <c r="B138" s="12" t="s">
        <v>100</v>
      </c>
    </row>
    <row r="140" spans="1:8" x14ac:dyDescent="0.3">
      <c r="A140" s="12" t="s">
        <v>26</v>
      </c>
    </row>
    <row r="141" spans="1:8" ht="31.8" customHeight="1" x14ac:dyDescent="0.3">
      <c r="A141" s="28" t="s">
        <v>27</v>
      </c>
      <c r="B141" s="28" t="s">
        <v>28</v>
      </c>
      <c r="C141" s="29" t="s">
        <v>29</v>
      </c>
      <c r="D141" s="29" t="s">
        <v>30</v>
      </c>
      <c r="E141" s="29" t="s">
        <v>31</v>
      </c>
      <c r="F141" s="29" t="s">
        <v>32</v>
      </c>
      <c r="G141" s="29" t="s">
        <v>33</v>
      </c>
      <c r="H141" s="29" t="s">
        <v>34</v>
      </c>
    </row>
    <row r="142" spans="1:8" x14ac:dyDescent="0.3">
      <c r="A142" s="16" t="s">
        <v>101</v>
      </c>
      <c r="B142" s="16" t="s">
        <v>102</v>
      </c>
      <c r="C142" s="17"/>
      <c r="D142" s="17"/>
      <c r="E142" s="17"/>
      <c r="F142" s="17"/>
      <c r="G142" s="17"/>
      <c r="H142" s="17"/>
    </row>
    <row r="143" spans="1:8" x14ac:dyDescent="0.3">
      <c r="A143" s="26" t="s">
        <v>103</v>
      </c>
      <c r="B143" s="26" t="s">
        <v>102</v>
      </c>
      <c r="C143" s="17">
        <v>500</v>
      </c>
      <c r="D143" s="17" t="s">
        <v>38</v>
      </c>
      <c r="E143" s="18"/>
      <c r="F143" s="17" t="str">
        <f>IF(ISBLANK(E143),"", PRODUCT(C143,E143))</f>
        <v/>
      </c>
      <c r="G143" s="19"/>
      <c r="H143" s="17"/>
    </row>
    <row r="144" spans="1:8" ht="132.6" customHeight="1" x14ac:dyDescent="0.3">
      <c r="A144" s="26" t="s">
        <v>104</v>
      </c>
      <c r="B144" s="27" t="s">
        <v>105</v>
      </c>
      <c r="C144" s="17"/>
      <c r="D144" s="17"/>
      <c r="E144" s="17"/>
      <c r="F144" s="17"/>
      <c r="G144" s="17"/>
      <c r="H144" s="19"/>
    </row>
    <row r="145" spans="1:8" x14ac:dyDescent="0.3">
      <c r="E145" s="16" t="s">
        <v>41</v>
      </c>
      <c r="F145" s="16" t="str">
        <f>IF((COUNT(C143:C144)&lt;&gt;COUNT(F143:F144)),"", ROUND(SUM(F143:F144),2))</f>
        <v/>
      </c>
      <c r="G145" s="14" t="str">
        <f>IF((COUNT(C143:C144)&lt;&gt;COUNT(F143:F144)),"Neužpildytos visų objektų kainos", "")</f>
        <v>Neužpildytos visų objektų kainos</v>
      </c>
    </row>
    <row r="146" spans="1:8" x14ac:dyDescent="0.3">
      <c r="C146" s="16" t="s">
        <v>42</v>
      </c>
      <c r="D146" s="19"/>
      <c r="E146" s="16" t="s">
        <v>43</v>
      </c>
      <c r="F146" s="16" t="str">
        <f>IF(OR(F145="",D146=""),"", ROUND(PRODUCT(D146,F145)/100,2))</f>
        <v/>
      </c>
      <c r="G146" s="14" t="str">
        <f>IF(D146="", "Nurodykite taikomą PVM dydį", "")</f>
        <v>Nurodykite taikomą PVM dydį</v>
      </c>
    </row>
    <row r="147" spans="1:8" x14ac:dyDescent="0.3">
      <c r="E147" s="16" t="s">
        <v>44</v>
      </c>
      <c r="F147" s="16">
        <f>IF(ISBLANK(F146), "", ROUND(SUM(F145:F146),2))</f>
        <v>0</v>
      </c>
    </row>
    <row r="151" spans="1:8" x14ac:dyDescent="0.3">
      <c r="A151" s="12" t="s">
        <v>106</v>
      </c>
      <c r="B151" s="12" t="s">
        <v>107</v>
      </c>
    </row>
    <row r="153" spans="1:8" x14ac:dyDescent="0.3">
      <c r="A153" s="12" t="s">
        <v>26</v>
      </c>
    </row>
    <row r="154" spans="1:8" ht="32.4" customHeight="1" x14ac:dyDescent="0.3">
      <c r="A154" s="28" t="s">
        <v>27</v>
      </c>
      <c r="B154" s="28" t="s">
        <v>28</v>
      </c>
      <c r="C154" s="29" t="s">
        <v>29</v>
      </c>
      <c r="D154" s="29" t="s">
        <v>30</v>
      </c>
      <c r="E154" s="29" t="s">
        <v>31</v>
      </c>
      <c r="F154" s="29" t="s">
        <v>32</v>
      </c>
      <c r="G154" s="29" t="s">
        <v>33</v>
      </c>
      <c r="H154" s="29" t="s">
        <v>34</v>
      </c>
    </row>
    <row r="155" spans="1:8" x14ac:dyDescent="0.3">
      <c r="A155" s="16" t="s">
        <v>108</v>
      </c>
      <c r="B155" s="16" t="s">
        <v>109</v>
      </c>
      <c r="C155" s="17"/>
      <c r="D155" s="17"/>
      <c r="E155" s="17"/>
      <c r="F155" s="17"/>
      <c r="G155" s="17"/>
      <c r="H155" s="17"/>
    </row>
    <row r="156" spans="1:8" x14ac:dyDescent="0.3">
      <c r="A156" s="26" t="s">
        <v>110</v>
      </c>
      <c r="B156" s="26" t="s">
        <v>109</v>
      </c>
      <c r="C156" s="17">
        <v>693000</v>
      </c>
      <c r="D156" s="17" t="s">
        <v>38</v>
      </c>
      <c r="E156" s="18"/>
      <c r="F156" s="17" t="str">
        <f>IF(ISBLANK(E156),"", PRODUCT(C156,E156))</f>
        <v/>
      </c>
      <c r="G156" s="19"/>
      <c r="H156" s="17"/>
    </row>
    <row r="157" spans="1:8" ht="129.6" x14ac:dyDescent="0.3">
      <c r="A157" s="26" t="s">
        <v>111</v>
      </c>
      <c r="B157" s="27" t="s">
        <v>112</v>
      </c>
      <c r="C157" s="17"/>
      <c r="D157" s="17"/>
      <c r="E157" s="17"/>
      <c r="F157" s="17"/>
      <c r="G157" s="17"/>
      <c r="H157" s="19"/>
    </row>
    <row r="158" spans="1:8" x14ac:dyDescent="0.3">
      <c r="A158" s="26" t="s">
        <v>113</v>
      </c>
      <c r="B158" s="26" t="s">
        <v>114</v>
      </c>
      <c r="C158" s="17">
        <v>73</v>
      </c>
      <c r="D158" s="17" t="s">
        <v>38</v>
      </c>
      <c r="E158" s="18"/>
      <c r="F158" s="17" t="str">
        <f>IF(ISBLANK(E158),"", PRODUCT(C158,E158))</f>
        <v/>
      </c>
      <c r="G158" s="19"/>
      <c r="H158" s="17"/>
    </row>
    <row r="159" spans="1:8" ht="43.2" x14ac:dyDescent="0.3">
      <c r="A159" s="26" t="s">
        <v>115</v>
      </c>
      <c r="B159" s="89" t="s">
        <v>157</v>
      </c>
      <c r="C159" s="17"/>
      <c r="D159" s="17"/>
      <c r="E159" s="17"/>
      <c r="F159" s="17"/>
      <c r="G159" s="17"/>
      <c r="H159" s="19"/>
    </row>
    <row r="160" spans="1:8" x14ac:dyDescent="0.3">
      <c r="E160" s="16" t="s">
        <v>41</v>
      </c>
      <c r="F160" s="16" t="str">
        <f>IF((COUNT(C156:C159)&lt;&gt;COUNT(F156:F159)),"", ROUND(SUM(F156:F159),2))</f>
        <v/>
      </c>
      <c r="G160" s="14" t="str">
        <f>IF((COUNT(C156:C159)&lt;&gt;COUNT(F156:F159)),"Neužpildytos visų objektų kainos", "")</f>
        <v>Neužpildytos visų objektų kainos</v>
      </c>
    </row>
    <row r="161" spans="1:8" x14ac:dyDescent="0.3">
      <c r="C161" s="16" t="s">
        <v>42</v>
      </c>
      <c r="D161" s="19"/>
      <c r="E161" s="16" t="s">
        <v>43</v>
      </c>
      <c r="F161" s="16" t="str">
        <f>IF(OR(F160="",D161=""),"", ROUND(PRODUCT(D161,F160)/100,2))</f>
        <v/>
      </c>
      <c r="G161" s="14" t="str">
        <f>IF(D161="", "Nurodykite taikomą PVM dydį", "")</f>
        <v>Nurodykite taikomą PVM dydį</v>
      </c>
    </row>
    <row r="162" spans="1:8" x14ac:dyDescent="0.3">
      <c r="E162" s="16" t="s">
        <v>44</v>
      </c>
      <c r="F162" s="16">
        <f>IF(ISBLANK(F161), "", ROUND(SUM(F160:F161),2))</f>
        <v>0</v>
      </c>
    </row>
    <row r="166" spans="1:8" x14ac:dyDescent="0.3">
      <c r="A166" s="12" t="s">
        <v>116</v>
      </c>
      <c r="B166" s="12" t="s">
        <v>117</v>
      </c>
    </row>
    <row r="168" spans="1:8" x14ac:dyDescent="0.3">
      <c r="A168" s="12" t="s">
        <v>26</v>
      </c>
    </row>
    <row r="169" spans="1:8" ht="33" customHeight="1" x14ac:dyDescent="0.3">
      <c r="A169" s="28" t="s">
        <v>27</v>
      </c>
      <c r="B169" s="28" t="s">
        <v>28</v>
      </c>
      <c r="C169" s="29" t="s">
        <v>29</v>
      </c>
      <c r="D169" s="29" t="s">
        <v>30</v>
      </c>
      <c r="E169" s="29" t="s">
        <v>31</v>
      </c>
      <c r="F169" s="29" t="s">
        <v>32</v>
      </c>
      <c r="G169" s="29" t="s">
        <v>33</v>
      </c>
      <c r="H169" s="29" t="s">
        <v>34</v>
      </c>
    </row>
    <row r="170" spans="1:8" x14ac:dyDescent="0.3">
      <c r="A170" s="16" t="s">
        <v>118</v>
      </c>
      <c r="B170" s="16" t="s">
        <v>119</v>
      </c>
      <c r="C170" s="17"/>
      <c r="D170" s="17"/>
      <c r="E170" s="17"/>
      <c r="F170" s="17"/>
      <c r="G170" s="17"/>
      <c r="H170" s="17"/>
    </row>
    <row r="171" spans="1:8" ht="28.8" x14ac:dyDescent="0.3">
      <c r="A171" s="26" t="s">
        <v>120</v>
      </c>
      <c r="B171" s="27" t="s">
        <v>119</v>
      </c>
      <c r="C171" s="17">
        <v>4500</v>
      </c>
      <c r="D171" s="17" t="s">
        <v>38</v>
      </c>
      <c r="E171" s="18"/>
      <c r="F171" s="17" t="str">
        <f>IF(ISBLANK(E171),"", PRODUCT(C171,E171))</f>
        <v/>
      </c>
      <c r="G171" s="19"/>
      <c r="H171" s="17"/>
    </row>
    <row r="172" spans="1:8" ht="115.2" x14ac:dyDescent="0.3">
      <c r="A172" s="26" t="s">
        <v>121</v>
      </c>
      <c r="B172" s="27" t="s">
        <v>122</v>
      </c>
      <c r="C172" s="17"/>
      <c r="D172" s="17"/>
      <c r="E172" s="17"/>
      <c r="F172" s="17"/>
      <c r="G172" s="17"/>
      <c r="H172" s="19"/>
    </row>
    <row r="173" spans="1:8" x14ac:dyDescent="0.3">
      <c r="A173" s="26" t="s">
        <v>123</v>
      </c>
      <c r="B173" s="26" t="s">
        <v>114</v>
      </c>
      <c r="C173" s="17">
        <v>2</v>
      </c>
      <c r="D173" s="17" t="s">
        <v>38</v>
      </c>
      <c r="E173" s="18"/>
      <c r="F173" s="17" t="str">
        <f>IF(ISBLANK(E173),"", PRODUCT(C173,E173))</f>
        <v/>
      </c>
      <c r="G173" s="19"/>
      <c r="H173" s="17"/>
    </row>
    <row r="174" spans="1:8" ht="43.2" x14ac:dyDescent="0.3">
      <c r="A174" s="26" t="s">
        <v>124</v>
      </c>
      <c r="B174" s="89" t="s">
        <v>157</v>
      </c>
      <c r="C174" s="17"/>
      <c r="D174" s="17"/>
      <c r="E174" s="17"/>
      <c r="F174" s="17"/>
      <c r="G174" s="17"/>
      <c r="H174" s="19"/>
    </row>
    <row r="175" spans="1:8" x14ac:dyDescent="0.3">
      <c r="E175" s="16" t="s">
        <v>41</v>
      </c>
      <c r="F175" s="16" t="str">
        <f>IF((COUNT(C171:C174)&lt;&gt;COUNT(F171:F174)),"", ROUND(SUM(F171:F174),2))</f>
        <v/>
      </c>
      <c r="G175" s="14" t="str">
        <f>IF((COUNT(C171:C174)&lt;&gt;COUNT(F171:F174)),"Neužpildytos visų objektų kainos", "")</f>
        <v>Neužpildytos visų objektų kainos</v>
      </c>
    </row>
    <row r="176" spans="1:8" x14ac:dyDescent="0.3">
      <c r="C176" s="16" t="s">
        <v>42</v>
      </c>
      <c r="D176" s="19"/>
      <c r="E176" s="16" t="s">
        <v>43</v>
      </c>
      <c r="F176" s="16" t="str">
        <f>IF(OR(F175="",D176=""),"", ROUND(PRODUCT(D176,F175)/100,2))</f>
        <v/>
      </c>
      <c r="G176" s="14" t="str">
        <f>IF(D176="", "Nurodykite taikomą PVM dydį", "")</f>
        <v>Nurodykite taikomą PVM dydį</v>
      </c>
    </row>
    <row r="177" spans="5:6" x14ac:dyDescent="0.3">
      <c r="E177" s="16" t="s">
        <v>44</v>
      </c>
      <c r="F177" s="16">
        <f>IF(ISBLANK(F176), "", ROUND(SUM(F175:F176),2))</f>
        <v>0</v>
      </c>
    </row>
  </sheetData>
  <sheetProtection algorithmName="SHA-512" hashValue="VAG0eVZ5jJtvLBjNVpAMidbr/A6zYnbfuVtJD8X7jhKziY/3S7y+G184cskTlQlMmn7pA5d7TIYZdHwtDvmQMQ==" saltValue="vVTBpx+pxe5enxglsG3WX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8" workbookViewId="0">
      <selection activeCell="N43" sqref="N43"/>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8" t="s">
        <v>125</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7"/>
      <c r="B4" s="7"/>
      <c r="C4" s="7"/>
      <c r="D4" s="7"/>
      <c r="E4" s="7"/>
      <c r="F4" s="7"/>
      <c r="G4" s="7"/>
      <c r="H4" s="7"/>
      <c r="I4" s="7"/>
      <c r="J4" s="7"/>
    </row>
    <row r="5" spans="1:11" ht="48" customHeight="1" x14ac:dyDescent="0.3">
      <c r="A5" s="76" t="s">
        <v>126</v>
      </c>
      <c r="B5" s="60"/>
      <c r="C5" s="58" t="s">
        <v>127</v>
      </c>
      <c r="D5" s="59"/>
      <c r="E5" s="60"/>
      <c r="F5" s="58" t="s">
        <v>128</v>
      </c>
      <c r="G5" s="59"/>
      <c r="H5" s="60"/>
      <c r="I5" s="58" t="s">
        <v>129</v>
      </c>
      <c r="J5" s="60"/>
      <c r="K5" s="9" t="s">
        <v>130</v>
      </c>
    </row>
    <row r="6" spans="1:11" ht="49.05" customHeight="1" x14ac:dyDescent="0.3">
      <c r="A6" s="51"/>
      <c r="B6" s="38"/>
      <c r="C6" s="52"/>
      <c r="D6" s="50"/>
      <c r="E6" s="38"/>
      <c r="F6" s="52"/>
      <c r="G6" s="50"/>
      <c r="H6" s="38"/>
      <c r="I6" s="52"/>
      <c r="J6" s="38"/>
      <c r="K6" s="20"/>
    </row>
    <row r="7" spans="1:11" ht="49.05" customHeight="1" x14ac:dyDescent="0.3">
      <c r="A7" s="53"/>
      <c r="B7" s="38"/>
      <c r="C7" s="52"/>
      <c r="D7" s="50"/>
      <c r="E7" s="38"/>
      <c r="F7" s="52"/>
      <c r="G7" s="50"/>
      <c r="H7" s="38"/>
      <c r="I7" s="52"/>
      <c r="J7" s="38"/>
      <c r="K7" s="20"/>
    </row>
    <row r="8" spans="1:11" ht="49.05" customHeight="1" x14ac:dyDescent="0.3">
      <c r="A8" s="53"/>
      <c r="B8" s="38"/>
      <c r="C8" s="52"/>
      <c r="D8" s="50"/>
      <c r="E8" s="38"/>
      <c r="F8" s="52"/>
      <c r="G8" s="50"/>
      <c r="H8" s="38"/>
      <c r="I8" s="52"/>
      <c r="J8" s="38"/>
      <c r="K8" s="20"/>
    </row>
    <row r="9" spans="1:11" ht="49.05" customHeight="1" x14ac:dyDescent="0.3">
      <c r="A9" s="53"/>
      <c r="B9" s="38"/>
      <c r="C9" s="52"/>
      <c r="D9" s="50"/>
      <c r="E9" s="38"/>
      <c r="F9" s="52"/>
      <c r="G9" s="50"/>
      <c r="H9" s="38"/>
      <c r="I9" s="52"/>
      <c r="J9" s="38"/>
      <c r="K9" s="20"/>
    </row>
    <row r="10" spans="1:11" ht="49.05" customHeight="1" x14ac:dyDescent="0.3">
      <c r="A10" s="53"/>
      <c r="B10" s="38"/>
      <c r="C10" s="52"/>
      <c r="D10" s="50"/>
      <c r="E10" s="38"/>
      <c r="F10" s="52"/>
      <c r="G10" s="50"/>
      <c r="H10" s="38"/>
      <c r="I10" s="52"/>
      <c r="J10" s="38"/>
      <c r="K10" s="20"/>
    </row>
    <row r="11" spans="1:11" ht="49.05" customHeight="1" x14ac:dyDescent="0.3">
      <c r="A11" s="53"/>
      <c r="B11" s="38"/>
      <c r="C11" s="52"/>
      <c r="D11" s="50"/>
      <c r="E11" s="38"/>
      <c r="F11" s="52"/>
      <c r="G11" s="50"/>
      <c r="H11" s="38"/>
      <c r="I11" s="52"/>
      <c r="J11" s="38"/>
      <c r="K11" s="20"/>
    </row>
    <row r="12" spans="1:11" ht="49.05" customHeight="1" x14ac:dyDescent="0.3">
      <c r="A12" s="53"/>
      <c r="B12" s="38"/>
      <c r="C12" s="52"/>
      <c r="D12" s="50"/>
      <c r="E12" s="38"/>
      <c r="F12" s="52"/>
      <c r="G12" s="50"/>
      <c r="H12" s="38"/>
      <c r="I12" s="52"/>
      <c r="J12" s="38"/>
      <c r="K12" s="20"/>
    </row>
    <row r="13" spans="1:11" ht="49.05" customHeight="1" x14ac:dyDescent="0.3">
      <c r="A13" s="53"/>
      <c r="B13" s="38"/>
      <c r="C13" s="52"/>
      <c r="D13" s="50"/>
      <c r="E13" s="38"/>
      <c r="F13" s="52"/>
      <c r="G13" s="50"/>
      <c r="H13" s="38"/>
      <c r="I13" s="52"/>
      <c r="J13" s="38"/>
      <c r="K13" s="20"/>
    </row>
    <row r="14" spans="1:11" ht="49.05" customHeight="1" x14ac:dyDescent="0.3">
      <c r="A14" s="53"/>
      <c r="B14" s="38"/>
      <c r="C14" s="52"/>
      <c r="D14" s="50"/>
      <c r="E14" s="38"/>
      <c r="F14" s="52"/>
      <c r="G14" s="50"/>
      <c r="H14" s="38"/>
      <c r="I14" s="52"/>
      <c r="J14" s="38"/>
      <c r="K14" s="20"/>
    </row>
    <row r="15" spans="1:11" ht="48" customHeight="1" thickBot="1" x14ac:dyDescent="0.35">
      <c r="A15" s="81"/>
      <c r="B15" s="70"/>
      <c r="C15" s="75"/>
      <c r="D15" s="69"/>
      <c r="E15" s="70"/>
      <c r="F15" s="75"/>
      <c r="G15" s="69"/>
      <c r="H15" s="70"/>
      <c r="I15" s="75"/>
      <c r="J15" s="70"/>
      <c r="K15" s="21"/>
    </row>
    <row r="16" spans="1:11" ht="19.05" customHeight="1" x14ac:dyDescent="0.3">
      <c r="A16" s="10"/>
      <c r="B16" s="10"/>
      <c r="C16" s="10"/>
      <c r="D16" s="10"/>
      <c r="E16" s="10"/>
      <c r="F16" s="10"/>
      <c r="G16" s="10"/>
      <c r="H16" s="10"/>
      <c r="I16" s="10"/>
      <c r="J16" s="10"/>
      <c r="K16" s="11"/>
    </row>
    <row r="17" spans="1:11" ht="49.05" customHeight="1" x14ac:dyDescent="0.3">
      <c r="A17" s="62" t="s">
        <v>131</v>
      </c>
      <c r="B17" s="33"/>
      <c r="C17" s="33"/>
      <c r="D17" s="33"/>
      <c r="E17" s="33"/>
      <c r="F17" s="33"/>
      <c r="G17" s="33"/>
      <c r="H17" s="33"/>
      <c r="I17" s="33"/>
      <c r="J17" s="33"/>
      <c r="K17" s="33"/>
    </row>
    <row r="18" spans="1:11" ht="16.05" customHeight="1" thickBot="1" x14ac:dyDescent="0.35">
      <c r="A18" s="10"/>
      <c r="B18" s="10"/>
      <c r="C18" s="10"/>
      <c r="D18" s="10"/>
      <c r="E18" s="10"/>
      <c r="F18" s="10"/>
      <c r="G18" s="10"/>
      <c r="H18" s="10"/>
      <c r="I18" s="10"/>
      <c r="J18" s="10"/>
      <c r="K18" s="11"/>
    </row>
    <row r="19" spans="1:11" ht="49.05" customHeight="1" x14ac:dyDescent="0.3">
      <c r="A19" s="76" t="s">
        <v>28</v>
      </c>
      <c r="B19" s="60"/>
      <c r="C19" s="58" t="s">
        <v>127</v>
      </c>
      <c r="D19" s="59"/>
      <c r="E19" s="60"/>
      <c r="F19" s="58" t="s">
        <v>132</v>
      </c>
      <c r="G19" s="59"/>
      <c r="H19" s="60"/>
      <c r="I19" s="79" t="s">
        <v>129</v>
      </c>
      <c r="J19" s="80"/>
      <c r="K19" s="11"/>
    </row>
    <row r="20" spans="1:11" ht="49.05" customHeight="1" x14ac:dyDescent="0.3">
      <c r="A20" s="51"/>
      <c r="B20" s="38"/>
      <c r="C20" s="52"/>
      <c r="D20" s="50"/>
      <c r="E20" s="38"/>
      <c r="F20" s="52"/>
      <c r="G20" s="50"/>
      <c r="H20" s="38"/>
      <c r="I20" s="57"/>
      <c r="J20" s="56"/>
      <c r="K20" s="11"/>
    </row>
    <row r="21" spans="1:11" ht="49.05" customHeight="1" x14ac:dyDescent="0.3">
      <c r="A21" s="53"/>
      <c r="B21" s="38"/>
      <c r="C21" s="52"/>
      <c r="D21" s="50"/>
      <c r="E21" s="38"/>
      <c r="F21" s="52"/>
      <c r="G21" s="50"/>
      <c r="H21" s="38"/>
      <c r="I21" s="57"/>
      <c r="J21" s="56"/>
      <c r="K21" s="11"/>
    </row>
    <row r="22" spans="1:11" ht="49.05" customHeight="1" x14ac:dyDescent="0.3">
      <c r="A22" s="53"/>
      <c r="B22" s="38"/>
      <c r="C22" s="52"/>
      <c r="D22" s="50"/>
      <c r="E22" s="38"/>
      <c r="F22" s="52"/>
      <c r="G22" s="50"/>
      <c r="H22" s="38"/>
      <c r="I22" s="57"/>
      <c r="J22" s="56"/>
      <c r="K22" s="11"/>
    </row>
    <row r="23" spans="1:11" ht="49.05" customHeight="1" x14ac:dyDescent="0.3">
      <c r="A23" s="53"/>
      <c r="B23" s="38"/>
      <c r="C23" s="52"/>
      <c r="D23" s="50"/>
      <c r="E23" s="38"/>
      <c r="F23" s="52"/>
      <c r="G23" s="50"/>
      <c r="H23" s="38"/>
      <c r="I23" s="57"/>
      <c r="J23" s="56"/>
      <c r="K23" s="11"/>
    </row>
    <row r="24" spans="1:11" ht="49.05" customHeight="1" x14ac:dyDescent="0.3">
      <c r="A24" s="53"/>
      <c r="B24" s="38"/>
      <c r="C24" s="52"/>
      <c r="D24" s="50"/>
      <c r="E24" s="38"/>
      <c r="F24" s="52"/>
      <c r="G24" s="50"/>
      <c r="H24" s="38"/>
      <c r="I24" s="57"/>
      <c r="J24" s="56"/>
      <c r="K24" s="11"/>
    </row>
    <row r="25" spans="1:11" ht="49.05" customHeight="1" x14ac:dyDescent="0.3">
      <c r="A25" s="53"/>
      <c r="B25" s="38"/>
      <c r="C25" s="52"/>
      <c r="D25" s="50"/>
      <c r="E25" s="38"/>
      <c r="F25" s="52"/>
      <c r="G25" s="50"/>
      <c r="H25" s="38"/>
      <c r="I25" s="57"/>
      <c r="J25" s="56"/>
      <c r="K25" s="11"/>
    </row>
    <row r="26" spans="1:11" ht="49.05" customHeight="1" x14ac:dyDescent="0.3">
      <c r="A26" s="53"/>
      <c r="B26" s="38"/>
      <c r="C26" s="52"/>
      <c r="D26" s="50"/>
      <c r="E26" s="38"/>
      <c r="F26" s="52"/>
      <c r="G26" s="50"/>
      <c r="H26" s="38"/>
      <c r="I26" s="57"/>
      <c r="J26" s="56"/>
      <c r="K26" s="11"/>
    </row>
    <row r="27" spans="1:11" ht="49.05" customHeight="1" x14ac:dyDescent="0.3">
      <c r="A27" s="53"/>
      <c r="B27" s="38"/>
      <c r="C27" s="52"/>
      <c r="D27" s="50"/>
      <c r="E27" s="38"/>
      <c r="F27" s="52"/>
      <c r="G27" s="50"/>
      <c r="H27" s="38"/>
      <c r="I27" s="57"/>
      <c r="J27" s="56"/>
      <c r="K27" s="11"/>
    </row>
    <row r="28" spans="1:11" ht="49.05" customHeight="1" x14ac:dyDescent="0.3">
      <c r="A28" s="53"/>
      <c r="B28" s="38"/>
      <c r="C28" s="52"/>
      <c r="D28" s="50"/>
      <c r="E28" s="38"/>
      <c r="F28" s="52"/>
      <c r="G28" s="50"/>
      <c r="H28" s="38"/>
      <c r="I28" s="57"/>
      <c r="J28" s="56"/>
      <c r="K28" s="11"/>
    </row>
    <row r="29" spans="1:11" ht="49.05" customHeight="1" x14ac:dyDescent="0.3">
      <c r="A29" s="53"/>
      <c r="B29" s="38"/>
      <c r="C29" s="52"/>
      <c r="D29" s="50"/>
      <c r="E29" s="38"/>
      <c r="F29" s="52"/>
      <c r="G29" s="50"/>
      <c r="H29" s="38"/>
      <c r="I29" s="57"/>
      <c r="J29" s="56"/>
      <c r="K29" s="11"/>
    </row>
    <row r="31" spans="1:11" ht="33" customHeight="1" x14ac:dyDescent="0.3">
      <c r="A31" s="67"/>
      <c r="B31" s="33"/>
      <c r="C31" s="33"/>
      <c r="D31" s="33"/>
      <c r="E31" s="33"/>
      <c r="F31" s="33"/>
      <c r="G31" s="33"/>
      <c r="H31" s="33"/>
      <c r="I31" s="33"/>
      <c r="J31" s="33"/>
    </row>
    <row r="33" spans="1:10" ht="16.05" customHeight="1" x14ac:dyDescent="0.3">
      <c r="A33" s="78" t="s">
        <v>133</v>
      </c>
      <c r="B33" s="33"/>
      <c r="C33" s="33"/>
      <c r="D33" s="33"/>
      <c r="E33" s="33"/>
      <c r="F33" s="33"/>
      <c r="G33" s="33"/>
      <c r="H33" s="33"/>
      <c r="I33" s="33"/>
      <c r="J33" s="33"/>
    </row>
    <row r="34" spans="1:10" ht="16.05" customHeight="1" thickBot="1" x14ac:dyDescent="0.35"/>
    <row r="35" spans="1:10" ht="16.05" customHeight="1" x14ac:dyDescent="0.3">
      <c r="A35" s="8" t="s">
        <v>27</v>
      </c>
      <c r="B35" s="82" t="s">
        <v>134</v>
      </c>
      <c r="C35" s="59"/>
      <c r="D35" s="59"/>
      <c r="E35" s="59"/>
      <c r="F35" s="59"/>
      <c r="G35" s="60"/>
      <c r="H35" s="83" t="s">
        <v>135</v>
      </c>
      <c r="I35" s="59"/>
      <c r="J35" s="80"/>
    </row>
    <row r="36" spans="1:10" ht="48" customHeight="1" x14ac:dyDescent="0.3">
      <c r="A36" s="22" t="s">
        <v>136</v>
      </c>
      <c r="B36" s="54" t="s">
        <v>137</v>
      </c>
      <c r="C36" s="50"/>
      <c r="D36" s="50"/>
      <c r="E36" s="50"/>
      <c r="F36" s="50"/>
      <c r="G36" s="38"/>
      <c r="H36" s="61"/>
      <c r="I36" s="50"/>
      <c r="J36" s="56"/>
    </row>
    <row r="37" spans="1:10" ht="48" customHeight="1" x14ac:dyDescent="0.3">
      <c r="A37" s="22" t="s">
        <v>138</v>
      </c>
      <c r="B37" s="54" t="s">
        <v>139</v>
      </c>
      <c r="C37" s="50"/>
      <c r="D37" s="50"/>
      <c r="E37" s="50"/>
      <c r="F37" s="50"/>
      <c r="G37" s="38"/>
      <c r="H37" s="55"/>
      <c r="I37" s="50"/>
      <c r="J37" s="56"/>
    </row>
    <row r="38" spans="1:10" ht="48" customHeight="1" x14ac:dyDescent="0.3">
      <c r="A38" s="22" t="s">
        <v>140</v>
      </c>
      <c r="B38" s="54" t="s">
        <v>141</v>
      </c>
      <c r="C38" s="50"/>
      <c r="D38" s="50"/>
      <c r="E38" s="50"/>
      <c r="F38" s="50"/>
      <c r="G38" s="38"/>
      <c r="H38" s="55"/>
      <c r="I38" s="50"/>
      <c r="J38" s="56"/>
    </row>
    <row r="39" spans="1:10" ht="48" customHeight="1" x14ac:dyDescent="0.3">
      <c r="A39" s="22" t="s">
        <v>142</v>
      </c>
      <c r="B39" s="54" t="s">
        <v>143</v>
      </c>
      <c r="C39" s="50"/>
      <c r="D39" s="50"/>
      <c r="E39" s="50"/>
      <c r="F39" s="50"/>
      <c r="G39" s="38"/>
      <c r="H39" s="55"/>
      <c r="I39" s="50"/>
      <c r="J39" s="56"/>
    </row>
    <row r="40" spans="1:10" ht="48" customHeight="1" x14ac:dyDescent="0.3">
      <c r="A40" s="25">
        <v>5</v>
      </c>
      <c r="B40" s="63" t="s">
        <v>148</v>
      </c>
      <c r="C40" s="64"/>
      <c r="D40" s="64"/>
      <c r="E40" s="64"/>
      <c r="F40" s="64"/>
      <c r="G40" s="65"/>
      <c r="H40" s="61"/>
      <c r="I40" s="50"/>
      <c r="J40" s="56"/>
    </row>
    <row r="41" spans="1:10" ht="48" customHeight="1" x14ac:dyDescent="0.3">
      <c r="A41" s="25">
        <v>6</v>
      </c>
      <c r="B41" s="63" t="s">
        <v>149</v>
      </c>
      <c r="C41" s="64"/>
      <c r="D41" s="64"/>
      <c r="E41" s="64"/>
      <c r="F41" s="64"/>
      <c r="G41" s="65"/>
      <c r="H41" s="61"/>
      <c r="I41" s="50"/>
      <c r="J41" s="56"/>
    </row>
    <row r="42" spans="1:10" ht="48" customHeight="1" x14ac:dyDescent="0.3">
      <c r="A42" s="23"/>
      <c r="B42" s="66"/>
      <c r="C42" s="50"/>
      <c r="D42" s="50"/>
      <c r="E42" s="50"/>
      <c r="F42" s="50"/>
      <c r="G42" s="38"/>
      <c r="H42" s="61"/>
      <c r="I42" s="50"/>
      <c r="J42" s="56"/>
    </row>
    <row r="43" spans="1:10" ht="48" customHeight="1" x14ac:dyDescent="0.3">
      <c r="A43" s="23"/>
      <c r="B43" s="66"/>
      <c r="C43" s="50"/>
      <c r="D43" s="50"/>
      <c r="E43" s="50"/>
      <c r="F43" s="50"/>
      <c r="G43" s="38"/>
      <c r="H43" s="55"/>
      <c r="I43" s="50"/>
      <c r="J43" s="56"/>
    </row>
    <row r="44" spans="1:10" ht="48" customHeight="1" x14ac:dyDescent="0.3">
      <c r="A44" s="23"/>
      <c r="B44" s="49"/>
      <c r="C44" s="50"/>
      <c r="D44" s="50"/>
      <c r="E44" s="50"/>
      <c r="F44" s="50"/>
      <c r="G44" s="38"/>
      <c r="H44" s="55"/>
      <c r="I44" s="50"/>
      <c r="J44" s="56"/>
    </row>
    <row r="45" spans="1:10" ht="48" customHeight="1" x14ac:dyDescent="0.3">
      <c r="A45" s="23"/>
      <c r="B45" s="66"/>
      <c r="C45" s="50"/>
      <c r="D45" s="50"/>
      <c r="E45" s="50"/>
      <c r="F45" s="50"/>
      <c r="G45" s="38"/>
      <c r="H45" s="55"/>
      <c r="I45" s="50"/>
      <c r="J45" s="56"/>
    </row>
    <row r="46" spans="1:10" ht="49.05" customHeight="1" thickBot="1" x14ac:dyDescent="0.35">
      <c r="A46" s="24"/>
      <c r="B46" s="68"/>
      <c r="C46" s="69"/>
      <c r="D46" s="69"/>
      <c r="E46" s="69"/>
      <c r="F46" s="69"/>
      <c r="G46" s="70"/>
      <c r="H46" s="71"/>
      <c r="I46" s="72"/>
      <c r="J46" s="73"/>
    </row>
    <row r="48" spans="1:10" ht="102" customHeight="1" x14ac:dyDescent="0.3">
      <c r="A48" s="67" t="s">
        <v>144</v>
      </c>
      <c r="B48" s="33"/>
      <c r="C48" s="33"/>
      <c r="D48" s="33"/>
      <c r="E48" s="33"/>
      <c r="F48" s="33"/>
      <c r="G48" s="33"/>
      <c r="H48" s="33"/>
      <c r="I48" s="33"/>
      <c r="J48" s="33"/>
    </row>
    <row r="51" spans="1:10" x14ac:dyDescent="0.3">
      <c r="A51" s="74" t="s">
        <v>145</v>
      </c>
      <c r="B51" s="33"/>
      <c r="C51" s="33"/>
      <c r="D51" s="33"/>
      <c r="E51" s="77"/>
      <c r="F51" s="33"/>
      <c r="G51" s="33"/>
      <c r="H51" s="33"/>
      <c r="I51" s="33"/>
      <c r="J51" s="33"/>
    </row>
    <row r="53" spans="1:10" x14ac:dyDescent="0.3">
      <c r="A53" s="74" t="s">
        <v>146</v>
      </c>
      <c r="B53" s="33"/>
      <c r="C53" s="33"/>
      <c r="D53" s="33"/>
      <c r="E53" s="77"/>
      <c r="F53" s="33"/>
      <c r="G53" s="33"/>
      <c r="H53" s="33"/>
      <c r="I53" s="33"/>
      <c r="J53" s="33"/>
    </row>
    <row r="100" spans="1:1" ht="15.6" x14ac:dyDescent="0.3">
      <c r="A100" t="s">
        <v>147</v>
      </c>
    </row>
  </sheetData>
  <sheetProtection algorithmName="SHA-512" hashValue="idpdfpaf0koquYgRacr7rybUQ4k58X16aHCSav4ISG6jmM4jYS7h1KiXc1MO45rdFtWANERsJznflDc7qy40QQ==" saltValue="JNT2fyDx818EUPekHuKtoA==" spinCount="100000" sheet="1" objects="1" scenarios="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768E-1920-4B53-ADDA-3B97520BF628}">
  <dimension ref="A1:X32"/>
  <sheetViews>
    <sheetView topLeftCell="A12" workbookViewId="0">
      <selection activeCell="W12" sqref="W12"/>
    </sheetView>
  </sheetViews>
  <sheetFormatPr defaultRowHeight="15.6" x14ac:dyDescent="0.3"/>
  <cols>
    <col min="15" max="15" width="30.69921875" customWidth="1"/>
  </cols>
  <sheetData>
    <row r="1" spans="1:24" x14ac:dyDescent="0.3">
      <c r="A1" s="85" t="s">
        <v>153</v>
      </c>
      <c r="B1" s="86"/>
      <c r="C1" s="86"/>
      <c r="D1" s="86"/>
      <c r="E1" s="86"/>
      <c r="F1" s="86"/>
      <c r="G1" s="86"/>
      <c r="H1" s="86"/>
      <c r="I1" s="86"/>
      <c r="J1" s="86"/>
      <c r="K1" s="86"/>
      <c r="L1" s="86"/>
      <c r="M1" s="86"/>
      <c r="N1" s="86"/>
      <c r="O1" s="86"/>
      <c r="P1" s="31"/>
      <c r="Q1" s="31"/>
      <c r="R1" s="31"/>
      <c r="S1" s="31"/>
      <c r="T1" s="31"/>
      <c r="U1" s="31"/>
      <c r="V1" s="31"/>
      <c r="W1" s="31"/>
      <c r="X1" s="31"/>
    </row>
    <row r="2" spans="1:24" x14ac:dyDescent="0.3">
      <c r="A2" s="86"/>
      <c r="B2" s="86"/>
      <c r="C2" s="86"/>
      <c r="D2" s="86"/>
      <c r="E2" s="86"/>
      <c r="F2" s="86"/>
      <c r="G2" s="86"/>
      <c r="H2" s="86"/>
      <c r="I2" s="86"/>
      <c r="J2" s="86"/>
      <c r="K2" s="86"/>
      <c r="L2" s="86"/>
      <c r="M2" s="86"/>
      <c r="N2" s="86"/>
      <c r="O2" s="86"/>
      <c r="P2" s="31"/>
      <c r="Q2" s="31"/>
      <c r="R2" s="31"/>
      <c r="S2" s="31"/>
      <c r="T2" s="31"/>
      <c r="U2" s="31"/>
      <c r="V2" s="31"/>
      <c r="W2" s="31"/>
      <c r="X2" s="31"/>
    </row>
    <row r="3" spans="1:24" x14ac:dyDescent="0.3">
      <c r="A3" s="86" t="s">
        <v>152</v>
      </c>
      <c r="B3" s="86"/>
      <c r="C3" s="86"/>
      <c r="D3" s="86"/>
      <c r="E3" s="86"/>
      <c r="F3" s="86"/>
      <c r="G3" s="86"/>
      <c r="H3" s="86"/>
      <c r="I3" s="86"/>
      <c r="J3" s="86"/>
      <c r="K3" s="86"/>
      <c r="L3" s="86"/>
      <c r="M3" s="86"/>
      <c r="N3" s="86"/>
      <c r="O3" s="86"/>
      <c r="P3" s="31"/>
      <c r="Q3" s="31"/>
      <c r="R3" s="31"/>
      <c r="S3" s="31"/>
      <c r="T3" s="31"/>
      <c r="U3" s="31"/>
      <c r="V3" s="31"/>
      <c r="W3" s="31"/>
      <c r="X3" s="31"/>
    </row>
    <row r="4" spans="1:24" x14ac:dyDescent="0.3">
      <c r="A4" s="86"/>
      <c r="B4" s="86"/>
      <c r="C4" s="86"/>
      <c r="D4" s="86"/>
      <c r="E4" s="86"/>
      <c r="F4" s="86"/>
      <c r="G4" s="86"/>
      <c r="H4" s="86"/>
      <c r="I4" s="86"/>
      <c r="J4" s="86"/>
      <c r="K4" s="86"/>
      <c r="L4" s="86"/>
      <c r="M4" s="86"/>
      <c r="N4" s="86"/>
      <c r="O4" s="86"/>
      <c r="P4" s="31"/>
      <c r="Q4" s="31"/>
      <c r="R4" s="31"/>
      <c r="S4" s="31"/>
      <c r="T4" s="31"/>
      <c r="U4" s="31"/>
      <c r="V4" s="31"/>
      <c r="W4" s="31"/>
      <c r="X4" s="31"/>
    </row>
    <row r="5" spans="1:24" x14ac:dyDescent="0.3">
      <c r="A5" s="32">
        <v>1</v>
      </c>
      <c r="B5" s="87" t="s">
        <v>151</v>
      </c>
      <c r="C5" s="87"/>
      <c r="D5" s="87"/>
      <c r="E5" s="87"/>
      <c r="F5" s="87"/>
      <c r="G5" s="87"/>
      <c r="H5" s="87"/>
      <c r="I5" s="87"/>
      <c r="J5" s="87"/>
      <c r="K5" s="87"/>
      <c r="L5" s="87"/>
      <c r="M5" s="87"/>
      <c r="N5" s="87"/>
      <c r="O5" s="87"/>
      <c r="P5" s="31"/>
      <c r="Q5" s="31"/>
      <c r="R5" s="31"/>
      <c r="S5" s="31"/>
      <c r="T5" s="31"/>
      <c r="U5" s="31"/>
      <c r="V5" s="31"/>
      <c r="W5" s="31"/>
      <c r="X5" s="31"/>
    </row>
    <row r="6" spans="1:24" x14ac:dyDescent="0.3">
      <c r="A6" s="32"/>
      <c r="B6" s="87"/>
      <c r="C6" s="87"/>
      <c r="D6" s="87"/>
      <c r="E6" s="87"/>
      <c r="F6" s="87"/>
      <c r="G6" s="87"/>
      <c r="H6" s="87"/>
      <c r="I6" s="87"/>
      <c r="J6" s="87"/>
      <c r="K6" s="87"/>
      <c r="L6" s="87"/>
      <c r="M6" s="87"/>
      <c r="N6" s="87"/>
      <c r="O6" s="87"/>
      <c r="P6" s="31"/>
      <c r="Q6" s="31"/>
      <c r="R6" s="31"/>
      <c r="S6" s="31"/>
      <c r="T6" s="31"/>
      <c r="U6" s="31"/>
      <c r="V6" s="31"/>
      <c r="W6" s="31"/>
      <c r="X6" s="31"/>
    </row>
    <row r="7" spans="1:24" x14ac:dyDescent="0.3">
      <c r="A7" s="32"/>
      <c r="B7" s="87"/>
      <c r="C7" s="87"/>
      <c r="D7" s="87"/>
      <c r="E7" s="87"/>
      <c r="F7" s="87"/>
      <c r="G7" s="87"/>
      <c r="H7" s="87"/>
      <c r="I7" s="87"/>
      <c r="J7" s="87"/>
      <c r="K7" s="87"/>
      <c r="L7" s="87"/>
      <c r="M7" s="87"/>
      <c r="N7" s="87"/>
      <c r="O7" s="87"/>
      <c r="P7" s="31"/>
      <c r="Q7" s="31"/>
      <c r="R7" s="31"/>
      <c r="S7" s="31"/>
      <c r="T7" s="31"/>
      <c r="U7" s="31"/>
      <c r="V7" s="31"/>
      <c r="W7" s="31"/>
      <c r="X7" s="31"/>
    </row>
    <row r="8" spans="1:24" x14ac:dyDescent="0.3">
      <c r="A8" s="32"/>
      <c r="B8" s="87"/>
      <c r="C8" s="87"/>
      <c r="D8" s="87"/>
      <c r="E8" s="87"/>
      <c r="F8" s="87"/>
      <c r="G8" s="87"/>
      <c r="H8" s="87"/>
      <c r="I8" s="87"/>
      <c r="J8" s="87"/>
      <c r="K8" s="87"/>
      <c r="L8" s="87"/>
      <c r="M8" s="87"/>
      <c r="N8" s="87"/>
      <c r="O8" s="87"/>
      <c r="P8" s="31"/>
      <c r="Q8" s="31"/>
      <c r="R8" s="31"/>
      <c r="S8" s="31"/>
      <c r="T8" s="31"/>
      <c r="U8" s="31"/>
      <c r="V8" s="31"/>
      <c r="W8" s="31"/>
      <c r="X8" s="31"/>
    </row>
    <row r="9" spans="1:24" x14ac:dyDescent="0.3">
      <c r="A9" s="32"/>
      <c r="B9" s="87"/>
      <c r="C9" s="87"/>
      <c r="D9" s="87"/>
      <c r="E9" s="87"/>
      <c r="F9" s="87"/>
      <c r="G9" s="87"/>
      <c r="H9" s="87"/>
      <c r="I9" s="87"/>
      <c r="J9" s="87"/>
      <c r="K9" s="87"/>
      <c r="L9" s="87"/>
      <c r="M9" s="87"/>
      <c r="N9" s="87"/>
      <c r="O9" s="87"/>
      <c r="P9" s="31"/>
      <c r="Q9" s="31"/>
      <c r="R9" s="31"/>
      <c r="S9" s="31"/>
      <c r="T9" s="31"/>
      <c r="U9" s="31"/>
      <c r="V9" s="31"/>
      <c r="W9" s="31"/>
      <c r="X9" s="31"/>
    </row>
    <row r="10" spans="1:24" x14ac:dyDescent="0.3">
      <c r="A10" s="32"/>
      <c r="B10" s="87"/>
      <c r="C10" s="87"/>
      <c r="D10" s="87"/>
      <c r="E10" s="87"/>
      <c r="F10" s="87"/>
      <c r="G10" s="87"/>
      <c r="H10" s="87"/>
      <c r="I10" s="87"/>
      <c r="J10" s="87"/>
      <c r="K10" s="87"/>
      <c r="L10" s="87"/>
      <c r="M10" s="87"/>
      <c r="N10" s="87"/>
      <c r="O10" s="87"/>
      <c r="P10" s="31"/>
      <c r="Q10" s="31"/>
      <c r="R10" s="31"/>
      <c r="S10" s="31"/>
      <c r="T10" s="31"/>
      <c r="U10" s="31"/>
      <c r="V10" s="31"/>
      <c r="W10" s="31"/>
      <c r="X10" s="31"/>
    </row>
    <row r="11" spans="1:24" x14ac:dyDescent="0.3">
      <c r="A11" s="32"/>
      <c r="B11" s="87"/>
      <c r="C11" s="87"/>
      <c r="D11" s="87"/>
      <c r="E11" s="87"/>
      <c r="F11" s="87"/>
      <c r="G11" s="87"/>
      <c r="H11" s="87"/>
      <c r="I11" s="87"/>
      <c r="J11" s="87"/>
      <c r="K11" s="87"/>
      <c r="L11" s="87"/>
      <c r="M11" s="87"/>
      <c r="N11" s="87"/>
      <c r="O11" s="87"/>
      <c r="P11" s="31"/>
      <c r="Q11" s="31"/>
      <c r="R11" s="31"/>
      <c r="S11" s="31"/>
      <c r="T11" s="31"/>
      <c r="U11" s="31"/>
      <c r="V11" s="31"/>
      <c r="W11" s="31"/>
      <c r="X11" s="31"/>
    </row>
    <row r="12" spans="1:24" ht="235.8" customHeight="1" x14ac:dyDescent="0.3">
      <c r="A12" s="32"/>
      <c r="B12" s="87"/>
      <c r="C12" s="87"/>
      <c r="D12" s="87"/>
      <c r="E12" s="87"/>
      <c r="F12" s="87"/>
      <c r="G12" s="87"/>
      <c r="H12" s="87"/>
      <c r="I12" s="87"/>
      <c r="J12" s="87"/>
      <c r="K12" s="87"/>
      <c r="L12" s="87"/>
      <c r="M12" s="87"/>
      <c r="N12" s="87"/>
      <c r="O12" s="87"/>
      <c r="P12" s="31"/>
      <c r="Q12" s="31"/>
      <c r="R12" s="31"/>
      <c r="S12" s="31"/>
      <c r="T12" s="31"/>
      <c r="U12" s="31"/>
      <c r="V12" s="31"/>
      <c r="W12" s="31"/>
      <c r="X12" s="31"/>
    </row>
    <row r="13" spans="1:24" x14ac:dyDescent="0.3">
      <c r="A13" s="32">
        <v>2</v>
      </c>
      <c r="B13" s="88" t="s">
        <v>155</v>
      </c>
      <c r="C13" s="87"/>
      <c r="D13" s="87"/>
      <c r="E13" s="87"/>
      <c r="F13" s="87"/>
      <c r="G13" s="87"/>
      <c r="H13" s="87"/>
      <c r="I13" s="87"/>
      <c r="J13" s="87"/>
      <c r="K13" s="87"/>
      <c r="L13" s="87"/>
      <c r="M13" s="87"/>
      <c r="N13" s="87"/>
      <c r="O13" s="87"/>
      <c r="P13" s="31"/>
      <c r="Q13" s="31"/>
      <c r="R13" s="31"/>
      <c r="S13" s="31"/>
      <c r="T13" s="31"/>
      <c r="U13" s="31"/>
      <c r="V13" s="31"/>
      <c r="W13" s="31"/>
      <c r="X13" s="31"/>
    </row>
    <row r="14" spans="1:24" x14ac:dyDescent="0.3">
      <c r="A14" s="32"/>
      <c r="B14" s="87"/>
      <c r="C14" s="87"/>
      <c r="D14" s="87"/>
      <c r="E14" s="87"/>
      <c r="F14" s="87"/>
      <c r="G14" s="87"/>
      <c r="H14" s="87"/>
      <c r="I14" s="87"/>
      <c r="J14" s="87"/>
      <c r="K14" s="87"/>
      <c r="L14" s="87"/>
      <c r="M14" s="87"/>
      <c r="N14" s="87"/>
      <c r="O14" s="87"/>
      <c r="P14" s="31"/>
      <c r="Q14" s="31"/>
      <c r="R14" s="31"/>
      <c r="S14" s="31"/>
      <c r="T14" s="31"/>
      <c r="U14" s="31"/>
      <c r="V14" s="31"/>
      <c r="W14" s="31"/>
      <c r="X14" s="31"/>
    </row>
    <row r="15" spans="1:24" ht="64.2" customHeight="1" x14ac:dyDescent="0.3">
      <c r="A15" s="32"/>
      <c r="B15" s="87"/>
      <c r="C15" s="87"/>
      <c r="D15" s="87"/>
      <c r="E15" s="87"/>
      <c r="F15" s="87"/>
      <c r="G15" s="87"/>
      <c r="H15" s="87"/>
      <c r="I15" s="87"/>
      <c r="J15" s="87"/>
      <c r="K15" s="87"/>
      <c r="L15" s="87"/>
      <c r="M15" s="87"/>
      <c r="N15" s="87"/>
      <c r="O15" s="87"/>
      <c r="P15" s="31"/>
      <c r="Q15" s="31"/>
      <c r="R15" s="31"/>
      <c r="S15" s="31"/>
      <c r="T15" s="31"/>
      <c r="U15" s="31"/>
      <c r="V15" s="31"/>
      <c r="W15" s="31"/>
      <c r="X15" s="31"/>
    </row>
    <row r="16" spans="1:24" x14ac:dyDescent="0.3">
      <c r="A16" s="32">
        <v>3</v>
      </c>
      <c r="B16" s="87" t="s">
        <v>154</v>
      </c>
      <c r="C16" s="87"/>
      <c r="D16" s="87"/>
      <c r="E16" s="87"/>
      <c r="F16" s="87"/>
      <c r="G16" s="87"/>
      <c r="H16" s="87"/>
      <c r="I16" s="87"/>
      <c r="J16" s="87"/>
      <c r="K16" s="87"/>
      <c r="L16" s="87"/>
      <c r="M16" s="87"/>
      <c r="N16" s="87"/>
      <c r="O16" s="87"/>
      <c r="P16" s="31"/>
      <c r="Q16" s="31"/>
      <c r="R16" s="31"/>
      <c r="S16" s="31"/>
      <c r="T16" s="31"/>
      <c r="U16" s="31"/>
      <c r="V16" s="31"/>
      <c r="W16" s="31"/>
      <c r="X16" s="31"/>
    </row>
    <row r="17" spans="1:24" x14ac:dyDescent="0.3">
      <c r="A17" s="32"/>
      <c r="B17" s="87"/>
      <c r="C17" s="87"/>
      <c r="D17" s="87"/>
      <c r="E17" s="87"/>
      <c r="F17" s="87"/>
      <c r="G17" s="87"/>
      <c r="H17" s="87"/>
      <c r="I17" s="87"/>
      <c r="J17" s="87"/>
      <c r="K17" s="87"/>
      <c r="L17" s="87"/>
      <c r="M17" s="87"/>
      <c r="N17" s="87"/>
      <c r="O17" s="87"/>
      <c r="P17" s="31"/>
      <c r="Q17" s="31"/>
      <c r="R17" s="31"/>
      <c r="S17" s="31"/>
      <c r="T17" s="31"/>
      <c r="U17" s="31"/>
      <c r="V17" s="31"/>
      <c r="W17" s="31"/>
      <c r="X17" s="31"/>
    </row>
    <row r="18" spans="1:24" ht="48.6" customHeight="1" x14ac:dyDescent="0.3">
      <c r="A18" s="32"/>
      <c r="B18" s="87"/>
      <c r="C18" s="87"/>
      <c r="D18" s="87"/>
      <c r="E18" s="87"/>
      <c r="F18" s="87"/>
      <c r="G18" s="87"/>
      <c r="H18" s="87"/>
      <c r="I18" s="87"/>
      <c r="J18" s="87"/>
      <c r="K18" s="87"/>
      <c r="L18" s="87"/>
      <c r="M18" s="87"/>
      <c r="N18" s="87"/>
      <c r="O18" s="87"/>
      <c r="P18" s="31"/>
      <c r="Q18" s="31"/>
      <c r="R18" s="31"/>
      <c r="S18" s="31"/>
      <c r="T18" s="31"/>
      <c r="U18" s="31"/>
      <c r="V18" s="31"/>
      <c r="W18" s="31"/>
      <c r="X18" s="31"/>
    </row>
    <row r="19" spans="1:24" x14ac:dyDescent="0.3">
      <c r="A19" s="31"/>
      <c r="B19" s="31"/>
      <c r="C19" s="31"/>
      <c r="D19" s="31"/>
      <c r="E19" s="31"/>
      <c r="F19" s="31"/>
      <c r="G19" s="31"/>
      <c r="H19" s="31"/>
      <c r="I19" s="31"/>
      <c r="J19" s="31"/>
      <c r="K19" s="31"/>
      <c r="L19" s="31"/>
      <c r="M19" s="31"/>
      <c r="N19" s="31"/>
      <c r="O19" s="31"/>
      <c r="P19" s="84"/>
      <c r="Q19" s="84"/>
      <c r="R19" s="84"/>
      <c r="S19" s="84"/>
      <c r="T19" s="84"/>
      <c r="U19" s="84"/>
      <c r="V19" s="31"/>
      <c r="W19" s="31"/>
      <c r="X19" s="31"/>
    </row>
    <row r="20" spans="1:24" x14ac:dyDescent="0.3">
      <c r="A20" s="31"/>
      <c r="B20" s="31"/>
      <c r="C20" s="31"/>
      <c r="D20" s="31"/>
      <c r="E20" s="31"/>
      <c r="F20" s="31"/>
      <c r="G20" s="31"/>
      <c r="H20" s="31"/>
      <c r="I20" s="31"/>
      <c r="J20" s="31"/>
      <c r="K20" s="31"/>
      <c r="L20" s="31"/>
      <c r="M20" s="31"/>
      <c r="N20" s="31"/>
      <c r="O20" s="31"/>
      <c r="P20" s="84"/>
      <c r="Q20" s="84"/>
      <c r="R20" s="84"/>
      <c r="S20" s="84"/>
      <c r="T20" s="84"/>
      <c r="U20" s="84"/>
      <c r="V20" s="31"/>
      <c r="W20" s="31"/>
      <c r="X20" s="31"/>
    </row>
    <row r="21" spans="1:24" x14ac:dyDescent="0.3">
      <c r="A21" s="31"/>
      <c r="B21" s="31"/>
      <c r="C21" s="31"/>
      <c r="D21" s="31"/>
      <c r="E21" s="31"/>
      <c r="F21" s="31"/>
      <c r="G21" s="31"/>
      <c r="H21" s="31"/>
      <c r="I21" s="31"/>
      <c r="J21" s="31"/>
      <c r="K21" s="31"/>
      <c r="L21" s="31"/>
      <c r="M21" s="31"/>
      <c r="N21" s="31"/>
      <c r="O21" s="31"/>
      <c r="P21" s="84"/>
      <c r="Q21" s="84"/>
      <c r="R21" s="84"/>
      <c r="S21" s="84"/>
      <c r="T21" s="84"/>
      <c r="U21" s="84"/>
      <c r="V21" s="31"/>
      <c r="W21" s="31"/>
      <c r="X21" s="31"/>
    </row>
    <row r="22" spans="1:24" x14ac:dyDescent="0.3">
      <c r="A22" s="31"/>
      <c r="B22" s="31"/>
      <c r="C22" s="31"/>
      <c r="D22" s="31"/>
      <c r="E22" s="31"/>
      <c r="F22" s="31"/>
      <c r="G22" s="31"/>
      <c r="H22" s="31"/>
      <c r="I22" s="31"/>
      <c r="J22" s="31"/>
      <c r="K22" s="31"/>
      <c r="L22" s="31"/>
      <c r="M22" s="31"/>
      <c r="N22" s="31"/>
      <c r="O22" s="31"/>
      <c r="P22" s="84"/>
      <c r="Q22" s="84"/>
      <c r="R22" s="84"/>
      <c r="S22" s="84"/>
      <c r="T22" s="84"/>
      <c r="U22" s="84"/>
      <c r="V22" s="31"/>
      <c r="W22" s="31"/>
      <c r="X22" s="31"/>
    </row>
    <row r="23" spans="1:24" x14ac:dyDescent="0.3">
      <c r="A23" s="31"/>
      <c r="B23" s="31"/>
      <c r="C23" s="31"/>
      <c r="D23" s="31"/>
      <c r="E23" s="31"/>
      <c r="F23" s="31"/>
      <c r="G23" s="31"/>
      <c r="H23" s="31"/>
      <c r="I23" s="31"/>
      <c r="J23" s="31"/>
      <c r="K23" s="31"/>
      <c r="L23" s="31"/>
      <c r="M23" s="31"/>
      <c r="N23" s="31"/>
      <c r="O23" s="31"/>
      <c r="P23" s="31"/>
      <c r="Q23" s="31"/>
      <c r="R23" s="31"/>
      <c r="S23" s="31"/>
      <c r="T23" s="31"/>
      <c r="U23" s="31"/>
      <c r="V23" s="31"/>
      <c r="W23" s="31"/>
      <c r="X23" s="31"/>
    </row>
    <row r="24" spans="1:24" x14ac:dyDescent="0.3">
      <c r="A24" s="31"/>
      <c r="B24" s="31"/>
      <c r="C24" s="31"/>
      <c r="D24" s="31"/>
      <c r="E24" s="31"/>
      <c r="F24" s="31"/>
      <c r="G24" s="31"/>
      <c r="H24" s="31"/>
      <c r="I24" s="31"/>
      <c r="J24" s="31"/>
      <c r="K24" s="31"/>
      <c r="L24" s="31"/>
      <c r="M24" s="31"/>
      <c r="N24" s="31"/>
      <c r="O24" s="31"/>
      <c r="P24" s="31"/>
      <c r="Q24" s="31"/>
      <c r="R24" s="31"/>
      <c r="S24" s="31"/>
      <c r="T24" s="31"/>
      <c r="U24" s="31"/>
      <c r="V24" s="31"/>
      <c r="W24" s="31"/>
      <c r="X24" s="31"/>
    </row>
    <row r="25" spans="1:24" x14ac:dyDescent="0.3">
      <c r="A25" s="31"/>
      <c r="B25" s="31"/>
      <c r="C25" s="31"/>
      <c r="D25" s="31"/>
      <c r="E25" s="31"/>
      <c r="F25" s="31"/>
      <c r="G25" s="31"/>
      <c r="H25" s="31"/>
      <c r="I25" s="31"/>
      <c r="J25" s="31"/>
      <c r="K25" s="31"/>
      <c r="L25" s="31"/>
      <c r="M25" s="31"/>
      <c r="N25" s="31"/>
      <c r="O25" s="31"/>
      <c r="P25" s="31"/>
      <c r="Q25" s="31"/>
      <c r="R25" s="31"/>
      <c r="S25" s="31"/>
      <c r="T25" s="31"/>
      <c r="U25" s="31"/>
      <c r="V25" s="31"/>
      <c r="W25" s="31"/>
      <c r="X25" s="31"/>
    </row>
    <row r="26" spans="1:24" x14ac:dyDescent="0.3">
      <c r="A26" s="31"/>
      <c r="B26" s="31"/>
      <c r="C26" s="31"/>
      <c r="D26" s="31"/>
      <c r="E26" s="31"/>
      <c r="F26" s="31"/>
      <c r="G26" s="31"/>
      <c r="H26" s="31"/>
      <c r="I26" s="31"/>
      <c r="J26" s="31"/>
      <c r="K26" s="31"/>
      <c r="L26" s="31"/>
      <c r="M26" s="31"/>
      <c r="N26" s="31"/>
      <c r="O26" s="31"/>
      <c r="P26" s="31"/>
      <c r="Q26" s="31"/>
      <c r="R26" s="31"/>
      <c r="S26" s="31"/>
      <c r="T26" s="31"/>
      <c r="U26" s="31"/>
      <c r="V26" s="31"/>
      <c r="W26" s="31"/>
      <c r="X26" s="31"/>
    </row>
    <row r="27" spans="1:24" x14ac:dyDescent="0.3">
      <c r="A27" s="31"/>
      <c r="B27" s="31"/>
      <c r="C27" s="31"/>
      <c r="D27" s="31"/>
      <c r="E27" s="31"/>
      <c r="F27" s="31"/>
      <c r="G27" s="31"/>
      <c r="H27" s="31"/>
      <c r="I27" s="31"/>
      <c r="J27" s="31"/>
      <c r="K27" s="31"/>
      <c r="L27" s="31"/>
      <c r="M27" s="31"/>
      <c r="N27" s="31"/>
      <c r="O27" s="31"/>
      <c r="P27" s="31"/>
      <c r="Q27" s="31"/>
      <c r="R27" s="31"/>
      <c r="S27" s="31"/>
      <c r="T27" s="31"/>
      <c r="U27" s="31"/>
      <c r="V27" s="31"/>
      <c r="W27" s="31"/>
      <c r="X27" s="31"/>
    </row>
    <row r="28" spans="1:24" x14ac:dyDescent="0.3">
      <c r="A28" s="31"/>
      <c r="B28" s="31"/>
      <c r="C28" s="31"/>
      <c r="D28" s="31"/>
      <c r="E28" s="31"/>
      <c r="F28" s="31"/>
      <c r="G28" s="31"/>
      <c r="H28" s="31"/>
      <c r="I28" s="31"/>
      <c r="J28" s="31"/>
      <c r="K28" s="31"/>
      <c r="L28" s="31"/>
      <c r="M28" s="31"/>
      <c r="N28" s="31"/>
      <c r="O28" s="31"/>
      <c r="P28" s="31"/>
      <c r="Q28" s="31"/>
      <c r="R28" s="31"/>
      <c r="S28" s="31"/>
      <c r="T28" s="31"/>
      <c r="U28" s="31"/>
      <c r="V28" s="31"/>
      <c r="W28" s="31"/>
      <c r="X28" s="31"/>
    </row>
    <row r="29" spans="1:24" x14ac:dyDescent="0.3">
      <c r="A29" s="31"/>
      <c r="B29" s="31"/>
      <c r="C29" s="31"/>
      <c r="D29" s="31"/>
      <c r="E29" s="31"/>
      <c r="F29" s="31"/>
      <c r="G29" s="31"/>
      <c r="H29" s="31"/>
      <c r="I29" s="31"/>
      <c r="J29" s="31"/>
      <c r="K29" s="31"/>
      <c r="L29" s="31"/>
      <c r="M29" s="31"/>
      <c r="N29" s="31"/>
      <c r="O29" s="31"/>
      <c r="P29" s="31"/>
      <c r="Q29" s="31"/>
      <c r="R29" s="31"/>
      <c r="S29" s="31"/>
      <c r="T29" s="31"/>
      <c r="U29" s="31"/>
      <c r="V29" s="31"/>
      <c r="W29" s="31"/>
      <c r="X29" s="31"/>
    </row>
    <row r="30" spans="1:24" x14ac:dyDescent="0.3">
      <c r="A30" s="31"/>
      <c r="B30" s="31"/>
      <c r="C30" s="31"/>
      <c r="D30" s="31"/>
      <c r="E30" s="31"/>
      <c r="F30" s="31"/>
      <c r="G30" s="31"/>
      <c r="H30" s="31"/>
      <c r="I30" s="31"/>
      <c r="J30" s="31"/>
      <c r="K30" s="31"/>
      <c r="L30" s="31"/>
      <c r="M30" s="31"/>
      <c r="N30" s="31"/>
      <c r="O30" s="31"/>
      <c r="P30" s="31"/>
      <c r="Q30" s="31"/>
      <c r="R30" s="31"/>
      <c r="S30" s="31"/>
      <c r="T30" s="31"/>
      <c r="U30" s="31"/>
      <c r="V30" s="31"/>
      <c r="W30" s="31"/>
      <c r="X30" s="31"/>
    </row>
    <row r="31" spans="1:24" x14ac:dyDescent="0.3">
      <c r="A31" s="31"/>
      <c r="B31" s="31"/>
      <c r="C31" s="31"/>
      <c r="D31" s="31"/>
      <c r="E31" s="31"/>
      <c r="F31" s="31"/>
      <c r="G31" s="31"/>
      <c r="H31" s="31"/>
      <c r="I31" s="31"/>
      <c r="J31" s="31"/>
      <c r="K31" s="31"/>
      <c r="L31" s="31"/>
      <c r="M31" s="31"/>
      <c r="N31" s="31"/>
      <c r="O31" s="31"/>
      <c r="P31" s="31"/>
      <c r="Q31" s="31"/>
      <c r="R31" s="31"/>
      <c r="S31" s="31"/>
      <c r="T31" s="31"/>
      <c r="U31" s="31"/>
      <c r="V31" s="31"/>
      <c r="W31" s="31"/>
      <c r="X31" s="31"/>
    </row>
    <row r="32" spans="1:24" x14ac:dyDescent="0.3">
      <c r="A32" s="31"/>
      <c r="B32" s="31"/>
      <c r="C32" s="31"/>
      <c r="D32" s="31"/>
      <c r="E32" s="31"/>
      <c r="F32" s="31"/>
      <c r="G32" s="31"/>
      <c r="H32" s="31"/>
      <c r="I32" s="31"/>
      <c r="J32" s="31"/>
      <c r="K32" s="31"/>
      <c r="L32" s="31"/>
      <c r="M32" s="31"/>
      <c r="N32" s="31"/>
      <c r="O32" s="31"/>
      <c r="P32" s="31"/>
      <c r="Q32" s="31"/>
      <c r="R32" s="31"/>
      <c r="S32" s="31"/>
      <c r="T32" s="31"/>
      <c r="U32" s="31"/>
      <c r="V32" s="31"/>
      <c r="W32" s="31"/>
      <c r="X32" s="31"/>
    </row>
  </sheetData>
  <mergeCells count="6">
    <mergeCell ref="P19:U22"/>
    <mergeCell ref="A1:O2"/>
    <mergeCell ref="A3:O4"/>
    <mergeCell ref="B5:O12"/>
    <mergeCell ref="B13:O15"/>
    <mergeCell ref="B16:O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Specialieji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Ignas Šimkevičius</cp:lastModifiedBy>
  <dcterms:created xsi:type="dcterms:W3CDTF">2023-04-04T12:16:45Z</dcterms:created>
  <dcterms:modified xsi:type="dcterms:W3CDTF">2025-08-13T14:23:42Z</dcterms:modified>
</cp:coreProperties>
</file>