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2. SUPAPRASTINTI konkursai\D-Grindų dangos klojimo, remonto paslauga\CVP IS\"/>
    </mc:Choice>
  </mc:AlternateContent>
  <xr:revisionPtr revIDLastSave="0" documentId="13_ncr:1_{73BFA200-D3C7-4668-9F62-7001C26BA63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80" i="1" l="1"/>
  <c r="G79" i="1"/>
  <c r="F79" i="1"/>
  <c r="F80" i="1" s="1"/>
  <c r="F81" i="1" s="1"/>
  <c r="F78" i="1"/>
  <c r="F77" i="1"/>
  <c r="F76" i="1"/>
  <c r="F75" i="1"/>
  <c r="F74" i="1"/>
  <c r="F73" i="1"/>
  <c r="F72" i="1"/>
  <c r="F71" i="1"/>
  <c r="F62" i="1"/>
  <c r="F48" i="1"/>
  <c r="F35" i="1"/>
  <c r="F34" i="1"/>
</calcChain>
</file>

<file path=xl/sharedStrings.xml><?xml version="1.0" encoding="utf-8"?>
<sst xmlns="http://schemas.openxmlformats.org/spreadsheetml/2006/main" count="167" uniqueCount="149">
  <si>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</si>
  <si>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</si>
  <si>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</si>
  <si>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</si>
  <si>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</si>
  <si>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</si>
  <si>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</si>
  <si>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</si>
  <si>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</si>
  <si>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</si>
  <si>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</si>
  <si>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</si>
  <si>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</si>
  <si>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</si>
  <si>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</si>
  <si>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</si>
  <si>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</si>
  <si>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</si>
  <si>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</si>
  <si>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</si>
  <si>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</si>
  <si>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</si>
  <si>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</si>
  <si>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</si>
  <si>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</si>
  <si>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</si>
  <si>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</si>
  <si>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</si>
  <si>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Kaina be PVM, Eur</t>
  </si>
  <si>
    <t>Suma be PVM, Eur</t>
  </si>
  <si>
    <t>Atitiktis nustattytiems reikalavimams. Konkreti siūlomo parametro reikšmė pagal 2 stulpelį</t>
  </si>
  <si>
    <t>Dokumentas, kuriame yra nurodyta parametro reikšmė, pavadinimas ir puslapio Nr.</t>
  </si>
  <si>
    <t>1.1.</t>
  </si>
  <si>
    <t>Senos PVC dangos demontavimas, išvežimas</t>
  </si>
  <si>
    <t>m2</t>
  </si>
  <si>
    <t>1.2.</t>
  </si>
  <si>
    <t>Homogeninė PVC grindų danga dengta poliuretanu (įvairių spalvų, pasirinkimas paletėje ne mažiau 15 spalvų)</t>
  </si>
  <si>
    <t>1.2.1.</t>
  </si>
  <si>
    <t>Dangos tipas: ISO 10581 (arba lygiavertė): homogeninė kompaktinė vinilinė danga.</t>
  </si>
  <si>
    <t>1.2.2.</t>
  </si>
  <si>
    <t>Klasifikacija: ISO 10874 (EN685) (arba lygiaverčiais): 34 (komercinė) ir 43 (industrinė).</t>
  </si>
  <si>
    <t>1.2.3.</t>
  </si>
  <si>
    <t>Bendras storis: ISO 24346 (EN 428): 2,0 mm.</t>
  </si>
  <si>
    <t>1.2.4.</t>
  </si>
  <si>
    <t>Polivinilchlorido kiekis dangoje - ne mažiau kaip 50 %</t>
  </si>
  <si>
    <t>1.2.5.</t>
  </si>
  <si>
    <t>Paviršiaus apdorojimas: poliuretanas (PUR, SMART arba lygiavertis)</t>
  </si>
  <si>
    <t>1.2.6.</t>
  </si>
  <si>
    <t>Reakcija į ugnį: EN 13501-1: BFL-S1</t>
  </si>
  <si>
    <t>1.2.7.</t>
  </si>
  <si>
    <t>Atsparumas slydimui: DIN 51130, EN 13893: ne mažesnis kaip R9.</t>
  </si>
  <si>
    <t>1.2.8.</t>
  </si>
  <si>
    <t>Atsparumas chemikalams: ISO 26987 (EN423): aukštas atsparumas.</t>
  </si>
  <si>
    <t>1.2.9.</t>
  </si>
  <si>
    <t>Atsparumas bakterijoms pagal EN 846 arba lygiavertį standartą – neskatina gyvavimo</t>
  </si>
  <si>
    <t>1.2.10.</t>
  </si>
  <si>
    <t>Grindų/sienų danga turi būti perdirbama</t>
  </si>
  <si>
    <t>1.2.11.</t>
  </si>
  <si>
    <t>Plastifikatoriai: be ftalatų</t>
  </si>
  <si>
    <t>1.2.12.</t>
  </si>
  <si>
    <t>Dangų formaldehido emisijos klasifikacija – ne žemesnė negu E1 (Europos standartą EN 717-1 arba lygiaverčiai standartai)</t>
  </si>
  <si>
    <t>1.3.</t>
  </si>
  <si>
    <t>Elektrai laidi (konduktyvinė) homogeninė PVC ruloninė grindų danga (SD)(įvairių spalvų, pasirinkimas paletėje ne mažiau 10 spalvų)</t>
  </si>
  <si>
    <t>1.3.1.</t>
  </si>
  <si>
    <t>Grindų rūšis pagal ISO 10582 (EN649), ISO 10581 arba lygiavertį standartą – statiniam krūviui laidi homogeninė vinilinė grindų danga</t>
  </si>
  <si>
    <t>1.3.2.</t>
  </si>
  <si>
    <t>Klasė pagal ISO 10581 (EN649) arba lygiavertį standartą: komercinė – ne žemesnė nei 34 klasė; gamybinė – ne žemesnė nei 43 klasė</t>
  </si>
  <si>
    <t>1.3.3.</t>
  </si>
  <si>
    <t>Elektrostatinės savybės pagal EN 1081 arba lygiavertį standartą: R1 ≤10⁸ Ohms / R2 ≤10⁸ Ohms</t>
  </si>
  <si>
    <t>1.3.4.</t>
  </si>
  <si>
    <t>Polivinilchlorido kiekis dangoje - ne mažiau kaip 45 %</t>
  </si>
  <si>
    <t>1.3.5.</t>
  </si>
  <si>
    <t>Cheminis atsparumas pagal ISO 26987 (EN 423) arba lygiavertį standartą – Labai geras arba Puikus</t>
  </si>
  <si>
    <t>1.3.6.</t>
  </si>
  <si>
    <t>Bendras dangos storis pagal LST EN 428 arba lygiavertį standartą – ne mažiau 2,00 mm</t>
  </si>
  <si>
    <t>1.3.7.</t>
  </si>
  <si>
    <t>Dėvimojo sluoksnio storis pagal EN 429 arba lygiavertį standartą - ≥ 2,0 mm</t>
  </si>
  <si>
    <t>1.3.8.</t>
  </si>
  <si>
    <t>Degumo klasė pagal EN ISO 13501-1 arba lygiavertį standartą – ne žemesnė kaip Bfl s1</t>
  </si>
  <si>
    <t>1.3.9.</t>
  </si>
  <si>
    <t>Antistatiškumas pagal LST EN 1815 arba lygiavertį standartą – &lt; 2 kV</t>
  </si>
  <si>
    <t>1.3.10.</t>
  </si>
  <si>
    <t>Slidumo koeficientas pagal LST EN 13893 arba lygiavertį standartą - klasė DS (DIN 51130 – ne mažiau R9)</t>
  </si>
  <si>
    <t>1.3.11.</t>
  </si>
  <si>
    <t>1.3.12.</t>
  </si>
  <si>
    <t>1.3.13.</t>
  </si>
  <si>
    <t>1.4.</t>
  </si>
  <si>
    <t>Homogeninė PVC danga sienoms (įvairių spalvų, pasirinkimas paletėje ne mažiau 10 spalvų)</t>
  </si>
  <si>
    <t>1.4.1.</t>
  </si>
  <si>
    <t>Dangos tipas EN 259-1 arba lygiavertį - Atsparios smūgiams sieninės dangos</t>
  </si>
  <si>
    <t>1.4.2.</t>
  </si>
  <si>
    <t>Bendras storis pagal EN ISO 24346 arba lygiavertį - ne mažiau 1,5 mm</t>
  </si>
  <si>
    <t>1.4.3.</t>
  </si>
  <si>
    <t>Dėvimojo sluoksnio storis EN ISO 24340 arba lygiavertį - ne mažiau 1,5 mm</t>
  </si>
  <si>
    <t>1.4.4.</t>
  </si>
  <si>
    <t>Paviršiaus apdorojimas: poliuretanu</t>
  </si>
  <si>
    <t>1.4.5.</t>
  </si>
  <si>
    <t>Reakcija į ugnį: EN 13501-1 arba lygiavertį: B-s2,d0</t>
  </si>
  <si>
    <t>1.4.6.</t>
  </si>
  <si>
    <t>Cheminis atsparumas: ISO 26987 arba lygiavertį  - puikus atsparumas</t>
  </si>
  <si>
    <t>1.4.7.</t>
  </si>
  <si>
    <t>1.4.8.</t>
  </si>
  <si>
    <t>1.5.</t>
  </si>
  <si>
    <t>Homogeninės grindų dangos paklojimo (priklijavimo) paslaugos (įskaitant pagrindo naujai dangai paruošimą (įskaitant glaistą, gruntą, kitas reikiamas medžiagas; PVC dangos priklijavimą, siūlių suvirinimą (įskaitant suderintą (spalva ir medžiagiškumu) suvirinimo juostą, klijus PVC dangai, kitas reikiamas medžiagas; kitas sąnaudas, reikalingas suteikti dangų paklojimo paslaugą (darbo priemonės, transportas ir kita)</t>
  </si>
  <si>
    <t>1.6.</t>
  </si>
  <si>
    <t>Homogeninės sienų dangos paklojimo (priklijavimo) paslaugos (įskaitant pagrindo naujai dangai paruošimą (įskaitant glaistą, gruntą, kitas reikiamas medžiagas; PVC dangos priklijavimą, siūlių suvirinimą (įskaitant suderintą (spalva ir medžiagiškumu) suvirinimo juostą, klijus PVC dangai, kitas reikiamas medžiagas; kitas sąnaudas, reikalingas suteikti dangų paklojimo paslaugą (darbo priemonės, transportas ir kita)</t>
  </si>
  <si>
    <t>1.7.</t>
  </si>
  <si>
    <t>PVC dangų remonto paslaugos (remonto vietos plotas nuo 0 iki 1 m2)(įskaitant senos dangos pašalinimą, pagrindo naujai dangai paruošimas (įskaitant glaistą, gruntą); PVC dangos (spalvine gama suderintos su aplinkine danga) priklijavimas, siūlių suvirinimą, įskaitant suvirinimo juostą, klijus PVC dangai; kitas sąnaudas, reikalingas suteikti dangų remonto paslaugą (darbo priemonės, transportas ir kita)</t>
  </si>
  <si>
    <t>1.8.</t>
  </si>
  <si>
    <t>PVC dangų remonto paslaugos (remonto vietos plotas nuo 1 iki 3 m2)(įskaitant senos dangos pašalinimą, pagrindo naujai dangai paruošimas (įskaitant glaistą, gruntą); PVC dangos (spalvine gama suderintos su aplinkine danga) priklijavimas, siūlių suvirinimą, įskaitant suvirinimo juostą, klijus PVC dangai; kitas sąnaudas, reikalingas suteikti dangų remonto paslaugą (darbo priemonės, transportas ir kita)</t>
  </si>
  <si>
    <t>1.9.</t>
  </si>
  <si>
    <t>Nenumatytų, bet su perkama paslauga susijusių paslaugų 1 val. įkainis</t>
  </si>
  <si>
    <t>val</t>
  </si>
  <si>
    <t>1.10.</t>
  </si>
  <si>
    <t>Atvykimo remontui įkainis Palangoje (remontas nurodytas 7 ir 8 eil.)</t>
  </si>
  <si>
    <t>atvejis</t>
  </si>
  <si>
    <t>1.11.</t>
  </si>
  <si>
    <t>Atvykimo remontui įkainis Švėkšnoje (remontas nurodytas 7 ir 8 eil.)</t>
  </si>
  <si>
    <t>1.12.</t>
  </si>
  <si>
    <t>Atvykimo remontui įkainis Klaipėdoje (remontas nurodytas 7 ir 8 eil.)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</si>
  <si>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</si>
  <si>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</si>
  <si>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</si>
  <si>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</si>
  <si>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</si>
  <si>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</si>
  <si>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</si>
  <si>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</si>
  <si>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</si>
  <si>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</si>
  <si>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</si>
  <si>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</si>
  <si>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</si>
  <si>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</si>
  <si>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</si>
  <si>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</si>
  <si>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</si>
  <si>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</si>
  <si>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</si>
  <si>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</si>
  <si>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</si>
  <si>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</si>
  <si>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</si>
  <si>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</si>
  <si>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3703 2025-08-14 14:14:58</t>
  </si>
  <si>
    <t>GRINDŲ IR SIENŲ KLOJIMO/DENGIMO DARBAI IR JŲ REMONTAS</t>
  </si>
  <si>
    <r>
      <t xml:space="preserve">Prekės Gamintojas, modelis, prekės kodas kataloge </t>
    </r>
    <r>
      <rPr>
        <b/>
        <i/>
        <sz val="11"/>
        <color theme="1"/>
        <rFont val="Calibri"/>
        <family val="2"/>
        <charset val="186"/>
        <scheme val="minor"/>
      </rPr>
      <t>(jei turi)</t>
    </r>
  </si>
  <si>
    <t>Kiekis*</t>
  </si>
  <si>
    <r>
      <rPr>
        <b/>
        <sz val="11"/>
        <color rgb="FFFF0000"/>
        <rFont val="Times New Roman"/>
        <family val="1"/>
        <charset val="186"/>
      </rPr>
      <t>*Pastaba:</t>
    </r>
    <r>
      <rPr>
        <sz val="11"/>
        <color theme="1"/>
        <rFont val="Times New Roman"/>
        <family val="1"/>
        <charset val="186"/>
      </rPr>
      <t xml:space="preserve"> prekių/paslaugų ir darbų kiekiai nurodyti techninėje specifikacijoje nelaikomi maksimaliais ir bus naudojami tik pasiūlymų vertinimui, eilei sudaryti ir nugalėtojui nustatyti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</si>
</sst>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i/>
      <sz val="11"/>
      <color theme="1"/>
      <name val="Calibri"/>
      <family val="2"/>
      <charset val="186"/>
      <scheme val="minor"/>
    </font>
    <font>
      <sz val="11"/>
      <color theme="1"/>
      <name val="Times New Roman"/>
      <family val="1"/>
      <charset val="186"/>
    </font>
    <font>
      <b/>
      <sz val="11"/>
      <color rgb="FFFF0000"/>
      <name val="Times New Roman"/>
      <family val="1"/>
      <charset val="186"/>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4" xfId="0" applyFont="1" applyFill="1" applyBorder="1"/>
    <xf numFmtId="0" fontId="1" fillId="5" borderId="24"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9"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7"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3" xfId="0" applyBorder="1"/>
    <xf numFmtId="0" fontId="2" fillId="2" borderId="0" xfId="0" applyFont="1" applyFill="1"/>
    <xf numFmtId="0" fontId="1" fillId="4" borderId="24" xfId="0" applyFont="1" applyFill="1" applyBorder="1" applyAlignment="1">
      <alignment vertical="center" wrapText="1"/>
    </xf>
    <xf numFmtId="0" fontId="0" fillId="0" borderId="24"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4" xfId="0" applyFont="1" applyFill="1" applyBorder="1" applyAlignment="1" applyProtection="1">
      <alignment horizontal="center" vertical="center" wrapText="1"/>
      <protection locked="0"/>
    </xf>
    <xf numFmtId="0" fontId="0" fillId="0" borderId="24"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1"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0" fillId="0" borderId="18"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8"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20" xfId="0" applyBorder="1"/>
    <xf numFmtId="0" fontId="1" fillId="2" borderId="6" xfId="0" applyFont="1" applyFill="1" applyBorder="1" applyAlignment="1">
      <alignment horizontal="center" vertical="center" wrapText="1"/>
    </xf>
    <xf numFmtId="0" fontId="1" fillId="5" borderId="22" xfId="0" applyFont="1" applyFill="1" applyBorder="1" applyAlignment="1" applyProtection="1">
      <alignment horizontal="center" vertical="center" wrapText="1"/>
      <protection locked="0"/>
    </xf>
    <xf numFmtId="0" fontId="0" fillId="0" borderId="3" xfId="0" applyBorder="1"/>
    <xf numFmtId="0" fontId="0" fillId="0" borderId="22"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vertical="top" wrapText="1"/>
    </xf>
    <xf numFmtId="0" fontId="1" fillId="4" borderId="24" xfId="0" applyFont="1" applyFill="1" applyBorder="1" applyAlignment="1">
      <alignment vertical="top" wrapText="1"/>
    </xf>
    <xf numFmtId="0" fontId="1" fillId="6" borderId="24" xfId="0" applyFont="1" applyFill="1" applyBorder="1" applyAlignment="1" applyProtection="1">
      <alignment vertical="top" wrapText="1"/>
      <protection locked="0"/>
    </xf>
    <xf numFmtId="0" fontId="1" fillId="5" borderId="24" xfId="0" applyFont="1" applyFill="1" applyBorder="1" applyAlignment="1" applyProtection="1">
      <alignment vertical="top" wrapText="1"/>
      <protection locked="0"/>
    </xf>
    <xf numFmtId="0" fontId="2" fillId="4" borderId="24"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4" xfId="0" applyFont="1" applyFill="1" applyBorder="1" applyAlignment="1">
      <alignment horizontal="center" vertical="top" wrapText="1"/>
    </xf>
    <xf numFmtId="0" fontId="1" fillId="7" borderId="24" xfId="0" applyFont="1" applyFill="1" applyBorder="1" applyAlignment="1" applyProtection="1">
      <alignment vertical="top" wrapText="1"/>
      <protection locked="0"/>
    </xf>
    <xf numFmtId="0" fontId="2" fillId="4" borderId="24" xfId="0" applyFont="1" applyFill="1" applyBorder="1" applyAlignment="1">
      <alignment horizontal="right"/>
    </xf>
    <xf numFmtId="0" fontId="1" fillId="4" borderId="0" xfId="0" applyFont="1" applyFill="1" applyAlignment="1">
      <alignment horizontal="left" wrapText="1"/>
    </xf>
    <xf numFmtId="0" fontId="6" fillId="8" borderId="16" xfId="0" applyFont="1" applyFill="1" applyBorder="1"/>
    <xf numFmtId="0" fontId="1" fillId="8" borderId="17" xfId="0" applyFont="1" applyFill="1" applyBorder="1"/>
    <xf numFmtId="0" fontId="1" fillId="8" borderId="15" xfId="0" applyFont="1" applyFill="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3"/>
  <sheetViews>
    <sheetView tabSelected="1" workbookViewId="0"/>
  </sheetViews>
  <sheetFormatPr defaultColWidth="10.875" defaultRowHeight="15" x14ac:dyDescent="0.25"/>
  <cols>
    <col min="1" max="1" width="9.125" style="1" customWidth="1"/>
    <col min="2" max="2" width="47.25" style="1" customWidth="1"/>
    <col min="3" max="3" width="11.375" style="1" customWidth="1"/>
    <col min="4" max="4" width="10.625" style="1" customWidth="1"/>
    <col min="5" max="5" width="14.625" style="1" customWidth="1"/>
    <col min="6" max="6" width="12.375" style="1" customWidth="1"/>
    <col min="7" max="7" width="26.125" style="1" customWidth="1"/>
    <col min="8" max="8" width="40.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145</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6" t="s">
        <v>6</v>
      </c>
      <c r="B12" s="27"/>
      <c r="C12" s="23"/>
      <c r="D12" s="24"/>
      <c r="E12" s="24"/>
      <c r="F12" s="25"/>
    </row>
    <row r="13" spans="1:6" ht="15.95" customHeight="1" x14ac:dyDescent="0.25">
      <c r="A13" s="35" t="s">
        <v>7</v>
      </c>
      <c r="B13" s="30"/>
      <c r="C13" s="23"/>
      <c r="D13" s="24"/>
      <c r="E13" s="24"/>
      <c r="F13" s="25"/>
    </row>
    <row r="14" spans="1:6" ht="36" customHeight="1" x14ac:dyDescent="0.25">
      <c r="A14" s="35" t="s">
        <v>8</v>
      </c>
      <c r="B14" s="30"/>
      <c r="C14" s="23"/>
      <c r="D14" s="24"/>
      <c r="E14" s="24"/>
      <c r="F14" s="25"/>
    </row>
    <row r="15" spans="1:6" ht="15.95" customHeight="1" x14ac:dyDescent="0.25">
      <c r="A15" s="26" t="s">
        <v>9</v>
      </c>
      <c r="B15" s="27"/>
      <c r="C15" s="23"/>
      <c r="D15" s="24"/>
      <c r="E15" s="24"/>
      <c r="F15" s="25"/>
    </row>
    <row r="16" spans="1:6" ht="63" customHeight="1" x14ac:dyDescent="0.25">
      <c r="A16" s="29" t="s">
        <v>10</v>
      </c>
      <c r="B16" s="30"/>
      <c r="C16" s="23"/>
      <c r="D16" s="24"/>
      <c r="E16" s="24"/>
      <c r="F16" s="25"/>
    </row>
    <row r="17" spans="1:7" ht="30" customHeight="1" x14ac:dyDescent="0.25">
      <c r="A17" s="26" t="s">
        <v>11</v>
      </c>
      <c r="B17" s="27"/>
      <c r="C17" s="23"/>
      <c r="D17" s="24"/>
      <c r="E17" s="24"/>
      <c r="F17" s="25"/>
    </row>
    <row r="18" spans="1:7" ht="28.5" customHeight="1" x14ac:dyDescent="0.25">
      <c r="A18" s="26" t="s">
        <v>12</v>
      </c>
      <c r="B18" s="27"/>
      <c r="C18" s="23"/>
      <c r="D18" s="24"/>
      <c r="E18" s="24"/>
      <c r="F18" s="25"/>
    </row>
    <row r="19" spans="1:7" ht="48" customHeight="1" x14ac:dyDescent="0.25">
      <c r="A19" s="26" t="s">
        <v>13</v>
      </c>
      <c r="B19" s="27"/>
      <c r="C19" s="23"/>
      <c r="D19" s="24"/>
      <c r="E19" s="24"/>
      <c r="F19" s="25"/>
    </row>
    <row r="20" spans="1:7" ht="54.95" customHeight="1" x14ac:dyDescent="0.25">
      <c r="A20" s="26" t="s">
        <v>14</v>
      </c>
      <c r="B20" s="27"/>
      <c r="C20" s="23"/>
      <c r="D20" s="24"/>
      <c r="E20" s="24"/>
      <c r="F20" s="25"/>
    </row>
    <row r="21" spans="1:7" ht="15.75" x14ac:dyDescent="0.25">
      <c r="A21" s="32"/>
      <c r="B21" s="33"/>
      <c r="C21" s="36"/>
      <c r="D21" s="37"/>
      <c r="E21" s="37"/>
      <c r="F21" s="37"/>
      <c r="G21" s="14"/>
    </row>
    <row r="22" spans="1:7" ht="18" customHeight="1" x14ac:dyDescent="0.25">
      <c r="A22" s="5"/>
      <c r="B22" s="5"/>
      <c r="C22" s="6"/>
      <c r="D22" s="6"/>
      <c r="E22" s="6"/>
      <c r="F22" s="6"/>
    </row>
    <row r="23" spans="1:7" x14ac:dyDescent="0.25">
      <c r="A23" s="31" t="s">
        <v>15</v>
      </c>
      <c r="B23" s="28"/>
      <c r="C23" s="28"/>
      <c r="D23" s="28"/>
      <c r="E23" s="28"/>
      <c r="F23" s="28"/>
    </row>
    <row r="24" spans="1:7" x14ac:dyDescent="0.25">
      <c r="A24" s="28" t="s">
        <v>16</v>
      </c>
      <c r="B24" s="28"/>
      <c r="C24" s="28"/>
      <c r="D24" s="28"/>
      <c r="E24" s="28"/>
      <c r="F24" s="28"/>
    </row>
    <row r="25" spans="1:7" x14ac:dyDescent="0.25">
      <c r="A25" s="28" t="s">
        <v>17</v>
      </c>
      <c r="B25" s="28"/>
      <c r="C25" s="28"/>
      <c r="D25" s="28"/>
      <c r="E25" s="28"/>
      <c r="F25" s="28"/>
    </row>
    <row r="26" spans="1:7" x14ac:dyDescent="0.25">
      <c r="A26" s="28" t="s">
        <v>18</v>
      </c>
      <c r="B26" s="28"/>
      <c r="C26" s="28"/>
      <c r="D26" s="28"/>
      <c r="E26" s="28"/>
      <c r="F26" s="28"/>
    </row>
    <row r="27" spans="1:7" x14ac:dyDescent="0.25">
      <c r="A27" s="28" t="s">
        <v>19</v>
      </c>
      <c r="B27" s="28"/>
      <c r="C27" s="28"/>
      <c r="D27" s="28"/>
      <c r="E27" s="28"/>
      <c r="F27" s="28"/>
    </row>
    <row r="28" spans="1:7" ht="32.1" customHeight="1" x14ac:dyDescent="0.25">
      <c r="A28" s="34" t="s">
        <v>20</v>
      </c>
      <c r="B28" s="28"/>
      <c r="C28" s="28"/>
      <c r="D28" s="28"/>
      <c r="E28" s="28"/>
      <c r="F28" s="28"/>
    </row>
    <row r="29" spans="1:7" x14ac:dyDescent="0.25">
      <c r="A29" s="28" t="s">
        <v>21</v>
      </c>
      <c r="B29" s="28"/>
      <c r="C29" s="28"/>
      <c r="D29" s="28"/>
      <c r="E29" s="28"/>
      <c r="F29" s="28"/>
    </row>
    <row r="30" spans="1:7" ht="37.5" customHeight="1" x14ac:dyDescent="0.25">
      <c r="A30" s="77" t="s">
        <v>22</v>
      </c>
      <c r="B30" s="77"/>
      <c r="C30" s="77"/>
      <c r="D30" s="15"/>
    </row>
    <row r="31" spans="1:7" x14ac:dyDescent="0.25">
      <c r="A31" s="14" t="s">
        <v>23</v>
      </c>
    </row>
    <row r="32" spans="1:7" x14ac:dyDescent="0.25">
      <c r="A32" s="12" t="s">
        <v>24</v>
      </c>
    </row>
    <row r="33" spans="1:9" s="73" customFormat="1" ht="45" x14ac:dyDescent="0.25">
      <c r="A33" s="72" t="s">
        <v>25</v>
      </c>
      <c r="B33" s="72" t="s">
        <v>26</v>
      </c>
      <c r="C33" s="72" t="s">
        <v>147</v>
      </c>
      <c r="D33" s="72" t="s">
        <v>27</v>
      </c>
      <c r="E33" s="72" t="s">
        <v>28</v>
      </c>
      <c r="F33" s="72" t="s">
        <v>29</v>
      </c>
      <c r="G33" s="72" t="s">
        <v>146</v>
      </c>
      <c r="H33" s="72" t="s">
        <v>30</v>
      </c>
      <c r="I33" s="72" t="s">
        <v>31</v>
      </c>
    </row>
    <row r="34" spans="1:9" s="68" customFormat="1" ht="34.5" customHeight="1" x14ac:dyDescent="0.25">
      <c r="A34" s="69" t="s">
        <v>32</v>
      </c>
      <c r="B34" s="69" t="s">
        <v>33</v>
      </c>
      <c r="C34" s="74">
        <v>1000</v>
      </c>
      <c r="D34" s="74" t="s">
        <v>34</v>
      </c>
      <c r="E34" s="70"/>
      <c r="F34" s="69" t="str">
        <f>IF(ISBLANK(E34),"", PRODUCT(C34,E34))</f>
        <v/>
      </c>
      <c r="G34" s="75"/>
      <c r="H34" s="69"/>
      <c r="I34" s="69"/>
    </row>
    <row r="35" spans="1:9" s="68" customFormat="1" ht="33.75" customHeight="1" x14ac:dyDescent="0.25">
      <c r="A35" s="69" t="s">
        <v>35</v>
      </c>
      <c r="B35" s="69" t="s">
        <v>36</v>
      </c>
      <c r="C35" s="74">
        <v>900</v>
      </c>
      <c r="D35" s="74" t="s">
        <v>34</v>
      </c>
      <c r="E35" s="70"/>
      <c r="F35" s="69" t="str">
        <f>IF(ISBLANK(E35),"", PRODUCT(C35,E35))</f>
        <v/>
      </c>
      <c r="G35" s="71"/>
      <c r="H35" s="69"/>
      <c r="I35" s="69"/>
    </row>
    <row r="36" spans="1:9" s="68" customFormat="1" ht="30" x14ac:dyDescent="0.25">
      <c r="A36" s="69" t="s">
        <v>37</v>
      </c>
      <c r="B36" s="69" t="s">
        <v>38</v>
      </c>
      <c r="C36" s="69"/>
      <c r="D36" s="69"/>
      <c r="E36" s="69"/>
      <c r="F36" s="69"/>
      <c r="G36" s="69"/>
      <c r="H36" s="71"/>
      <c r="I36" s="71"/>
    </row>
    <row r="37" spans="1:9" s="68" customFormat="1" ht="30" x14ac:dyDescent="0.25">
      <c r="A37" s="69" t="s">
        <v>39</v>
      </c>
      <c r="B37" s="69" t="s">
        <v>40</v>
      </c>
      <c r="C37" s="69"/>
      <c r="D37" s="69"/>
      <c r="E37" s="69"/>
      <c r="F37" s="69"/>
      <c r="G37" s="69"/>
      <c r="H37" s="71"/>
      <c r="I37" s="71"/>
    </row>
    <row r="38" spans="1:9" s="68" customFormat="1" x14ac:dyDescent="0.25">
      <c r="A38" s="69" t="s">
        <v>41</v>
      </c>
      <c r="B38" s="69" t="s">
        <v>42</v>
      </c>
      <c r="C38" s="69"/>
      <c r="D38" s="69"/>
      <c r="E38" s="69"/>
      <c r="F38" s="69"/>
      <c r="G38" s="69"/>
      <c r="H38" s="71"/>
      <c r="I38" s="71"/>
    </row>
    <row r="39" spans="1:9" s="68" customFormat="1" x14ac:dyDescent="0.25">
      <c r="A39" s="69" t="s">
        <v>43</v>
      </c>
      <c r="B39" s="69" t="s">
        <v>44</v>
      </c>
      <c r="C39" s="69"/>
      <c r="D39" s="69"/>
      <c r="E39" s="69"/>
      <c r="F39" s="69"/>
      <c r="G39" s="69"/>
      <c r="H39" s="71"/>
      <c r="I39" s="71"/>
    </row>
    <row r="40" spans="1:9" s="68" customFormat="1" ht="30" x14ac:dyDescent="0.25">
      <c r="A40" s="69" t="s">
        <v>45</v>
      </c>
      <c r="B40" s="69" t="s">
        <v>46</v>
      </c>
      <c r="C40" s="69"/>
      <c r="D40" s="69"/>
      <c r="E40" s="69"/>
      <c r="F40" s="69"/>
      <c r="G40" s="69"/>
      <c r="H40" s="71"/>
      <c r="I40" s="71"/>
    </row>
    <row r="41" spans="1:9" s="68" customFormat="1" x14ac:dyDescent="0.25">
      <c r="A41" s="69" t="s">
        <v>47</v>
      </c>
      <c r="B41" s="69" t="s">
        <v>48</v>
      </c>
      <c r="C41" s="69"/>
      <c r="D41" s="69"/>
      <c r="E41" s="69"/>
      <c r="F41" s="69"/>
      <c r="G41" s="69"/>
      <c r="H41" s="71"/>
      <c r="I41" s="71"/>
    </row>
    <row r="42" spans="1:9" s="68" customFormat="1" ht="30" x14ac:dyDescent="0.25">
      <c r="A42" s="69" t="s">
        <v>49</v>
      </c>
      <c r="B42" s="69" t="s">
        <v>50</v>
      </c>
      <c r="C42" s="69"/>
      <c r="D42" s="69"/>
      <c r="E42" s="69"/>
      <c r="F42" s="69"/>
      <c r="G42" s="69"/>
      <c r="H42" s="71"/>
      <c r="I42" s="71"/>
    </row>
    <row r="43" spans="1:9" s="68" customFormat="1" ht="30" x14ac:dyDescent="0.25">
      <c r="A43" s="69" t="s">
        <v>51</v>
      </c>
      <c r="B43" s="69" t="s">
        <v>52</v>
      </c>
      <c r="C43" s="69"/>
      <c r="D43" s="69"/>
      <c r="E43" s="69"/>
      <c r="F43" s="69"/>
      <c r="G43" s="69"/>
      <c r="H43" s="71"/>
      <c r="I43" s="71"/>
    </row>
    <row r="44" spans="1:9" s="68" customFormat="1" ht="30" x14ac:dyDescent="0.25">
      <c r="A44" s="69" t="s">
        <v>53</v>
      </c>
      <c r="B44" s="69" t="s">
        <v>54</v>
      </c>
      <c r="C44" s="69"/>
      <c r="D44" s="69"/>
      <c r="E44" s="69"/>
      <c r="F44" s="69"/>
      <c r="G44" s="69"/>
      <c r="H44" s="71"/>
      <c r="I44" s="71"/>
    </row>
    <row r="45" spans="1:9" s="68" customFormat="1" x14ac:dyDescent="0.25">
      <c r="A45" s="69" t="s">
        <v>55</v>
      </c>
      <c r="B45" s="69" t="s">
        <v>56</v>
      </c>
      <c r="C45" s="69"/>
      <c r="D45" s="69"/>
      <c r="E45" s="69"/>
      <c r="F45" s="69"/>
      <c r="G45" s="69"/>
      <c r="H45" s="71"/>
      <c r="I45" s="71"/>
    </row>
    <row r="46" spans="1:9" s="68" customFormat="1" x14ac:dyDescent="0.25">
      <c r="A46" s="69" t="s">
        <v>57</v>
      </c>
      <c r="B46" s="69" t="s">
        <v>58</v>
      </c>
      <c r="C46" s="69"/>
      <c r="D46" s="69"/>
      <c r="E46" s="69"/>
      <c r="F46" s="69"/>
      <c r="G46" s="69"/>
      <c r="H46" s="71"/>
      <c r="I46" s="71"/>
    </row>
    <row r="47" spans="1:9" s="68" customFormat="1" ht="45" x14ac:dyDescent="0.25">
      <c r="A47" s="69" t="s">
        <v>59</v>
      </c>
      <c r="B47" s="69" t="s">
        <v>60</v>
      </c>
      <c r="C47" s="69"/>
      <c r="D47" s="69"/>
      <c r="E47" s="69"/>
      <c r="F47" s="69"/>
      <c r="G47" s="69"/>
      <c r="H47" s="71"/>
      <c r="I47" s="71"/>
    </row>
    <row r="48" spans="1:9" s="68" customFormat="1" ht="45" x14ac:dyDescent="0.25">
      <c r="A48" s="69" t="s">
        <v>61</v>
      </c>
      <c r="B48" s="69" t="s">
        <v>62</v>
      </c>
      <c r="C48" s="74">
        <v>100</v>
      </c>
      <c r="D48" s="74" t="s">
        <v>34</v>
      </c>
      <c r="E48" s="70"/>
      <c r="F48" s="69" t="str">
        <f>IF(ISBLANK(E48),"", PRODUCT(C48,E48))</f>
        <v/>
      </c>
      <c r="G48" s="71"/>
      <c r="H48" s="69"/>
      <c r="I48" s="69"/>
    </row>
    <row r="49" spans="1:9" s="68" customFormat="1" ht="45" x14ac:dyDescent="0.25">
      <c r="A49" s="69" t="s">
        <v>63</v>
      </c>
      <c r="B49" s="69" t="s">
        <v>64</v>
      </c>
      <c r="C49" s="69"/>
      <c r="D49" s="69"/>
      <c r="E49" s="69"/>
      <c r="F49" s="69"/>
      <c r="G49" s="69"/>
      <c r="H49" s="71"/>
      <c r="I49" s="71"/>
    </row>
    <row r="50" spans="1:9" s="68" customFormat="1" ht="45" x14ac:dyDescent="0.25">
      <c r="A50" s="69" t="s">
        <v>65</v>
      </c>
      <c r="B50" s="69" t="s">
        <v>66</v>
      </c>
      <c r="C50" s="69"/>
      <c r="D50" s="69"/>
      <c r="E50" s="69"/>
      <c r="F50" s="69"/>
      <c r="G50" s="69"/>
      <c r="H50" s="71"/>
      <c r="I50" s="71"/>
    </row>
    <row r="51" spans="1:9" s="68" customFormat="1" ht="30" x14ac:dyDescent="0.25">
      <c r="A51" s="69" t="s">
        <v>67</v>
      </c>
      <c r="B51" s="69" t="s">
        <v>68</v>
      </c>
      <c r="C51" s="69"/>
      <c r="D51" s="69"/>
      <c r="E51" s="69"/>
      <c r="F51" s="69"/>
      <c r="G51" s="69"/>
      <c r="H51" s="71"/>
      <c r="I51" s="71"/>
    </row>
    <row r="52" spans="1:9" s="68" customFormat="1" x14ac:dyDescent="0.25">
      <c r="A52" s="69" t="s">
        <v>69</v>
      </c>
      <c r="B52" s="69" t="s">
        <v>70</v>
      </c>
      <c r="C52" s="69"/>
      <c r="D52" s="69"/>
      <c r="E52" s="69"/>
      <c r="F52" s="69"/>
      <c r="G52" s="69"/>
      <c r="H52" s="71"/>
      <c r="I52" s="71"/>
    </row>
    <row r="53" spans="1:9" s="68" customFormat="1" ht="30" x14ac:dyDescent="0.25">
      <c r="A53" s="69" t="s">
        <v>71</v>
      </c>
      <c r="B53" s="69" t="s">
        <v>72</v>
      </c>
      <c r="C53" s="69"/>
      <c r="D53" s="69"/>
      <c r="E53" s="69"/>
      <c r="F53" s="69"/>
      <c r="G53" s="69"/>
      <c r="H53" s="71"/>
      <c r="I53" s="71"/>
    </row>
    <row r="54" spans="1:9" s="68" customFormat="1" ht="30" x14ac:dyDescent="0.25">
      <c r="A54" s="69" t="s">
        <v>73</v>
      </c>
      <c r="B54" s="69" t="s">
        <v>74</v>
      </c>
      <c r="C54" s="69"/>
      <c r="D54" s="69"/>
      <c r="E54" s="69"/>
      <c r="F54" s="69"/>
      <c r="G54" s="69"/>
      <c r="H54" s="71"/>
      <c r="I54" s="71"/>
    </row>
    <row r="55" spans="1:9" s="68" customFormat="1" ht="30" x14ac:dyDescent="0.25">
      <c r="A55" s="69" t="s">
        <v>75</v>
      </c>
      <c r="B55" s="69" t="s">
        <v>76</v>
      </c>
      <c r="C55" s="69"/>
      <c r="D55" s="69"/>
      <c r="E55" s="69"/>
      <c r="F55" s="69"/>
      <c r="G55" s="69"/>
      <c r="H55" s="71"/>
      <c r="I55" s="71"/>
    </row>
    <row r="56" spans="1:9" s="68" customFormat="1" ht="30" x14ac:dyDescent="0.25">
      <c r="A56" s="69" t="s">
        <v>77</v>
      </c>
      <c r="B56" s="69" t="s">
        <v>78</v>
      </c>
      <c r="C56" s="69"/>
      <c r="D56" s="69"/>
      <c r="E56" s="69"/>
      <c r="F56" s="69"/>
      <c r="G56" s="69"/>
      <c r="H56" s="71"/>
      <c r="I56" s="71"/>
    </row>
    <row r="57" spans="1:9" s="68" customFormat="1" ht="30" x14ac:dyDescent="0.25">
      <c r="A57" s="69" t="s">
        <v>79</v>
      </c>
      <c r="B57" s="69" t="s">
        <v>80</v>
      </c>
      <c r="C57" s="69"/>
      <c r="D57" s="69"/>
      <c r="E57" s="69"/>
      <c r="F57" s="69"/>
      <c r="G57" s="69"/>
      <c r="H57" s="71"/>
      <c r="I57" s="71"/>
    </row>
    <row r="58" spans="1:9" s="68" customFormat="1" ht="30" x14ac:dyDescent="0.25">
      <c r="A58" s="69" t="s">
        <v>81</v>
      </c>
      <c r="B58" s="69" t="s">
        <v>82</v>
      </c>
      <c r="C58" s="69"/>
      <c r="D58" s="69"/>
      <c r="E58" s="69"/>
      <c r="F58" s="69"/>
      <c r="G58" s="69"/>
      <c r="H58" s="71"/>
      <c r="I58" s="71"/>
    </row>
    <row r="59" spans="1:9" s="68" customFormat="1" ht="30" x14ac:dyDescent="0.25">
      <c r="A59" s="69" t="s">
        <v>83</v>
      </c>
      <c r="B59" s="69" t="s">
        <v>54</v>
      </c>
      <c r="C59" s="69"/>
      <c r="D59" s="69"/>
      <c r="E59" s="69"/>
      <c r="F59" s="69"/>
      <c r="G59" s="69"/>
      <c r="H59" s="71"/>
      <c r="I59" s="71"/>
    </row>
    <row r="60" spans="1:9" s="68" customFormat="1" ht="21" customHeight="1" x14ac:dyDescent="0.25">
      <c r="A60" s="69" t="s">
        <v>84</v>
      </c>
      <c r="B60" s="69" t="s">
        <v>58</v>
      </c>
      <c r="C60" s="69"/>
      <c r="D60" s="69"/>
      <c r="E60" s="69"/>
      <c r="F60" s="69"/>
      <c r="G60" s="69"/>
      <c r="H60" s="71"/>
      <c r="I60" s="71"/>
    </row>
    <row r="61" spans="1:9" s="68" customFormat="1" ht="22.5" customHeight="1" x14ac:dyDescent="0.25">
      <c r="A61" s="69" t="s">
        <v>85</v>
      </c>
      <c r="B61" s="69" t="s">
        <v>56</v>
      </c>
      <c r="C61" s="69"/>
      <c r="D61" s="69"/>
      <c r="E61" s="69"/>
      <c r="F61" s="69"/>
      <c r="G61" s="69"/>
      <c r="H61" s="71"/>
      <c r="I61" s="71"/>
    </row>
    <row r="62" spans="1:9" s="68" customFormat="1" ht="30" x14ac:dyDescent="0.25">
      <c r="A62" s="69" t="s">
        <v>86</v>
      </c>
      <c r="B62" s="69" t="s">
        <v>87</v>
      </c>
      <c r="C62" s="74">
        <v>60</v>
      </c>
      <c r="D62" s="74" t="s">
        <v>34</v>
      </c>
      <c r="E62" s="70"/>
      <c r="F62" s="69" t="str">
        <f>IF(ISBLANK(E62),"", PRODUCT(C62,E62))</f>
        <v/>
      </c>
      <c r="G62" s="71"/>
      <c r="H62" s="69"/>
      <c r="I62" s="69"/>
    </row>
    <row r="63" spans="1:9" s="68" customFormat="1" ht="30" x14ac:dyDescent="0.25">
      <c r="A63" s="69" t="s">
        <v>88</v>
      </c>
      <c r="B63" s="69" t="s">
        <v>89</v>
      </c>
      <c r="C63" s="74"/>
      <c r="D63" s="74"/>
      <c r="E63" s="69"/>
      <c r="F63" s="69"/>
      <c r="G63" s="69"/>
      <c r="H63" s="71"/>
      <c r="I63" s="71"/>
    </row>
    <row r="64" spans="1:9" s="68" customFormat="1" ht="30" x14ac:dyDescent="0.25">
      <c r="A64" s="69" t="s">
        <v>90</v>
      </c>
      <c r="B64" s="69" t="s">
        <v>91</v>
      </c>
      <c r="C64" s="74"/>
      <c r="D64" s="74"/>
      <c r="E64" s="69"/>
      <c r="F64" s="69"/>
      <c r="G64" s="69"/>
      <c r="H64" s="71"/>
      <c r="I64" s="71"/>
    </row>
    <row r="65" spans="1:9" s="68" customFormat="1" ht="30" x14ac:dyDescent="0.25">
      <c r="A65" s="69" t="s">
        <v>92</v>
      </c>
      <c r="B65" s="69" t="s">
        <v>93</v>
      </c>
      <c r="C65" s="74"/>
      <c r="D65" s="74"/>
      <c r="E65" s="69"/>
      <c r="F65" s="69"/>
      <c r="G65" s="69"/>
      <c r="H65" s="71"/>
      <c r="I65" s="71"/>
    </row>
    <row r="66" spans="1:9" s="68" customFormat="1" x14ac:dyDescent="0.25">
      <c r="A66" s="69" t="s">
        <v>94</v>
      </c>
      <c r="B66" s="69" t="s">
        <v>95</v>
      </c>
      <c r="C66" s="74"/>
      <c r="D66" s="74"/>
      <c r="E66" s="69"/>
      <c r="F66" s="69"/>
      <c r="G66" s="69"/>
      <c r="H66" s="71"/>
      <c r="I66" s="71"/>
    </row>
    <row r="67" spans="1:9" s="68" customFormat="1" ht="20.25" customHeight="1" x14ac:dyDescent="0.25">
      <c r="A67" s="69" t="s">
        <v>96</v>
      </c>
      <c r="B67" s="69" t="s">
        <v>97</v>
      </c>
      <c r="C67" s="74"/>
      <c r="D67" s="74"/>
      <c r="E67" s="69"/>
      <c r="F67" s="69"/>
      <c r="G67" s="69"/>
      <c r="H67" s="71"/>
      <c r="I67" s="71"/>
    </row>
    <row r="68" spans="1:9" s="68" customFormat="1" ht="30" x14ac:dyDescent="0.25">
      <c r="A68" s="69" t="s">
        <v>98</v>
      </c>
      <c r="B68" s="69" t="s">
        <v>99</v>
      </c>
      <c r="C68" s="74"/>
      <c r="D68" s="74"/>
      <c r="E68" s="69"/>
      <c r="F68" s="69"/>
      <c r="G68" s="69"/>
      <c r="H68" s="71"/>
      <c r="I68" s="71"/>
    </row>
    <row r="69" spans="1:9" s="68" customFormat="1" ht="18.75" customHeight="1" x14ac:dyDescent="0.25">
      <c r="A69" s="69" t="s">
        <v>100</v>
      </c>
      <c r="B69" s="69" t="s">
        <v>58</v>
      </c>
      <c r="C69" s="74"/>
      <c r="D69" s="74"/>
      <c r="E69" s="69"/>
      <c r="F69" s="69"/>
      <c r="G69" s="69"/>
      <c r="H69" s="71"/>
      <c r="I69" s="71"/>
    </row>
    <row r="70" spans="1:9" s="68" customFormat="1" ht="22.5" customHeight="1" x14ac:dyDescent="0.25">
      <c r="A70" s="69" t="s">
        <v>101</v>
      </c>
      <c r="B70" s="69" t="s">
        <v>56</v>
      </c>
      <c r="C70" s="74"/>
      <c r="D70" s="74"/>
      <c r="E70" s="69"/>
      <c r="F70" s="69"/>
      <c r="G70" s="69"/>
      <c r="H70" s="71"/>
      <c r="I70" s="71"/>
    </row>
    <row r="71" spans="1:9" s="68" customFormat="1" ht="120" x14ac:dyDescent="0.25">
      <c r="A71" s="69" t="s">
        <v>102</v>
      </c>
      <c r="B71" s="69" t="s">
        <v>103</v>
      </c>
      <c r="C71" s="74">
        <v>1000</v>
      </c>
      <c r="D71" s="74" t="s">
        <v>34</v>
      </c>
      <c r="E71" s="70"/>
      <c r="F71" s="69" t="str">
        <f t="shared" ref="F71:F78" si="0">IF(ISBLANK(E71),"", PRODUCT(C71,E71))</f>
        <v/>
      </c>
      <c r="G71" s="75"/>
      <c r="H71" s="69"/>
      <c r="I71" s="69"/>
    </row>
    <row r="72" spans="1:9" s="68" customFormat="1" ht="120" x14ac:dyDescent="0.25">
      <c r="A72" s="69" t="s">
        <v>104</v>
      </c>
      <c r="B72" s="69" t="s">
        <v>105</v>
      </c>
      <c r="C72" s="74">
        <v>100</v>
      </c>
      <c r="D72" s="74" t="s">
        <v>34</v>
      </c>
      <c r="E72" s="70"/>
      <c r="F72" s="69" t="str">
        <f t="shared" si="0"/>
        <v/>
      </c>
      <c r="G72" s="75"/>
      <c r="H72" s="69"/>
      <c r="I72" s="69"/>
    </row>
    <row r="73" spans="1:9" s="68" customFormat="1" ht="120" x14ac:dyDescent="0.25">
      <c r="A73" s="69" t="s">
        <v>106</v>
      </c>
      <c r="B73" s="69" t="s">
        <v>107</v>
      </c>
      <c r="C73" s="74">
        <v>20</v>
      </c>
      <c r="D73" s="74" t="s">
        <v>34</v>
      </c>
      <c r="E73" s="70"/>
      <c r="F73" s="69" t="str">
        <f t="shared" si="0"/>
        <v/>
      </c>
      <c r="G73" s="75"/>
      <c r="H73" s="69"/>
      <c r="I73" s="69"/>
    </row>
    <row r="74" spans="1:9" s="68" customFormat="1" ht="120" x14ac:dyDescent="0.25">
      <c r="A74" s="69" t="s">
        <v>108</v>
      </c>
      <c r="B74" s="69" t="s">
        <v>109</v>
      </c>
      <c r="C74" s="74">
        <v>20</v>
      </c>
      <c r="D74" s="74" t="s">
        <v>34</v>
      </c>
      <c r="E74" s="70"/>
      <c r="F74" s="69" t="str">
        <f t="shared" si="0"/>
        <v/>
      </c>
      <c r="G74" s="75"/>
      <c r="H74" s="69"/>
      <c r="I74" s="69"/>
    </row>
    <row r="75" spans="1:9" s="68" customFormat="1" ht="30" x14ac:dyDescent="0.25">
      <c r="A75" s="69" t="s">
        <v>110</v>
      </c>
      <c r="B75" s="69" t="s">
        <v>111</v>
      </c>
      <c r="C75" s="74">
        <v>20</v>
      </c>
      <c r="D75" s="74" t="s">
        <v>112</v>
      </c>
      <c r="E75" s="70"/>
      <c r="F75" s="69" t="str">
        <f t="shared" si="0"/>
        <v/>
      </c>
      <c r="G75" s="75"/>
      <c r="H75" s="69"/>
      <c r="I75" s="69"/>
    </row>
    <row r="76" spans="1:9" s="68" customFormat="1" ht="30" x14ac:dyDescent="0.25">
      <c r="A76" s="69" t="s">
        <v>113</v>
      </c>
      <c r="B76" s="69" t="s">
        <v>114</v>
      </c>
      <c r="C76" s="74">
        <v>10</v>
      </c>
      <c r="D76" s="74" t="s">
        <v>115</v>
      </c>
      <c r="E76" s="70"/>
      <c r="F76" s="69" t="str">
        <f t="shared" si="0"/>
        <v/>
      </c>
      <c r="G76" s="75"/>
      <c r="H76" s="69"/>
      <c r="I76" s="69"/>
    </row>
    <row r="77" spans="1:9" s="68" customFormat="1" ht="30" x14ac:dyDescent="0.25">
      <c r="A77" s="69" t="s">
        <v>116</v>
      </c>
      <c r="B77" s="69" t="s">
        <v>117</v>
      </c>
      <c r="C77" s="74">
        <v>10</v>
      </c>
      <c r="D77" s="74" t="s">
        <v>115</v>
      </c>
      <c r="E77" s="70"/>
      <c r="F77" s="69" t="str">
        <f t="shared" si="0"/>
        <v/>
      </c>
      <c r="G77" s="75"/>
      <c r="H77" s="69"/>
      <c r="I77" s="69"/>
    </row>
    <row r="78" spans="1:9" s="68" customFormat="1" ht="30" x14ac:dyDescent="0.25">
      <c r="A78" s="69" t="s">
        <v>118</v>
      </c>
      <c r="B78" s="69" t="s">
        <v>119</v>
      </c>
      <c r="C78" s="74">
        <v>50</v>
      </c>
      <c r="D78" s="74" t="s">
        <v>115</v>
      </c>
      <c r="E78" s="70"/>
      <c r="F78" s="69" t="str">
        <f t="shared" si="0"/>
        <v/>
      </c>
      <c r="G78" s="75"/>
      <c r="H78" s="69"/>
      <c r="I78" s="69"/>
    </row>
    <row r="79" spans="1:9" x14ac:dyDescent="0.25">
      <c r="E79" s="16" t="s">
        <v>120</v>
      </c>
      <c r="F79" s="16" t="str">
        <f>IF((COUNT(C34:C78)&lt;&gt;COUNT(F34:F78)),"", ROUND(SUM(F34:F78),2))</f>
        <v/>
      </c>
      <c r="G79" s="14" t="str">
        <f>IF((COUNT(C34:C78)&lt;&gt;COUNT(F34:F78)),"Neužpildytos visų objektų kainos", "")</f>
        <v>Neužpildytos visų objektų kainos</v>
      </c>
    </row>
    <row r="80" spans="1:9" x14ac:dyDescent="0.25">
      <c r="C80" s="76" t="s">
        <v>121</v>
      </c>
      <c r="D80" s="17"/>
      <c r="E80" s="16" t="s">
        <v>122</v>
      </c>
      <c r="F80" s="16" t="str">
        <f>IF(OR(F79="",D80=""),"", ROUND(PRODUCT(D80,F79)/100,2))</f>
        <v/>
      </c>
      <c r="G80" s="14" t="str">
        <f>IF(D80="", "Nurodykite taikomą PVM dydį", "")</f>
        <v>Nurodykite taikomą PVM dydį</v>
      </c>
    </row>
    <row r="81" spans="2:8" x14ac:dyDescent="0.25">
      <c r="E81" s="16" t="s">
        <v>123</v>
      </c>
      <c r="F81" s="16">
        <f>IF(ISBLANK(F80), "", ROUND(SUM(F79:F80),2))</f>
        <v>0</v>
      </c>
    </row>
    <row r="83" spans="2:8" x14ac:dyDescent="0.25">
      <c r="B83" s="78" t="s">
        <v>148</v>
      </c>
      <c r="C83" s="79"/>
      <c r="D83" s="79"/>
      <c r="E83" s="79"/>
      <c r="F83" s="79"/>
      <c r="G83" s="79"/>
      <c r="H83" s="80"/>
    </row>
  </sheetData>
  <sheetProtection algorithmName="SHA-512" hashValue="KJHfINi1oDThy4geW4UEAcntN0otDljPU3bmRlB6Zu7lr5xDUb3m6hl/SK2zPkLmWdjTQf2HpOxZLTNrhFIGYA==" saltValue="6Zk3uOJTsQriNw5iHfLs6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15748031496062992" bottom="0.15748031496062992" header="0.31496062992125984" footer="0.31496062992125984"/>
  <pageSetup paperSize="9" scale="6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124</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125</v>
      </c>
      <c r="B5" s="42"/>
      <c r="C5" s="40" t="s">
        <v>126</v>
      </c>
      <c r="D5" s="41"/>
      <c r="E5" s="42"/>
      <c r="F5" s="40" t="s">
        <v>127</v>
      </c>
      <c r="G5" s="41"/>
      <c r="H5" s="42"/>
      <c r="I5" s="40" t="s">
        <v>128</v>
      </c>
      <c r="J5" s="42"/>
      <c r="K5" s="9" t="s">
        <v>129</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130</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26</v>
      </c>
      <c r="B19" s="42"/>
      <c r="C19" s="40" t="s">
        <v>126</v>
      </c>
      <c r="D19" s="41"/>
      <c r="E19" s="42"/>
      <c r="F19" s="40" t="s">
        <v>131</v>
      </c>
      <c r="G19" s="41"/>
      <c r="H19" s="42"/>
      <c r="I19" s="61" t="s">
        <v>128</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132</v>
      </c>
      <c r="B33" s="28"/>
      <c r="C33" s="28"/>
      <c r="D33" s="28"/>
      <c r="E33" s="28"/>
      <c r="F33" s="28"/>
      <c r="G33" s="28"/>
      <c r="H33" s="28"/>
      <c r="I33" s="28"/>
      <c r="J33" s="28"/>
    </row>
    <row r="34" spans="1:10" ht="15.95" customHeight="1" thickBot="1" x14ac:dyDescent="0.3"/>
    <row r="35" spans="1:10" ht="15.95" customHeight="1" x14ac:dyDescent="0.25">
      <c r="A35" s="8" t="s">
        <v>25</v>
      </c>
      <c r="B35" s="57" t="s">
        <v>133</v>
      </c>
      <c r="C35" s="41"/>
      <c r="D35" s="41"/>
      <c r="E35" s="41"/>
      <c r="F35" s="41"/>
      <c r="G35" s="42"/>
      <c r="H35" s="58" t="s">
        <v>134</v>
      </c>
      <c r="I35" s="41"/>
      <c r="J35" s="59"/>
    </row>
    <row r="36" spans="1:10" ht="48" customHeight="1" x14ac:dyDescent="0.25">
      <c r="A36" s="20" t="s">
        <v>135</v>
      </c>
      <c r="B36" s="49" t="s">
        <v>136</v>
      </c>
      <c r="C36" s="44"/>
      <c r="D36" s="44"/>
      <c r="E36" s="44"/>
      <c r="F36" s="44"/>
      <c r="G36" s="27"/>
      <c r="H36" s="52"/>
      <c r="I36" s="44"/>
      <c r="J36" s="46"/>
    </row>
    <row r="37" spans="1:10" ht="48" customHeight="1" x14ac:dyDescent="0.25">
      <c r="A37" s="20" t="s">
        <v>137</v>
      </c>
      <c r="B37" s="49" t="s">
        <v>138</v>
      </c>
      <c r="C37" s="44"/>
      <c r="D37" s="44"/>
      <c r="E37" s="44"/>
      <c r="F37" s="44"/>
      <c r="G37" s="27"/>
      <c r="H37" s="52"/>
      <c r="I37" s="44"/>
      <c r="J37" s="46"/>
    </row>
    <row r="38" spans="1:10" ht="48" customHeight="1" x14ac:dyDescent="0.25">
      <c r="A38" s="20" t="s">
        <v>139</v>
      </c>
      <c r="B38" s="49" t="s">
        <v>140</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141</v>
      </c>
      <c r="B48" s="28"/>
      <c r="C48" s="28"/>
      <c r="D48" s="28"/>
      <c r="E48" s="28"/>
      <c r="F48" s="28"/>
      <c r="G48" s="28"/>
      <c r="H48" s="28"/>
      <c r="I48" s="28"/>
      <c r="J48" s="28"/>
    </row>
    <row r="51" spans="1:10" x14ac:dyDescent="0.25">
      <c r="A51" s="48" t="s">
        <v>142</v>
      </c>
      <c r="B51" s="28"/>
      <c r="C51" s="28"/>
      <c r="D51" s="28"/>
      <c r="E51" s="54"/>
      <c r="F51" s="28"/>
      <c r="G51" s="28"/>
      <c r="H51" s="28"/>
      <c r="I51" s="28"/>
      <c r="J51" s="28"/>
    </row>
    <row r="53" spans="1:10" x14ac:dyDescent="0.25">
      <c r="A53" s="48" t="s">
        <v>143</v>
      </c>
      <c r="B53" s="28"/>
      <c r="C53" s="28"/>
      <c r="D53" s="28"/>
      <c r="E53" s="54"/>
      <c r="F53" s="28"/>
      <c r="G53" s="28"/>
      <c r="H53" s="28"/>
      <c r="I53" s="28"/>
      <c r="J53" s="28"/>
    </row>
    <row r="100" spans="1:1" ht="15.75" x14ac:dyDescent="0.25">
      <c r="A100" t="s">
        <v>144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55118110236220474"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2025-08-14T11:26:08Z</cp:lastPrinted>
  <dcterms:created xsi:type="dcterms:W3CDTF">2023-04-04T12:16:45Z</dcterms:created>
  <dcterms:modified xsi:type="dcterms:W3CDTF">2025-08-14T12:01:47Z</dcterms:modified>
</cp:coreProperties>
</file>